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240" firstSheet="1" activeTab="5"/>
  </bookViews>
  <sheets>
    <sheet name="Pokyny k vyplnění" sheetId="1" r:id="rId1"/>
    <sheet name="Žádost" sheetId="2" r:id="rId2"/>
    <sheet name="Příloha 1 k žádosti" sheetId="3" r:id="rId3"/>
    <sheet name="Příloha 2 k žádosti " sheetId="4" r:id="rId4"/>
    <sheet name="Přidělená dotace" sheetId="5" r:id="rId5"/>
    <sheet name="Smlouva " sheetId="6" r:id="rId6"/>
    <sheet name="Příloha 1 Smlouva" sheetId="7" r:id="rId7"/>
    <sheet name="Předkládací návrh" sheetId="8" state="hidden" r:id="rId8"/>
    <sheet name="Předkontační doklad" sheetId="9" state="hidden" r:id="rId9"/>
    <sheet name="Pracovní 3" sheetId="10" state="hidden" r:id="rId10"/>
    <sheet name="Nový předkontační" sheetId="11" state="hidden" r:id="rId11"/>
    <sheet name="Avízo" sheetId="12" r:id="rId12"/>
    <sheet name="List2" sheetId="13" r:id="rId13"/>
  </sheets>
  <definedNames>
    <definedName name="_xlnm.Print_Titles" localSheetId="3">'Příloha 2 k žádosti '!$6:$9</definedName>
    <definedName name="_xlnm.Print_Area" localSheetId="11">'Avízo'!$A$4:$I$25</definedName>
    <definedName name="_xlnm.Print_Area" localSheetId="10">'Nový předkontační'!$A$1:$O$39</definedName>
    <definedName name="_xlnm.Print_Area" localSheetId="0">'Pokyny k vyplnění'!$B$2:$B$19</definedName>
    <definedName name="_xlnm.Print_Area" localSheetId="7">'Předkládací návrh'!$B$1:$G$23</definedName>
    <definedName name="_xlnm.Print_Area" localSheetId="8">'Předkontační doklad'!$A$1:$S$30</definedName>
    <definedName name="_xlnm.Print_Area" localSheetId="4">'Přidělená dotace'!$B$4:$J$28</definedName>
    <definedName name="_xlnm.Print_Area" localSheetId="2">'Příloha 1 k žádosti'!$B$2:$G$37</definedName>
    <definedName name="_xlnm.Print_Area" localSheetId="6">'Příloha 1 Smlouva'!$B$2:$G$37</definedName>
    <definedName name="_xlnm.Print_Area" localSheetId="3">'Příloha 2 k žádosti '!$A$1:$G$29</definedName>
    <definedName name="_xlnm.Print_Area" localSheetId="5">'Smlouva '!$B$2:$J$173</definedName>
    <definedName name="_xlnm.Print_Area" localSheetId="1">'Žádost'!$B$2:$C$54</definedName>
  </definedNames>
  <calcPr fullCalcOnLoad="1"/>
</workbook>
</file>

<file path=xl/sharedStrings.xml><?xml version="1.0" encoding="utf-8"?>
<sst xmlns="http://schemas.openxmlformats.org/spreadsheetml/2006/main" count="1958" uniqueCount="1286">
  <si>
    <t>číslo smlouvy:</t>
  </si>
  <si>
    <t>-</t>
  </si>
  <si>
    <t>VII.</t>
  </si>
  <si>
    <t>Kontaktní adresa</t>
  </si>
  <si>
    <t xml:space="preserve">(1) Veškerá komunikace v souvislosti s touto smlouvou musí mít písemnou formu, každý </t>
  </si>
  <si>
    <t>dokument musí být označen</t>
  </si>
  <si>
    <t xml:space="preserve">a musí být zaslán na níže uvedenou adresu: </t>
  </si>
  <si>
    <t>Datum</t>
  </si>
  <si>
    <t>……………………………………………</t>
  </si>
  <si>
    <t>…………………………………..</t>
  </si>
  <si>
    <t>III.</t>
  </si>
  <si>
    <t>Práva a povinnosti smluvních stran</t>
  </si>
  <si>
    <r>
      <t xml:space="preserve">IČ     </t>
    </r>
    <r>
      <rPr>
        <vertAlign val="superscript"/>
        <sz val="10"/>
        <rFont val="Arial"/>
        <family val="2"/>
      </rPr>
      <t>1)</t>
    </r>
  </si>
  <si>
    <t xml:space="preserve">                 Žádost o dotaci z rozpočtu Královéhradeckého kraje</t>
  </si>
  <si>
    <t>A</t>
  </si>
  <si>
    <t>B</t>
  </si>
  <si>
    <t>C</t>
  </si>
  <si>
    <t>Nákladová položka</t>
  </si>
  <si>
    <t>Poznámka - slovní komentář</t>
  </si>
  <si>
    <t>1. Provozní náklady celkem</t>
  </si>
  <si>
    <t xml:space="preserve">1.1. Materiálové náklady celkem (501) </t>
  </si>
  <si>
    <t>1.2. Energie celkem (502)</t>
  </si>
  <si>
    <t>1.3. Opravy a udržování (511)</t>
  </si>
  <si>
    <t>1.4. Cestovné (512)</t>
  </si>
  <si>
    <t>1.5. Služby celkem (518)</t>
  </si>
  <si>
    <t>2. Osobní náklady celkem</t>
  </si>
  <si>
    <t>celkový podíl požadované dotace na celk. nákladech</t>
  </si>
  <si>
    <t>47    Týdenní stacionáře</t>
  </si>
  <si>
    <t>48    Domovy pro osoby se ZP</t>
  </si>
  <si>
    <t>49    Domovy pro seniory</t>
  </si>
  <si>
    <t>50    Domovy se zvl.režimem</t>
  </si>
  <si>
    <t>51    Chráněné bydlení</t>
  </si>
  <si>
    <t>39    Osobní asistence</t>
  </si>
  <si>
    <t>44    Odlehčovací služby terénní a ambulantní</t>
  </si>
  <si>
    <t>40    Pečovatelská služba</t>
  </si>
  <si>
    <t>45    Centra denních služeb</t>
  </si>
  <si>
    <t>46    Denní stacionáře</t>
  </si>
  <si>
    <t>41    Tísňová péče</t>
  </si>
  <si>
    <t>42    Průvodcovské a předčitatelské služby</t>
  </si>
  <si>
    <t>43    Podpora samostatného bydlení</t>
  </si>
  <si>
    <t>57    Azylové domy</t>
  </si>
  <si>
    <t>58    Domy na půl cesty</t>
  </si>
  <si>
    <t>54    Raná péče</t>
  </si>
  <si>
    <t>55    Telefonická krizová pomoc</t>
  </si>
  <si>
    <t>56    Tlumočnické služby</t>
  </si>
  <si>
    <t>59    Kontaktní centra</t>
  </si>
  <si>
    <t>60    Krizová pomoc</t>
  </si>
  <si>
    <t>60a  Intervenční centra</t>
  </si>
  <si>
    <t>61    Nízkoprahová denní centra</t>
  </si>
  <si>
    <t>62    Nízkoprahová zařízení pro děti a mládež</t>
  </si>
  <si>
    <t>63    Noclehárny</t>
  </si>
  <si>
    <t>64    Služby následné péče</t>
  </si>
  <si>
    <t>37    Sociální poradenství</t>
  </si>
  <si>
    <t xml:space="preserve">a </t>
  </si>
  <si>
    <t>se sídlem :</t>
  </si>
  <si>
    <t>zastoupený :</t>
  </si>
  <si>
    <t>IČ :</t>
  </si>
  <si>
    <t>bankovní spojení :</t>
  </si>
  <si>
    <t>č.účtu :</t>
  </si>
  <si>
    <t>Královéhradecký kraj</t>
  </si>
  <si>
    <t>se sídlem:</t>
  </si>
  <si>
    <t>zastoupený:</t>
  </si>
  <si>
    <t>IČ:</t>
  </si>
  <si>
    <t>bankovní spojení:</t>
  </si>
  <si>
    <t xml:space="preserve">Komerční banka Hradec Králové </t>
  </si>
  <si>
    <t>č. účtu:</t>
  </si>
  <si>
    <t>na straně jedné</t>
  </si>
  <si>
    <t>na straně druhé</t>
  </si>
  <si>
    <t>I.</t>
  </si>
  <si>
    <t>Předmět smlouvy</t>
  </si>
  <si>
    <t>OD</t>
  </si>
  <si>
    <t>PA</t>
  </si>
  <si>
    <t>POL</t>
  </si>
  <si>
    <t>Předkládací návrh</t>
  </si>
  <si>
    <t>ke smlouvě uzavírané Královéhradeckým krajem</t>
  </si>
  <si>
    <t>1.</t>
  </si>
  <si>
    <t>Evidenční číslo</t>
  </si>
  <si>
    <t xml:space="preserve">                </t>
  </si>
  <si>
    <t>2.</t>
  </si>
  <si>
    <t>Název smlouvy a označení druhé smluvní strany</t>
  </si>
  <si>
    <t>3.</t>
  </si>
  <si>
    <t>Pracovník odpovědný</t>
  </si>
  <si>
    <t>za vyhotovení</t>
  </si>
  <si>
    <t>4.</t>
  </si>
  <si>
    <t>5.</t>
  </si>
  <si>
    <t>6.</t>
  </si>
  <si>
    <t>Stanovisko ekonomického odboru /pouze u smluv s finančním plněním/</t>
  </si>
  <si>
    <t>7.</t>
  </si>
  <si>
    <t>8.</t>
  </si>
  <si>
    <t>Osoba odpovídající za uložení a uchování dotační smlouvy a formuláře</t>
  </si>
  <si>
    <t>Počet výtisků smluv</t>
  </si>
  <si>
    <t>KA</t>
  </si>
  <si>
    <t>Sběrný předkontační doklad</t>
  </si>
  <si>
    <t>MÁ DÁTI</t>
  </si>
  <si>
    <t xml:space="preserve">  DAL</t>
  </si>
  <si>
    <t xml:space="preserve">SÚ    </t>
  </si>
  <si>
    <t>AÚ</t>
  </si>
  <si>
    <t>ÚZ</t>
  </si>
  <si>
    <t>ORG</t>
  </si>
  <si>
    <t>OJ</t>
  </si>
  <si>
    <t>ZP</t>
  </si>
  <si>
    <t xml:space="preserve">    Kč     </t>
  </si>
  <si>
    <t>h</t>
  </si>
  <si>
    <t xml:space="preserve"> Kč</t>
  </si>
  <si>
    <t>Za správnost:</t>
  </si>
  <si>
    <t>Správce rozpočtu:</t>
  </si>
  <si>
    <t>Hlavní účetní:</t>
  </si>
  <si>
    <t>V</t>
  </si>
  <si>
    <t>dne</t>
  </si>
  <si>
    <t>Podpis statutárního zástupce</t>
  </si>
  <si>
    <t>Komentář:</t>
  </si>
  <si>
    <t>67    Sociálně terapeutické dílny </t>
  </si>
  <si>
    <t>69    Terénní programy </t>
  </si>
  <si>
    <t>68    Terapeutiké komunity</t>
  </si>
  <si>
    <t>70    Sociální rehabilitace </t>
  </si>
  <si>
    <t>52    Sociální služby poskytované ve zdrav.zařízeních ústavní péče</t>
  </si>
  <si>
    <t>65    Sociálně aktivizační služby pro rodiny s dětmi</t>
  </si>
  <si>
    <t>66    Sociálně aktivizační služby pro seniory a osoby se zdrav.postižením</t>
  </si>
  <si>
    <t>Pivovarské náměstí 1245, 500 03 Hradec Králové</t>
  </si>
  <si>
    <t>Pivovarské náměstí 1245, 500 03 Hradec Králové.</t>
  </si>
  <si>
    <t>KK 09</t>
  </si>
  <si>
    <t>Právní kontrolu provedl</t>
  </si>
  <si>
    <t>44    Odlehčovací služby pobytové</t>
  </si>
  <si>
    <t>(1) Předmětem této smlouvy je na základě usnesení Zastupitelstva Královéhradeckého kraje ze dne</t>
  </si>
  <si>
    <t>Do tohoto okénka vepište před vytištěním smlouvy o poskytnutí dotace výši přidělené dotace ve tvaru xxxxxxxx ( příklad: v případě přidělení dotace  ve výši 100 tisíc Kč vepište hodnotu 100000 (bez mezer a teček). Tato hodnota se přenese do formuláře smlouvy a poté je možné smlouvu vytisknout, podepsat a odeslat.</t>
  </si>
  <si>
    <t>2.2. Sociální a zdravotní pojištění</t>
  </si>
  <si>
    <t>2.1. Mzdové náklady včetně DPČ a DPP</t>
  </si>
  <si>
    <t>D</t>
  </si>
  <si>
    <t>1)</t>
  </si>
  <si>
    <t>včetně náhrad za nemocenskou</t>
  </si>
  <si>
    <t>2)</t>
  </si>
  <si>
    <r>
      <t xml:space="preserve">1.6. Jiné celkem  </t>
    </r>
    <r>
      <rPr>
        <vertAlign val="superscript"/>
        <sz val="10"/>
        <color indexed="8"/>
        <rFont val="Arial"/>
        <family val="2"/>
      </rPr>
      <t>1)</t>
    </r>
  </si>
  <si>
    <t>včetně odpisů</t>
  </si>
  <si>
    <r>
      <t>2.3.Zákonné sociální  a ostatní sociální náklady</t>
    </r>
    <r>
      <rPr>
        <vertAlign val="superscript"/>
        <sz val="9"/>
        <color indexed="8"/>
        <rFont val="Arial"/>
        <family val="2"/>
      </rPr>
      <t>2)</t>
    </r>
  </si>
  <si>
    <r>
      <t xml:space="preserve">Osoba zodpovědná za realizaci podporované činnosti     </t>
    </r>
    <r>
      <rPr>
        <vertAlign val="superscript"/>
        <sz val="10"/>
        <rFont val="Arial"/>
        <family val="2"/>
      </rPr>
      <t>1)</t>
    </r>
  </si>
  <si>
    <t>činnost:</t>
  </si>
  <si>
    <t>MPSV</t>
  </si>
  <si>
    <t>MŠMT</t>
  </si>
  <si>
    <t>MZ</t>
  </si>
  <si>
    <t>MV</t>
  </si>
  <si>
    <t>Ostatní resorty státní správy</t>
  </si>
  <si>
    <t>sociální odbor</t>
  </si>
  <si>
    <t xml:space="preserve">ostatní </t>
  </si>
  <si>
    <t>Magistrát, obec</t>
  </si>
  <si>
    <t>Úřady práce</t>
  </si>
  <si>
    <t>Fondy zdrav. pojišťoven</t>
  </si>
  <si>
    <t>Nadace zahraniční i tuzemské</t>
  </si>
  <si>
    <t>Sbírky</t>
  </si>
  <si>
    <t>Sponzorské dary</t>
  </si>
  <si>
    <t>Příjmy od klientů (uživatelů služeb) - strava, pobyt</t>
  </si>
  <si>
    <t>Prostředky ze strukturálních fondů EU</t>
  </si>
  <si>
    <t>Ostatní</t>
  </si>
  <si>
    <t>Celkové zdroje na realizaci projektu</t>
  </si>
  <si>
    <t>podporované činnosti</t>
  </si>
  <si>
    <t>dále jen „činnost“.</t>
  </si>
  <si>
    <t>č.smlouvy dotace</t>
  </si>
  <si>
    <t>Předkládající odbor</t>
  </si>
  <si>
    <t xml:space="preserve">                  oddělení</t>
  </si>
  <si>
    <t>Souhlas vedoucího odboru</t>
  </si>
  <si>
    <t>9.</t>
  </si>
  <si>
    <t>Rozpočet činnosti</t>
  </si>
  <si>
    <t xml:space="preserve">Příjmy od klientů z příspěvku na péči </t>
  </si>
  <si>
    <t>00052</t>
  </si>
  <si>
    <r>
      <t xml:space="preserve">3) </t>
    </r>
    <r>
      <rPr>
        <sz val="10"/>
        <rFont val="Arial"/>
        <family val="2"/>
      </rPr>
      <t>Do sloupce A pouze náklady celkem</t>
    </r>
  </si>
  <si>
    <t>Příjemce</t>
  </si>
  <si>
    <r>
      <t xml:space="preserve">Celkové náklady služby </t>
    </r>
    <r>
      <rPr>
        <b/>
        <vertAlign val="superscript"/>
        <sz val="12"/>
        <rFont val="Arial"/>
        <family val="2"/>
      </rPr>
      <t>3)</t>
    </r>
  </si>
  <si>
    <t>27-2031110287/0100</t>
  </si>
  <si>
    <t>o.s.</t>
  </si>
  <si>
    <t>EPO</t>
  </si>
  <si>
    <t>o.p.s.</t>
  </si>
  <si>
    <t>obch</t>
  </si>
  <si>
    <t>obec</t>
  </si>
  <si>
    <t>pro poskytovaný  transfer</t>
  </si>
  <si>
    <t>Den</t>
  </si>
  <si>
    <t>Měsíc</t>
  </si>
  <si>
    <t>Číslo dokladu</t>
  </si>
  <si>
    <r>
      <t xml:space="preserve">  </t>
    </r>
    <r>
      <rPr>
        <sz val="12"/>
        <rFont val="Times New Roman"/>
        <family val="1"/>
      </rPr>
      <t xml:space="preserve">předpis závazku (bez uvedení rozpočtové skladby)          </t>
    </r>
  </si>
  <si>
    <t xml:space="preserve">  platba transferu s již předepsaným závazkem ze dne (uvést  rozpočtovou skladbu)</t>
  </si>
  <si>
    <t>ANO</t>
  </si>
  <si>
    <t xml:space="preserve"> </t>
  </si>
  <si>
    <t>Operace je v souladu se zák. č. 320/2001 Sb., v platném znění</t>
  </si>
  <si>
    <t>DPH</t>
  </si>
  <si>
    <t xml:space="preserve">pro </t>
  </si>
  <si>
    <t>Kč:</t>
  </si>
  <si>
    <t>Druh platby::</t>
  </si>
  <si>
    <t>Průtokový transfer</t>
  </si>
  <si>
    <t>Transfer bez vyúčtování</t>
  </si>
  <si>
    <t>Transfer s vyúčtováním</t>
  </si>
  <si>
    <t>Krátkodobý transfer</t>
  </si>
  <si>
    <t>Dlouhodobý transfer</t>
  </si>
  <si>
    <t>Příkazce: operace   .      .  2010</t>
  </si>
  <si>
    <t>IČ</t>
  </si>
  <si>
    <t>číslo účtu</t>
  </si>
  <si>
    <t>Číslo smlouvy</t>
  </si>
  <si>
    <r>
      <t xml:space="preserve">Termín vyúčtování                               </t>
    </r>
    <r>
      <rPr>
        <b/>
        <i/>
        <sz val="8"/>
        <rFont val="Arial"/>
        <family val="2"/>
      </rPr>
      <t>(vratky)</t>
    </r>
  </si>
  <si>
    <t xml:space="preserve">Vyhotovil:    </t>
  </si>
  <si>
    <t>ČÚ</t>
  </si>
  <si>
    <t>Babice</t>
  </si>
  <si>
    <t>1080794369/0800</t>
  </si>
  <si>
    <t>Barchov</t>
  </si>
  <si>
    <t>107467938/0300</t>
  </si>
  <si>
    <t>00</t>
  </si>
  <si>
    <t>Běleč nad Orlicí</t>
  </si>
  <si>
    <t>1080838309/0800</t>
  </si>
  <si>
    <t>Benátky</t>
  </si>
  <si>
    <t>1080852389/0800</t>
  </si>
  <si>
    <t>Blešno</t>
  </si>
  <si>
    <t>1080855379/0800</t>
  </si>
  <si>
    <t>Boharyně</t>
  </si>
  <si>
    <t>1080780389/0800</t>
  </si>
  <si>
    <t>Černilov</t>
  </si>
  <si>
    <t>1080818359/0800</t>
  </si>
  <si>
    <t>Černožice</t>
  </si>
  <si>
    <t>1080816329/0800</t>
  </si>
  <si>
    <t>Čistěves</t>
  </si>
  <si>
    <t>1080856339/0800</t>
  </si>
  <si>
    <t>Divec</t>
  </si>
  <si>
    <t>34423-511/0100</t>
  </si>
  <si>
    <t>Dobřenice</t>
  </si>
  <si>
    <t>159134975/0300</t>
  </si>
  <si>
    <t>Dohalice</t>
  </si>
  <si>
    <t>1080832329/0800</t>
  </si>
  <si>
    <t>Dolní Přím</t>
  </si>
  <si>
    <t>1080860389/0800</t>
  </si>
  <si>
    <t>Habřina</t>
  </si>
  <si>
    <t>1080823369/0800</t>
  </si>
  <si>
    <t xml:space="preserve">Hlušice                        </t>
  </si>
  <si>
    <t>156353662/0300</t>
  </si>
  <si>
    <t>Hněvčeves</t>
  </si>
  <si>
    <t>1080840329/0800</t>
  </si>
  <si>
    <t>Holohlavy</t>
  </si>
  <si>
    <t>1080800319/0800</t>
  </si>
  <si>
    <t>Hořiněves</t>
  </si>
  <si>
    <t>1080847379/0800</t>
  </si>
  <si>
    <t>Hradec Králové</t>
  </si>
  <si>
    <t>9005-522511/0100</t>
  </si>
  <si>
    <t>Hrádek</t>
  </si>
  <si>
    <t>1080797359/0800</t>
  </si>
  <si>
    <t>Humburky</t>
  </si>
  <si>
    <t>1085159399/0800</t>
  </si>
  <si>
    <t>Hvozdnice</t>
  </si>
  <si>
    <t>1080843319/0800</t>
  </si>
  <si>
    <t>Chlumec nad Cidlinou</t>
  </si>
  <si>
    <t>1080812379/0800</t>
  </si>
  <si>
    <t>Chudeřice</t>
  </si>
  <si>
    <t>1080801389/0800</t>
  </si>
  <si>
    <t>Jeníkovice</t>
  </si>
  <si>
    <t>25121-511/0100</t>
  </si>
  <si>
    <t>Káranice</t>
  </si>
  <si>
    <t>1080866369/0800</t>
  </si>
  <si>
    <t>Klamoš</t>
  </si>
  <si>
    <t>9527-511/0100</t>
  </si>
  <si>
    <t>Kobylice</t>
  </si>
  <si>
    <t>1080834359/0800</t>
  </si>
  <si>
    <t>Kosice</t>
  </si>
  <si>
    <t>1080827319/0800</t>
  </si>
  <si>
    <t>Kosičky</t>
  </si>
  <si>
    <t>1080850359/0800</t>
  </si>
  <si>
    <t>Králíky</t>
  </si>
  <si>
    <t>1080826359/0800</t>
  </si>
  <si>
    <t>Kratonohy</t>
  </si>
  <si>
    <t>3028244/0300</t>
  </si>
  <si>
    <t>Kunčice</t>
  </si>
  <si>
    <t>1080837349/0800</t>
  </si>
  <si>
    <t>Lejšovka</t>
  </si>
  <si>
    <t>1080870309/0800</t>
  </si>
  <si>
    <t>Lhota pod Libčany</t>
  </si>
  <si>
    <t>3627-511/0100</t>
  </si>
  <si>
    <t>Libčany</t>
  </si>
  <si>
    <t>5825-511/0100</t>
  </si>
  <si>
    <t>Libníkovice</t>
  </si>
  <si>
    <t>1080844389/0800</t>
  </si>
  <si>
    <t>Librantice</t>
  </si>
  <si>
    <t>1080810349/0800</t>
  </si>
  <si>
    <t>Libřice</t>
  </si>
  <si>
    <t>28621-511/0100</t>
  </si>
  <si>
    <t>Lišice</t>
  </si>
  <si>
    <t>12523-511/0100</t>
  </si>
  <si>
    <t>Lodín</t>
  </si>
  <si>
    <t>1080845349/0800</t>
  </si>
  <si>
    <t>Lochenice</t>
  </si>
  <si>
    <t>1080841399/0800</t>
  </si>
  <si>
    <t>Lovčice</t>
  </si>
  <si>
    <t>6123-511/0100</t>
  </si>
  <si>
    <t>Lužany</t>
  </si>
  <si>
    <t>1085208349/0800</t>
  </si>
  <si>
    <t>Lužec nad Cidlinou</t>
  </si>
  <si>
    <t>1080815369/0800</t>
  </si>
  <si>
    <t>Máslojedy</t>
  </si>
  <si>
    <t>1080767379/0800</t>
  </si>
  <si>
    <t>Měník</t>
  </si>
  <si>
    <t>1080775379/0800</t>
  </si>
  <si>
    <t>Mlékosrby</t>
  </si>
  <si>
    <t>1080829349/0800</t>
  </si>
  <si>
    <t>Mokrovousy</t>
  </si>
  <si>
    <t>1080813339/0800</t>
  </si>
  <si>
    <t>Myštěves</t>
  </si>
  <si>
    <t>14721-511/0100</t>
  </si>
  <si>
    <t>Mžany</t>
  </si>
  <si>
    <t>1080859329/0800</t>
  </si>
  <si>
    <t>Neděliště</t>
  </si>
  <si>
    <t>1085605379/0800</t>
  </si>
  <si>
    <t>Nechanice</t>
  </si>
  <si>
    <t>1080783379/0800</t>
  </si>
  <si>
    <t>Nepolisy</t>
  </si>
  <si>
    <t>10528-511/0100</t>
  </si>
  <si>
    <t>Nové Město</t>
  </si>
  <si>
    <t>1080791379/0800</t>
  </si>
  <si>
    <t>Nový Bydžov</t>
  </si>
  <si>
    <t>9005-1728511/0100</t>
  </si>
  <si>
    <t>Obědovice</t>
  </si>
  <si>
    <t>1080766309/0800</t>
  </si>
  <si>
    <t>Ohnišťany</t>
  </si>
  <si>
    <t>1080805339/0800</t>
  </si>
  <si>
    <t>Olešnice                                       n.ú.</t>
  </si>
  <si>
    <t>213265344/0300</t>
  </si>
  <si>
    <t>Osice</t>
  </si>
  <si>
    <t>1080811309/0800</t>
  </si>
  <si>
    <t>Osičky</t>
  </si>
  <si>
    <t>1080858369/0800</t>
  </si>
  <si>
    <t>Petrovice</t>
  </si>
  <si>
    <t>1080779329/0800</t>
  </si>
  <si>
    <t>Písek</t>
  </si>
  <si>
    <t>1080833399/0800</t>
  </si>
  <si>
    <t>Prasek</t>
  </si>
  <si>
    <t>1080771319/0800</t>
  </si>
  <si>
    <t>Praskačka</t>
  </si>
  <si>
    <t>1080772389/0800</t>
  </si>
  <si>
    <t>Předměřice nad Labem</t>
  </si>
  <si>
    <t>3125-511/0100</t>
  </si>
  <si>
    <t>Převýšov</t>
  </si>
  <si>
    <t>1080839379/0800</t>
  </si>
  <si>
    <t>Pšánky</t>
  </si>
  <si>
    <t>37026-511/0100</t>
  </si>
  <si>
    <t>Puchlovice</t>
  </si>
  <si>
    <t>1080786369/0800</t>
  </si>
  <si>
    <t>Račice nad Trotinou</t>
  </si>
  <si>
    <t>1080862309/0800</t>
  </si>
  <si>
    <t>Radíkovice</t>
  </si>
  <si>
    <t>1080776339/0800</t>
  </si>
  <si>
    <t>Radostov</t>
  </si>
  <si>
    <t>35426-511/0100</t>
  </si>
  <si>
    <t>Roudnice                             n.ú. od 7.4.2008</t>
  </si>
  <si>
    <t>1080831369/0800</t>
  </si>
  <si>
    <t>Sadová</t>
  </si>
  <si>
    <t>1080808329/0800</t>
  </si>
  <si>
    <t>Skalice</t>
  </si>
  <si>
    <t>1080824329/0800</t>
  </si>
  <si>
    <t>Sendražice</t>
  </si>
  <si>
    <t>27-2032040217/0100</t>
  </si>
  <si>
    <t>Skřivany</t>
  </si>
  <si>
    <t>10026-511/0100</t>
  </si>
  <si>
    <t>Sloupno</t>
  </si>
  <si>
    <t>28322-511/0100</t>
  </si>
  <si>
    <t>0</t>
  </si>
  <si>
    <t>Smidary</t>
  </si>
  <si>
    <t>4021-511/0100</t>
  </si>
  <si>
    <t xml:space="preserve">Smiřice             </t>
  </si>
  <si>
    <t>1080803309/0800</t>
  </si>
  <si>
    <t>Smržov</t>
  </si>
  <si>
    <t>1080804379/0800</t>
  </si>
  <si>
    <t>Sovětice</t>
  </si>
  <si>
    <t>1080842359/0800</t>
  </si>
  <si>
    <t>Stará Voda</t>
  </si>
  <si>
    <t>1080817399/0800</t>
  </si>
  <si>
    <t>Starý Bydžov</t>
  </si>
  <si>
    <t>27426-511/0100</t>
  </si>
  <si>
    <t>Stěžery</t>
  </si>
  <si>
    <t>3328-511/0100</t>
  </si>
  <si>
    <t>Stračov</t>
  </si>
  <si>
    <t>1080853349/0800</t>
  </si>
  <si>
    <t>Střezetice</t>
  </si>
  <si>
    <t>1080798319/0800</t>
  </si>
  <si>
    <t>Světí</t>
  </si>
  <si>
    <t>1080796399/0800</t>
  </si>
  <si>
    <t>Syrovátka</t>
  </si>
  <si>
    <t>1080846309/0800</t>
  </si>
  <si>
    <t>Šaplava</t>
  </si>
  <si>
    <t>1080788399/0800</t>
  </si>
  <si>
    <t>Těchlovice</t>
  </si>
  <si>
    <t>1080820379/0800</t>
  </si>
  <si>
    <t>Třebechovice pod Orebem</t>
  </si>
  <si>
    <t>9005-2528-511/0100</t>
  </si>
  <si>
    <t>Třesovice</t>
  </si>
  <si>
    <t>1080768339/0800</t>
  </si>
  <si>
    <t>Urbanice</t>
  </si>
  <si>
    <t>1080825399/0800</t>
  </si>
  <si>
    <t>Vinary</t>
  </si>
  <si>
    <t>1080792339/0800</t>
  </si>
  <si>
    <t>Vrchovnice          n.ú. od 1.5. 2007</t>
  </si>
  <si>
    <t>212909865/0300</t>
  </si>
  <si>
    <t>Všestary</t>
  </si>
  <si>
    <t>1080773349/0800</t>
  </si>
  <si>
    <t>Výrava</t>
  </si>
  <si>
    <t>1080778369/0800</t>
  </si>
  <si>
    <t>Vysoká nad Labem</t>
  </si>
  <si>
    <t>1080784339/0800</t>
  </si>
  <si>
    <t>Zachrašťany                  od 9.5.2005</t>
  </si>
  <si>
    <t>1087332319/0800</t>
  </si>
  <si>
    <t>Zdechovice</t>
  </si>
  <si>
    <t>1080790309/0800</t>
  </si>
  <si>
    <t>okres Jičín</t>
  </si>
  <si>
    <t>Bačalky</t>
  </si>
  <si>
    <t>1162356389/0800</t>
  </si>
  <si>
    <t>Bašnice</t>
  </si>
  <si>
    <t>3725-541/0100</t>
  </si>
  <si>
    <t>Běchary</t>
  </si>
  <si>
    <t>1161989379/0800</t>
  </si>
  <si>
    <t>Bílsko u Hořic</t>
  </si>
  <si>
    <t>22125-541/0100</t>
  </si>
  <si>
    <t>Boháňka</t>
  </si>
  <si>
    <t>10028-541/0100</t>
  </si>
  <si>
    <t>Borek                                               n.ú.</t>
  </si>
  <si>
    <t>196964935/0300</t>
  </si>
  <si>
    <t>Brada - Rybníček</t>
  </si>
  <si>
    <t>22328-541/0100</t>
  </si>
  <si>
    <t>Březina</t>
  </si>
  <si>
    <t>1161784349/0800</t>
  </si>
  <si>
    <t>Bříšťany</t>
  </si>
  <si>
    <t>166222682/0300</t>
  </si>
  <si>
    <t>Budčeves</t>
  </si>
  <si>
    <t>22627-541/0100</t>
  </si>
  <si>
    <t>Bukvice</t>
  </si>
  <si>
    <t>22723-541/0100</t>
  </si>
  <si>
    <t>Butoves</t>
  </si>
  <si>
    <t>22926-541/0100</t>
  </si>
  <si>
    <t>Bystřice</t>
  </si>
  <si>
    <t>1162348389/0800</t>
  </si>
  <si>
    <t>Cerekvice nad Bystřicí</t>
  </si>
  <si>
    <t>103281132/0300</t>
  </si>
  <si>
    <t>Červená Třemešná</t>
  </si>
  <si>
    <t>23021-541/0100</t>
  </si>
  <si>
    <t>Češov</t>
  </si>
  <si>
    <t>10925-541/0100</t>
  </si>
  <si>
    <t>Dětenice</t>
  </si>
  <si>
    <t>1163237349/0800</t>
  </si>
  <si>
    <t>Dílce</t>
  </si>
  <si>
    <t>23128-541/0100</t>
  </si>
  <si>
    <t>Dobrá Voda u Hořic            n.ú.</t>
  </si>
  <si>
    <t>1161305379/0800</t>
  </si>
  <si>
    <t>Dolní Lochov</t>
  </si>
  <si>
    <t>23224-541/0100</t>
  </si>
  <si>
    <t>Dřevěnice</t>
  </si>
  <si>
    <t>23320-541/0100</t>
  </si>
  <si>
    <t>Holín</t>
  </si>
  <si>
    <t>6926-541/0100</t>
  </si>
  <si>
    <t>Holovousy</t>
  </si>
  <si>
    <t>1161199369/0800</t>
  </si>
  <si>
    <t xml:space="preserve">Hořice v Podkr.                  n.ú.  </t>
  </si>
  <si>
    <t>387560247/0100</t>
  </si>
  <si>
    <t>Cholenice</t>
  </si>
  <si>
    <t>161270714/0300</t>
  </si>
  <si>
    <t>Chomutice</t>
  </si>
  <si>
    <t>4621-541/0100</t>
  </si>
  <si>
    <t>Choteč</t>
  </si>
  <si>
    <t>23523-541/0100</t>
  </si>
  <si>
    <t>Chyjice</t>
  </si>
  <si>
    <t>23726-541/0100</t>
  </si>
  <si>
    <t>Jeřice</t>
  </si>
  <si>
    <t>102570-485/0300</t>
  </si>
  <si>
    <t>Jičín</t>
  </si>
  <si>
    <t>9005-524-541/0100</t>
  </si>
  <si>
    <t xml:space="preserve">Jičíněves                           n.ú. </t>
  </si>
  <si>
    <t>788520140257/0100</t>
  </si>
  <si>
    <t>Jinolice</t>
  </si>
  <si>
    <t>23822-541/0100</t>
  </si>
  <si>
    <t>Kacákova Lhota</t>
  </si>
  <si>
    <t>23929-541/0100</t>
  </si>
  <si>
    <t>Kbelnice</t>
  </si>
  <si>
    <t>24024-541/0100</t>
  </si>
  <si>
    <t>Kněžnice</t>
  </si>
  <si>
    <t>9828-541/0100</t>
  </si>
  <si>
    <t>Konecchlumí</t>
  </si>
  <si>
    <t>6627-541/0100</t>
  </si>
  <si>
    <t>Kopidlno</t>
  </si>
  <si>
    <t>1161975399/0800</t>
  </si>
  <si>
    <t>Kostelec</t>
  </si>
  <si>
    <t>24120-541/0100</t>
  </si>
  <si>
    <t>Kovač</t>
  </si>
  <si>
    <t>24227-541/0100</t>
  </si>
  <si>
    <t>Kozojedy</t>
  </si>
  <si>
    <t>24323-541/0100</t>
  </si>
  <si>
    <t>Kyje</t>
  </si>
  <si>
    <t>24526-541/0100</t>
  </si>
  <si>
    <t>Lázně Bělohrad</t>
  </si>
  <si>
    <t>9005-2220-541/0100</t>
  </si>
  <si>
    <t>Libáň</t>
  </si>
  <si>
    <t>1162354359/0800</t>
  </si>
  <si>
    <t>Libošovice</t>
  </si>
  <si>
    <t>5421-541/0100</t>
  </si>
  <si>
    <t>Libuň</t>
  </si>
  <si>
    <t>3127-541/0100</t>
  </si>
  <si>
    <t>Lískovice</t>
  </si>
  <si>
    <t>24622-541/0100</t>
  </si>
  <si>
    <t>Lukavec u Hořic</t>
  </si>
  <si>
    <t>10626-541/0100</t>
  </si>
  <si>
    <t>1161639379/0800</t>
  </si>
  <si>
    <t>Markvartice</t>
  </si>
  <si>
    <t>4824-541/0100</t>
  </si>
  <si>
    <t>Miletín</t>
  </si>
  <si>
    <t>1162538369/0800</t>
  </si>
  <si>
    <t>Milovice</t>
  </si>
  <si>
    <t>24729-541/0100</t>
  </si>
  <si>
    <t>Mladějov</t>
  </si>
  <si>
    <t>4525-541/0100</t>
  </si>
  <si>
    <t>Mlázovice</t>
  </si>
  <si>
    <t>1161822309/0800</t>
  </si>
  <si>
    <t>Nemyčeves</t>
  </si>
  <si>
    <t>9721-541/0100</t>
  </si>
  <si>
    <t>Nevratice</t>
  </si>
  <si>
    <t>1162885379/0800</t>
  </si>
  <si>
    <t>Nová Paka</t>
  </si>
  <si>
    <t>1160158389/0800</t>
  </si>
  <si>
    <t>Ohařice</t>
  </si>
  <si>
    <t>24921-541/0100</t>
  </si>
  <si>
    <t>Ohaveč</t>
  </si>
  <si>
    <t>25027-541/0100</t>
  </si>
  <si>
    <t>Osek</t>
  </si>
  <si>
    <t>25123-541/0100</t>
  </si>
  <si>
    <t>Ostroměř</t>
  </si>
  <si>
    <t>1162669369/0800</t>
  </si>
  <si>
    <t>Ostružno</t>
  </si>
  <si>
    <t>25326-541/0100</t>
  </si>
  <si>
    <t>Podhorní Újezd a Vojice</t>
  </si>
  <si>
    <t>1162638319/0800</t>
  </si>
  <si>
    <t>Pecka</t>
  </si>
  <si>
    <t>1163005329/0800</t>
  </si>
  <si>
    <t>Petrovičky</t>
  </si>
  <si>
    <t>25422-541/0100</t>
  </si>
  <si>
    <t>Podhradí</t>
  </si>
  <si>
    <t>8323-541/0100</t>
  </si>
  <si>
    <t>Podůlší</t>
  </si>
  <si>
    <t>5624-541/0100</t>
  </si>
  <si>
    <t>Radim</t>
  </si>
  <si>
    <t>128625982/0300</t>
  </si>
  <si>
    <t>Rašín</t>
  </si>
  <si>
    <t>25529-541/0100</t>
  </si>
  <si>
    <t>Rohoznice</t>
  </si>
  <si>
    <t>1162549359/0800</t>
  </si>
  <si>
    <t>Rokytňany</t>
  </si>
  <si>
    <t>25721-541/0100</t>
  </si>
  <si>
    <t>Samšina</t>
  </si>
  <si>
    <t>8227-541/0100</t>
  </si>
  <si>
    <t>Sběř</t>
  </si>
  <si>
    <t>10722-541/0100</t>
  </si>
  <si>
    <t>Sedliště</t>
  </si>
  <si>
    <t>1162375379/0800</t>
  </si>
  <si>
    <t>Sekeřice</t>
  </si>
  <si>
    <t>25924-541/0100</t>
  </si>
  <si>
    <t>Slatiny</t>
  </si>
  <si>
    <t>7427-541/0100</t>
  </si>
  <si>
    <t>Slavhostice</t>
  </si>
  <si>
    <t>1161650359/0800</t>
  </si>
  <si>
    <t xml:space="preserve">Sobčice                          n.ú.    </t>
  </si>
  <si>
    <t>1165194389/0800</t>
  </si>
  <si>
    <t>Soběraz</t>
  </si>
  <si>
    <t>26222-541/0100</t>
  </si>
  <si>
    <t>Sobotka</t>
  </si>
  <si>
    <t>9005-3821-541/0100</t>
  </si>
  <si>
    <t>Stará Paka</t>
  </si>
  <si>
    <t>1160437329/0800</t>
  </si>
  <si>
    <t>Staré Hrady                      n.ú.</t>
  </si>
  <si>
    <t>1165189379/0800</t>
  </si>
  <si>
    <t>Staré Místo</t>
  </si>
  <si>
    <t>1163529309/0800</t>
  </si>
  <si>
    <t>Staré Smrkovice</t>
  </si>
  <si>
    <t>11127-541/0100</t>
  </si>
  <si>
    <t>000</t>
  </si>
  <si>
    <t>Střevač</t>
  </si>
  <si>
    <t>161937590/0300</t>
  </si>
  <si>
    <t>Sukorady</t>
  </si>
  <si>
    <t>26425-541/0100</t>
  </si>
  <si>
    <t>Svatojánský Újezd</t>
  </si>
  <si>
    <t>26521-541/0100</t>
  </si>
  <si>
    <t>Šárovcova Lhota</t>
  </si>
  <si>
    <t>26628-541/0100</t>
  </si>
  <si>
    <t>Tetín</t>
  </si>
  <si>
    <t>26724-541/0100</t>
  </si>
  <si>
    <t>Třebnouševes</t>
  </si>
  <si>
    <t>10220-541/0100</t>
  </si>
  <si>
    <t>Třtěnice</t>
  </si>
  <si>
    <t>1161714359/0800</t>
  </si>
  <si>
    <t>Tuř</t>
  </si>
  <si>
    <t>1161662309/0800</t>
  </si>
  <si>
    <t>Úbislavice</t>
  </si>
  <si>
    <t>1160439359/0800</t>
  </si>
  <si>
    <t>Údrnice</t>
  </si>
  <si>
    <t>2124-541/0100</t>
  </si>
  <si>
    <t>Úhlejov</t>
  </si>
  <si>
    <t>12023-541/0100</t>
  </si>
  <si>
    <t>Újezd p.Troskami</t>
  </si>
  <si>
    <t>9123-541/0100</t>
  </si>
  <si>
    <t>Úlibice</t>
  </si>
  <si>
    <t>26820-541/0100</t>
  </si>
  <si>
    <t>Valdice</t>
  </si>
  <si>
    <t>5827-541/0100</t>
  </si>
  <si>
    <t>Veliš</t>
  </si>
  <si>
    <t>165709165/0300</t>
  </si>
  <si>
    <t>Vidochov</t>
  </si>
  <si>
    <t>1160642349/0800</t>
  </si>
  <si>
    <t>Vitiněves</t>
  </si>
  <si>
    <t>10423-541/0100</t>
  </si>
  <si>
    <t>Volanice</t>
  </si>
  <si>
    <t>11928-541/0100</t>
  </si>
  <si>
    <t>Vrbice</t>
  </si>
  <si>
    <t>26927-541/0100</t>
  </si>
  <si>
    <t>Vršce</t>
  </si>
  <si>
    <t>1163248339/0800</t>
  </si>
  <si>
    <t>Vřesník</t>
  </si>
  <si>
    <t>27022-541/0100</t>
  </si>
  <si>
    <t>Vysoké Veselí</t>
  </si>
  <si>
    <t>1162869379/0800</t>
  </si>
  <si>
    <t>Zámostí-Blata</t>
  </si>
  <si>
    <t>27129-541/0100</t>
  </si>
  <si>
    <t>Zelenecká Lhota</t>
  </si>
  <si>
    <t>11725-541/0100</t>
  </si>
  <si>
    <t>Železnice</t>
  </si>
  <si>
    <t>3629-541/0100</t>
  </si>
  <si>
    <t>Žeretice</t>
  </si>
  <si>
    <t>8825-541/0100</t>
  </si>
  <si>
    <t>Židovice</t>
  </si>
  <si>
    <t>27225-541/0100</t>
  </si>
  <si>
    <t>Žlunice</t>
  </si>
  <si>
    <t>5923-541/0100</t>
  </si>
  <si>
    <t>okres Náchod</t>
  </si>
  <si>
    <t xml:space="preserve">Adršpach                           o.ú. </t>
  </si>
  <si>
    <t>29228-551/0100</t>
  </si>
  <si>
    <t>Bezděkov nad Metují</t>
  </si>
  <si>
    <t>10527-551/0100</t>
  </si>
  <si>
    <t>Bohuslavice</t>
  </si>
  <si>
    <t>154100143/0300</t>
  </si>
  <si>
    <t>Borová</t>
  </si>
  <si>
    <t>12223-551/0100</t>
  </si>
  <si>
    <t>Božanov</t>
  </si>
  <si>
    <t>11925-551/0100</t>
  </si>
  <si>
    <t>Broumov</t>
  </si>
  <si>
    <t>9005-1823551/0100</t>
  </si>
  <si>
    <t>Brzice</t>
  </si>
  <si>
    <t>12928-551/0100</t>
  </si>
  <si>
    <t>Bukovice</t>
  </si>
  <si>
    <t>3220-551/0100</t>
  </si>
  <si>
    <t>Černčice</t>
  </si>
  <si>
    <t>9526-551/0100</t>
  </si>
  <si>
    <t>Červená Hora</t>
  </si>
  <si>
    <t>28727-551/0100</t>
  </si>
  <si>
    <t>Červený Kostelec</t>
  </si>
  <si>
    <t>9005-1428-551/0100</t>
  </si>
  <si>
    <t>Česká Čermná</t>
  </si>
  <si>
    <t>10623-551/0100</t>
  </si>
  <si>
    <t>Česká Metuje</t>
  </si>
  <si>
    <t>6122-551/0100</t>
  </si>
  <si>
    <t>Česká Skalice</t>
  </si>
  <si>
    <t>9005-2420-551/0100</t>
  </si>
  <si>
    <t>Dolany</t>
  </si>
  <si>
    <t>5621-551/0100</t>
  </si>
  <si>
    <t>Dolní Radechová</t>
  </si>
  <si>
    <t>7424-551/0100</t>
  </si>
  <si>
    <t>Hejtmánkovice</t>
  </si>
  <si>
    <t>8726-551/0100</t>
  </si>
  <si>
    <t>Heřmanice</t>
  </si>
  <si>
    <t>6923-551/0100</t>
  </si>
  <si>
    <t>Heřmánkovice</t>
  </si>
  <si>
    <t>5728-551/0100</t>
  </si>
  <si>
    <t>Horní Radechová</t>
  </si>
  <si>
    <t>1183007399/0800</t>
  </si>
  <si>
    <t>Hořenice</t>
  </si>
  <si>
    <t>30229-551/0100</t>
  </si>
  <si>
    <t>Hořičky</t>
  </si>
  <si>
    <t>1183029379/0800</t>
  </si>
  <si>
    <t>Hronov</t>
  </si>
  <si>
    <t>1524-551/0100</t>
  </si>
  <si>
    <t>Hynčice</t>
  </si>
  <si>
    <t>32523-551/0100</t>
  </si>
  <si>
    <t>Chvalkovice</t>
  </si>
  <si>
    <t>5824-551/0100</t>
  </si>
  <si>
    <t>Jaroměř</t>
  </si>
  <si>
    <t>9005-820-551/0100</t>
  </si>
  <si>
    <t>Jasenná</t>
  </si>
  <si>
    <t>6827-551/0100</t>
  </si>
  <si>
    <t>Jestřebí                             7/2004 n.ú.</t>
  </si>
  <si>
    <t>1183031399/0800</t>
  </si>
  <si>
    <t>Jetřichov</t>
  </si>
  <si>
    <t>8427-551/0100</t>
  </si>
  <si>
    <t>Kramolna</t>
  </si>
  <si>
    <t>5920-551/0100</t>
  </si>
  <si>
    <t>Křinice</t>
  </si>
  <si>
    <t>5525-551/0100</t>
  </si>
  <si>
    <t>Lhota pod Hořičkami</t>
  </si>
  <si>
    <t>1183027349/0800</t>
  </si>
  <si>
    <t>Libchyně</t>
  </si>
  <si>
    <t>29324-551/0100</t>
  </si>
  <si>
    <t>Litoboř</t>
  </si>
  <si>
    <t>29826-551/0100</t>
  </si>
  <si>
    <t>Machov</t>
  </si>
  <si>
    <t>1183009319/0800</t>
  </si>
  <si>
    <t>Martínkovice</t>
  </si>
  <si>
    <t>6229-551/0100</t>
  </si>
  <si>
    <t>Mezilečí</t>
  </si>
  <si>
    <t>13525-551/0100</t>
  </si>
  <si>
    <t>Mezilesí</t>
  </si>
  <si>
    <t>13322-551/0100</t>
  </si>
  <si>
    <t>Meziměstí</t>
  </si>
  <si>
    <t>19-4020-551/0100</t>
  </si>
  <si>
    <t>Nahořany</t>
  </si>
  <si>
    <t>10121-551/0100</t>
  </si>
  <si>
    <t>Náchod                             od 1.1.2007</t>
  </si>
  <si>
    <t>8233250277/0100</t>
  </si>
  <si>
    <t xml:space="preserve">Nové Město nad Metují </t>
  </si>
  <si>
    <t>19-927-551/0100</t>
  </si>
  <si>
    <t>Nový Hrádek</t>
  </si>
  <si>
    <t>4223-551/0100</t>
  </si>
  <si>
    <t>Nový Ples</t>
  </si>
  <si>
    <t>13226-551/0100</t>
  </si>
  <si>
    <t>Otovice</t>
  </si>
  <si>
    <t>9227-551/0100</t>
  </si>
  <si>
    <t>Police nad Metují</t>
  </si>
  <si>
    <t>9005-4629-551/0100</t>
  </si>
  <si>
    <t>Provodov - Śonov</t>
  </si>
  <si>
    <t>25825-551/0100</t>
  </si>
  <si>
    <t>Přibyslav</t>
  </si>
  <si>
    <t>13621-551/0100</t>
  </si>
  <si>
    <t>Rasošky</t>
  </si>
  <si>
    <t>6624-551/0100</t>
  </si>
  <si>
    <t>Rožnov</t>
  </si>
  <si>
    <t>11220-551/0100</t>
  </si>
  <si>
    <t>Rychnovek</t>
  </si>
  <si>
    <t>8128-551/0100</t>
  </si>
  <si>
    <t>Říkov</t>
  </si>
  <si>
    <t>1183028309/0800</t>
  </si>
  <si>
    <t>Sendraž</t>
  </si>
  <si>
    <t>29420-551/0100</t>
  </si>
  <si>
    <t>Slatina nad Úpou</t>
  </si>
  <si>
    <t>9825-551/0100</t>
  </si>
  <si>
    <t>Slavětín nad Metují</t>
  </si>
  <si>
    <t>13429-551/0100</t>
  </si>
  <si>
    <t>Slavoňov</t>
  </si>
  <si>
    <t>12426-551/0100</t>
  </si>
  <si>
    <t>Stárkov</t>
  </si>
  <si>
    <t>3722-551/0100</t>
  </si>
  <si>
    <t>Studnice</t>
  </si>
  <si>
    <t>1183006329/0800</t>
  </si>
  <si>
    <t>Suchý Důl              od1.1.04 n.ú.</t>
  </si>
  <si>
    <t>1184064379/0800</t>
  </si>
  <si>
    <t>Šestajovice</t>
  </si>
  <si>
    <t>29922-551/0100</t>
  </si>
  <si>
    <t>Šonov u Broumova</t>
  </si>
  <si>
    <t>11028-551/0100</t>
  </si>
  <si>
    <t>Teplice nad Metují</t>
  </si>
  <si>
    <t>9005-2922-551/0100</t>
  </si>
  <si>
    <t>Velichovky</t>
  </si>
  <si>
    <t>4426-551/0100</t>
  </si>
  <si>
    <t>Velká Jesenice</t>
  </si>
  <si>
    <t>6026-551/0100</t>
  </si>
  <si>
    <t>Velké Petrovice</t>
  </si>
  <si>
    <t>10025-551/0100</t>
  </si>
  <si>
    <t>Velké Poříčí</t>
  </si>
  <si>
    <t>29527-551/0100</t>
  </si>
  <si>
    <t>Velký Třebešov</t>
  </si>
  <si>
    <t>10826-551/0100</t>
  </si>
  <si>
    <t>Vernéřovice</t>
  </si>
  <si>
    <t>29025-551/0100</t>
  </si>
  <si>
    <t>Vestec</t>
  </si>
  <si>
    <t>1183030329/0800</t>
  </si>
  <si>
    <t>Vlkov</t>
  </si>
  <si>
    <t>12629-551/0100</t>
  </si>
  <si>
    <t>Vršovka                            n.ú.</t>
  </si>
  <si>
    <t>182331125/0300</t>
  </si>
  <si>
    <t>Vysoká Srbská                 n.ú.</t>
  </si>
  <si>
    <t>1185698349/0800</t>
  </si>
  <si>
    <t>Vysokov</t>
  </si>
  <si>
    <t>9622-551/0100</t>
  </si>
  <si>
    <t>Zábrodí</t>
  </si>
  <si>
    <t>8320-551/0100</t>
  </si>
  <si>
    <t>Zaloňov</t>
  </si>
  <si>
    <t>10922-551/0100</t>
  </si>
  <si>
    <t>Žďár nad Metují</t>
  </si>
  <si>
    <t>9024-551/0100</t>
  </si>
  <si>
    <t>Žďárky            n.ú.od 1.1.2005</t>
  </si>
  <si>
    <t>1185693329/0800</t>
  </si>
  <si>
    <t>Žernov</t>
  </si>
  <si>
    <t>11722-551/0100</t>
  </si>
  <si>
    <t>okres Rychnov n/K.</t>
  </si>
  <si>
    <t>Albrechtice</t>
  </si>
  <si>
    <t>21220571/0100</t>
  </si>
  <si>
    <t>Bačetín</t>
  </si>
  <si>
    <t>1240132349/0800</t>
  </si>
  <si>
    <t>Bartošovice v Orl.h.</t>
  </si>
  <si>
    <t>1240088309/0800</t>
  </si>
  <si>
    <t>Bílý Újezd</t>
  </si>
  <si>
    <t>1240095349/0800</t>
  </si>
  <si>
    <t>Bohdašín</t>
  </si>
  <si>
    <t>10222571/0100</t>
  </si>
  <si>
    <t>Bolehošť</t>
  </si>
  <si>
    <t>1240133309/0800</t>
  </si>
  <si>
    <t>Borohrádek</t>
  </si>
  <si>
    <t>850322524/0600</t>
  </si>
  <si>
    <t>Borovnice</t>
  </si>
  <si>
    <t>1240071339/0800</t>
  </si>
  <si>
    <t>Bystré</t>
  </si>
  <si>
    <t>8827571/0100</t>
  </si>
  <si>
    <t>Byzhradec</t>
  </si>
  <si>
    <t>10329571/0100</t>
  </si>
  <si>
    <t>Častolovice</t>
  </si>
  <si>
    <t>2628571/0100</t>
  </si>
  <si>
    <t>Čermná n/O.</t>
  </si>
  <si>
    <t>4025571/0100</t>
  </si>
  <si>
    <t>Černíkovice</t>
  </si>
  <si>
    <t>3844612/0300</t>
  </si>
  <si>
    <t>České Meziříčí</t>
  </si>
  <si>
    <t>160352419/0300</t>
  </si>
  <si>
    <t>Čestice</t>
  </si>
  <si>
    <t>1240134379/0800</t>
  </si>
  <si>
    <t>Deštné v Orl.h.</t>
  </si>
  <si>
    <t>1240067399/0800</t>
  </si>
  <si>
    <t>Dobré</t>
  </si>
  <si>
    <t>5220571/0100</t>
  </si>
  <si>
    <t>Dobruška</t>
  </si>
  <si>
    <t>9005-1828571/0100</t>
  </si>
  <si>
    <t>Dobřany</t>
  </si>
  <si>
    <t>8720571/0100</t>
  </si>
  <si>
    <t>Doudleby n/Orl.</t>
  </si>
  <si>
    <t>1240069319/0800</t>
  </si>
  <si>
    <t>Hřibiny-Ledská</t>
  </si>
  <si>
    <t>20922571/0100</t>
  </si>
  <si>
    <t>Chleny</t>
  </si>
  <si>
    <t>1240516369/0800</t>
  </si>
  <si>
    <t>Chlístov</t>
  </si>
  <si>
    <t>21829571/0100</t>
  </si>
  <si>
    <t>Jahodov</t>
  </si>
  <si>
    <t>23226571/0100</t>
  </si>
  <si>
    <t>Janov</t>
  </si>
  <si>
    <t>9723571/0100</t>
  </si>
  <si>
    <t>Javornice</t>
  </si>
  <si>
    <t>1240138329/0800</t>
  </si>
  <si>
    <t>Jílovice</t>
  </si>
  <si>
    <t>1240137369/0800</t>
  </si>
  <si>
    <t>Kostelec n/O.</t>
  </si>
  <si>
    <t>1240074329/0800</t>
  </si>
  <si>
    <t>Kostelecké Horky</t>
  </si>
  <si>
    <t>1240017359/0800</t>
  </si>
  <si>
    <t>Kounov</t>
  </si>
  <si>
    <t>1244025399/0800</t>
  </si>
  <si>
    <t>Králova Lhota</t>
  </si>
  <si>
    <t>1183662369/0800</t>
  </si>
  <si>
    <t>Krchleby</t>
  </si>
  <si>
    <t>24325571/0100</t>
  </si>
  <si>
    <t>Kvasiny</t>
  </si>
  <si>
    <t>3428571/0100</t>
  </si>
  <si>
    <t>Ledce</t>
  </si>
  <si>
    <t>1242069339/0800</t>
  </si>
  <si>
    <t>Lhoty u Potštejna              n.ú.</t>
  </si>
  <si>
    <t>1240018319/0800</t>
  </si>
  <si>
    <t>Libel</t>
  </si>
  <si>
    <t>1240014369/0800</t>
  </si>
  <si>
    <t>Liberk</t>
  </si>
  <si>
    <t>1240011379/0800</t>
  </si>
  <si>
    <t>Lično</t>
  </si>
  <si>
    <t>1240139399/0800</t>
  </si>
  <si>
    <t>Lípa n.O.</t>
  </si>
  <si>
    <t>1242882389/0800</t>
  </si>
  <si>
    <t>Lukavice</t>
  </si>
  <si>
    <t>1240276369/0800</t>
  </si>
  <si>
    <t>Lupenice</t>
  </si>
  <si>
    <t>24026571/0100</t>
  </si>
  <si>
    <t>Mokré                               o.ú.</t>
  </si>
  <si>
    <t>23525571/0100</t>
  </si>
  <si>
    <t>Nová Ves</t>
  </si>
  <si>
    <t>21722571/0100</t>
  </si>
  <si>
    <t>Očelice</t>
  </si>
  <si>
    <t>9627571/0100</t>
  </si>
  <si>
    <t>Ohnišov</t>
  </si>
  <si>
    <t>1240140349/0800</t>
  </si>
  <si>
    <t>Olešnice</t>
  </si>
  <si>
    <t>8528571/0100</t>
  </si>
  <si>
    <t>Olešnice v O.h.</t>
  </si>
  <si>
    <t>1243298379/0800</t>
  </si>
  <si>
    <t>Opočno</t>
  </si>
  <si>
    <t>1242059309/0800</t>
  </si>
  <si>
    <t>Orlické Záhoří</t>
  </si>
  <si>
    <t>1240015329/0800</t>
  </si>
  <si>
    <t>Osečnice</t>
  </si>
  <si>
    <t>9125571/0100</t>
  </si>
  <si>
    <t>Pěčín</t>
  </si>
  <si>
    <t>1240092359/0800</t>
  </si>
  <si>
    <t>Podbřezí                            n.ú.</t>
  </si>
  <si>
    <t>1183780349/0800</t>
  </si>
  <si>
    <t>Pohoří</t>
  </si>
  <si>
    <t>124102594/0600</t>
  </si>
  <si>
    <t>Polom</t>
  </si>
  <si>
    <t>24229571/0100</t>
  </si>
  <si>
    <t>Potštejn</t>
  </si>
  <si>
    <t>1240081369/0800</t>
  </si>
  <si>
    <t>Proruby</t>
  </si>
  <si>
    <t>1240019389/0800</t>
  </si>
  <si>
    <t>Přepychy</t>
  </si>
  <si>
    <t>1240141309/0800</t>
  </si>
  <si>
    <t>Rohenice</t>
  </si>
  <si>
    <t>21925571/0100</t>
  </si>
  <si>
    <t>Rokytnice v Orl.h.</t>
  </si>
  <si>
    <t>1240089379/0800</t>
  </si>
  <si>
    <t>Rybná n.Zd.</t>
  </si>
  <si>
    <t>5829571/0100</t>
  </si>
  <si>
    <t>Rychnov n/K.</t>
  </si>
  <si>
    <t>1240286399/0800</t>
  </si>
  <si>
    <t>Říčky v Orl.h.</t>
  </si>
  <si>
    <t>1240087349/0800</t>
  </si>
  <si>
    <t>Sedloňov              n.ú.1.4.2004</t>
  </si>
  <si>
    <t>103638680/0300</t>
  </si>
  <si>
    <t>Semechnice</t>
  </si>
  <si>
    <t>1242152319/0800</t>
  </si>
  <si>
    <t>Skuhrov n.B.</t>
  </si>
  <si>
    <t>1243434369/0800</t>
  </si>
  <si>
    <t>Slatina n.Zd.</t>
  </si>
  <si>
    <t>5925571/0100</t>
  </si>
  <si>
    <t>Sněžné</t>
  </si>
  <si>
    <t>24122571/0100</t>
  </si>
  <si>
    <t>Solnice</t>
  </si>
  <si>
    <t>1242542309/0800</t>
  </si>
  <si>
    <t>Svídnice</t>
  </si>
  <si>
    <t>1241797369/0800</t>
  </si>
  <si>
    <t>Synkov-Slemeno</t>
  </si>
  <si>
    <t>23429571/0100</t>
  </si>
  <si>
    <t>Trnov</t>
  </si>
  <si>
    <t>1240145369/0800</t>
  </si>
  <si>
    <t>Třebešov</t>
  </si>
  <si>
    <t>23920571/0100</t>
  </si>
  <si>
    <t>Tutleky</t>
  </si>
  <si>
    <t>23322571/0100</t>
  </si>
  <si>
    <t>Týniště n/O.</t>
  </si>
  <si>
    <t>1240103329/0800</t>
  </si>
  <si>
    <t>Val</t>
  </si>
  <si>
    <t>5322594/0600</t>
  </si>
  <si>
    <t>Vamberk</t>
  </si>
  <si>
    <t>9005-3129571/0100</t>
  </si>
  <si>
    <t>Voděrady</t>
  </si>
  <si>
    <t>1240143339/0800</t>
  </si>
  <si>
    <t>1240070379/0800</t>
  </si>
  <si>
    <t>Vysoký Újezd</t>
  </si>
  <si>
    <t>22127571/0100</t>
  </si>
  <si>
    <t>Záměl</t>
  </si>
  <si>
    <t>1240109309/0800</t>
  </si>
  <si>
    <t>Źďár n.O.</t>
  </si>
  <si>
    <t>8229571/0100</t>
  </si>
  <si>
    <t>Zdelov</t>
  </si>
  <si>
    <t>1240058329/0800</t>
  </si>
  <si>
    <t>Zdobnice</t>
  </si>
  <si>
    <t>1240012339/0800</t>
  </si>
  <si>
    <t>okres Trutnov</t>
  </si>
  <si>
    <t>Batňovice</t>
  </si>
  <si>
    <t>7328-594/0600</t>
  </si>
  <si>
    <t>Bernartice</t>
  </si>
  <si>
    <t>1303689399/0800</t>
  </si>
  <si>
    <t>Bílá Třemešná</t>
  </si>
  <si>
    <t>2429601/0100</t>
  </si>
  <si>
    <t>Bílé Poličany</t>
  </si>
  <si>
    <t>1303693339/0800</t>
  </si>
  <si>
    <t>25727601/0100</t>
  </si>
  <si>
    <t>Borovnička</t>
  </si>
  <si>
    <t>1303688329/0800</t>
  </si>
  <si>
    <t>Čermná</t>
  </si>
  <si>
    <t>6120601/0100</t>
  </si>
  <si>
    <t>Černý Důl</t>
  </si>
  <si>
    <t>3624601/0100</t>
  </si>
  <si>
    <t>Dolní Branná</t>
  </si>
  <si>
    <t>5021601/0100</t>
  </si>
  <si>
    <t>Dolní Brusnice</t>
  </si>
  <si>
    <t>7934010247/0100</t>
  </si>
  <si>
    <t>Dolní Dvůr</t>
  </si>
  <si>
    <t>8927601/0100</t>
  </si>
  <si>
    <t>Dolní Kalná</t>
  </si>
  <si>
    <t>125163954/0300</t>
  </si>
  <si>
    <t>Dolní Lánov</t>
  </si>
  <si>
    <t>5929601/0100</t>
  </si>
  <si>
    <t>Dolní Olešnice</t>
  </si>
  <si>
    <t>1303698359/0800</t>
  </si>
  <si>
    <t>Doubravice</t>
  </si>
  <si>
    <t>273907273/0300</t>
  </si>
  <si>
    <t>Dubenec</t>
  </si>
  <si>
    <t>2920601/0100</t>
  </si>
  <si>
    <t>Dvůr Králové n/L.                n.ú.</t>
  </si>
  <si>
    <t>273090363/0300</t>
  </si>
  <si>
    <t>Hajnice</t>
  </si>
  <si>
    <t>1303679369/0800</t>
  </si>
  <si>
    <t>Havlovice</t>
  </si>
  <si>
    <t>1303696329/0800</t>
  </si>
  <si>
    <t>Horní Brusnice</t>
  </si>
  <si>
    <t>28223601/0100</t>
  </si>
  <si>
    <t>Horní Kalná</t>
  </si>
  <si>
    <t>125162054/0300</t>
  </si>
  <si>
    <t>Horní Maršov</t>
  </si>
  <si>
    <t>2322601/0100</t>
  </si>
  <si>
    <t>Horní Olešnice</t>
  </si>
  <si>
    <t>7903040267/0100</t>
  </si>
  <si>
    <t>Hostinné</t>
  </si>
  <si>
    <t>1303699319/0800</t>
  </si>
  <si>
    <t>Hřibojedy</t>
  </si>
  <si>
    <t>24927601/0100</t>
  </si>
  <si>
    <t>Chotěvice</t>
  </si>
  <si>
    <t>5224601/0100</t>
  </si>
  <si>
    <t>Choustníkovo Hradiště</t>
  </si>
  <si>
    <t>7529601/0100</t>
  </si>
  <si>
    <t>Chvaleč</t>
  </si>
  <si>
    <t>5128601/0100</t>
  </si>
  <si>
    <t>Janské Lázně</t>
  </si>
  <si>
    <t>1303709329/0800</t>
  </si>
  <si>
    <t>Jívka</t>
  </si>
  <si>
    <t>1303684379/0800</t>
  </si>
  <si>
    <t>Klášterská Lhota</t>
  </si>
  <si>
    <t>1303701319/0800</t>
  </si>
  <si>
    <t>Kocbeře</t>
  </si>
  <si>
    <t>164889272/0300</t>
  </si>
  <si>
    <t>Kohoutov</t>
  </si>
  <si>
    <t>10322601/0100</t>
  </si>
  <si>
    <t>Královec</t>
  </si>
  <si>
    <t>1303712309/0800</t>
  </si>
  <si>
    <t>Kuks</t>
  </si>
  <si>
    <t>1303705379/0800</t>
  </si>
  <si>
    <t>Kunčice nad Labem</t>
  </si>
  <si>
    <t>9225601/0100</t>
  </si>
  <si>
    <t>Lampertice</t>
  </si>
  <si>
    <t>1303690349/0800</t>
  </si>
  <si>
    <t>Lánov</t>
  </si>
  <si>
    <t>1303714339/0800</t>
  </si>
  <si>
    <t>Lanžov</t>
  </si>
  <si>
    <t>24820601/0100</t>
  </si>
  <si>
    <t>Libňatov</t>
  </si>
  <si>
    <t>10621601/0100</t>
  </si>
  <si>
    <t>Libotov</t>
  </si>
  <si>
    <t>28629601/0100</t>
  </si>
  <si>
    <t>Litič</t>
  </si>
  <si>
    <t>28426601/0100</t>
  </si>
  <si>
    <t>Malá Úpa</t>
  </si>
  <si>
    <t>1303685339/0800</t>
  </si>
  <si>
    <t>Malé Svatoňovice</t>
  </si>
  <si>
    <t>4029601/0100</t>
  </si>
  <si>
    <t>Maršov u Úpice</t>
  </si>
  <si>
    <t>11421601/0100</t>
  </si>
  <si>
    <t>Mladé Buky</t>
  </si>
  <si>
    <t>4723601/0100</t>
  </si>
  <si>
    <t>Mostek</t>
  </si>
  <si>
    <t>125429089/0300</t>
  </si>
  <si>
    <t>Nemojov</t>
  </si>
  <si>
    <t>9620601/0100</t>
  </si>
  <si>
    <t>Pec pod Sněžkou</t>
  </si>
  <si>
    <t>133950122/0300</t>
  </si>
  <si>
    <t>Pilníkov</t>
  </si>
  <si>
    <t>1303708369/0800</t>
  </si>
  <si>
    <t>Prosečné</t>
  </si>
  <si>
    <t>6323601/0100</t>
  </si>
  <si>
    <t>Radvanice</t>
  </si>
  <si>
    <t>1303692379/0800</t>
  </si>
  <si>
    <t>Rtyně v Podkrkonoší</t>
  </si>
  <si>
    <t>1303683309/0800</t>
  </si>
  <si>
    <t>Rudník</t>
  </si>
  <si>
    <t>1303691309/0800</t>
  </si>
  <si>
    <t>Stanovice</t>
  </si>
  <si>
    <t>29226601/0100</t>
  </si>
  <si>
    <t>Staré Buky</t>
  </si>
  <si>
    <t>8126601/0100</t>
  </si>
  <si>
    <t>Strážné                   n.ú. od 14.5.2007</t>
  </si>
  <si>
    <t>107155010/0300</t>
  </si>
  <si>
    <t>Suchovršice</t>
  </si>
  <si>
    <t>25321601/0100</t>
  </si>
  <si>
    <t>Svoboda nad Úpou</t>
  </si>
  <si>
    <t>1303700359/0800</t>
  </si>
  <si>
    <t>Špindlerův Mlýn</t>
  </si>
  <si>
    <t>9005-1928601/0100</t>
  </si>
  <si>
    <t>Trotina</t>
  </si>
  <si>
    <t>10023601/0100</t>
  </si>
  <si>
    <t>Trutnov</t>
  </si>
  <si>
    <t>9005-124601/0100</t>
  </si>
  <si>
    <t>Třebihošť</t>
  </si>
  <si>
    <t>9823601/0100</t>
  </si>
  <si>
    <t>Úpice</t>
  </si>
  <si>
    <t>1303687369/0800</t>
  </si>
  <si>
    <t>Velké Svatoňovice</t>
  </si>
  <si>
    <t>1303682349/0800</t>
  </si>
  <si>
    <t>Velký Vřešťov                    n.ú.</t>
  </si>
  <si>
    <t>273836903/0300</t>
  </si>
  <si>
    <t>Vilantice</t>
  </si>
  <si>
    <t>25225601/0100</t>
  </si>
  <si>
    <t>Vítězná</t>
  </si>
  <si>
    <t>1303703349/0800</t>
  </si>
  <si>
    <t>Vlčice</t>
  </si>
  <si>
    <t>1303704309/0800</t>
  </si>
  <si>
    <t>Vlčkovice v Podkrkonoší</t>
  </si>
  <si>
    <t>8222601/0100</t>
  </si>
  <si>
    <t>Vrchlabí</t>
  </si>
  <si>
    <t>1303702389/0800</t>
  </si>
  <si>
    <t>Zábřezí - Řečice                 n.ú.</t>
  </si>
  <si>
    <t>181860412/0300</t>
  </si>
  <si>
    <t>Zdobín</t>
  </si>
  <si>
    <t>24724601/0100</t>
  </si>
  <si>
    <t>Zlatá Olešnice</t>
  </si>
  <si>
    <t>10920601/0100</t>
  </si>
  <si>
    <t>Žacléř</t>
  </si>
  <si>
    <t>1303713379/0800</t>
  </si>
  <si>
    <t>Pokyny k vyplnění žádosti</t>
  </si>
  <si>
    <t xml:space="preserve">              Krajský úřad Královéhradeckého kraje</t>
  </si>
  <si>
    <r>
      <t>4.</t>
    </r>
    <r>
      <rPr>
        <sz val="7"/>
        <rFont val="Times New Roman"/>
        <family val="1"/>
      </rPr>
      <t xml:space="preserve">      </t>
    </r>
    <r>
      <rPr>
        <sz val="12"/>
        <rFont val="Calibri"/>
        <family val="2"/>
      </rPr>
      <t>Věnujte velkou pozornost vkládaným údajům. Vámi vložená data jsou přímo přenášena do  smlouvy a ostatních podkladů a chybné údaje mohou zbytečně oddálit proces zasílání peněz.</t>
    </r>
  </si>
  <si>
    <t xml:space="preserve">              Pivovarské náměstí   1245</t>
  </si>
  <si>
    <t xml:space="preserve">              500 03     Hradec Králové</t>
  </si>
  <si>
    <r>
      <t>6.</t>
    </r>
    <r>
      <rPr>
        <sz val="7"/>
        <rFont val="Times New Roman"/>
        <family val="1"/>
      </rPr>
      <t xml:space="preserve">      </t>
    </r>
    <r>
      <rPr>
        <sz val="12"/>
        <rFont val="Calibri"/>
        <family val="2"/>
      </rPr>
      <t>Do kolonky</t>
    </r>
    <r>
      <rPr>
        <b/>
        <sz val="12"/>
        <rFont val="Calibri"/>
        <family val="2"/>
      </rPr>
      <t xml:space="preserve"> „Právní forma organizace“</t>
    </r>
    <r>
      <rPr>
        <sz val="12"/>
        <rFont val="Calibri"/>
        <family val="2"/>
      </rPr>
      <t xml:space="preserve"> vložte data z nabízeného výběru.</t>
    </r>
  </si>
  <si>
    <t>Organizace</t>
  </si>
  <si>
    <t>Činnost</t>
  </si>
  <si>
    <t>Mgr. Jiří Altmann</t>
  </si>
  <si>
    <t>Ing. Ivan Guman</t>
  </si>
  <si>
    <t>Specifikace čerpání dotace aktuální</t>
  </si>
  <si>
    <t xml:space="preserve">              Odbor sociálních věcí  </t>
  </si>
  <si>
    <r>
      <t xml:space="preserve">Původní požadavek z žádosti </t>
    </r>
    <r>
      <rPr>
        <b/>
        <i/>
        <sz val="8"/>
        <color indexed="8"/>
        <rFont val="Arial"/>
        <family val="2"/>
      </rPr>
      <t>( nebo původní specifikace čerpání dotace)</t>
    </r>
  </si>
  <si>
    <t xml:space="preserve">Krajský úřad Královéhradeckého kraje, odbor sociálních věcí, </t>
  </si>
  <si>
    <r>
      <t>Ostatní příjmy projektu</t>
    </r>
    <r>
      <rPr>
        <b/>
        <vertAlign val="superscript"/>
        <sz val="10"/>
        <rFont val="Arial"/>
        <family val="2"/>
      </rPr>
      <t xml:space="preserve">1) </t>
    </r>
    <r>
      <rPr>
        <b/>
        <sz val="10"/>
        <rFont val="Arial"/>
        <family val="2"/>
      </rPr>
      <t>- specifikujte</t>
    </r>
  </si>
  <si>
    <r>
      <rPr>
        <vertAlign val="superscript"/>
        <sz val="10"/>
        <rFont val="Arial"/>
        <family val="2"/>
      </rPr>
      <t>1)</t>
    </r>
    <r>
      <rPr>
        <sz val="10"/>
        <rFont val="Arial"/>
        <family val="2"/>
      </rPr>
      <t>Pozn.: příjmy za praxe, stáže, semináře, pronájmy, prodej výrobků, další poskytnuté služby apod.</t>
    </r>
  </si>
  <si>
    <t>Ing. Mgr. Jiří Vitvar</t>
  </si>
  <si>
    <t>Ing.  Vladimír Soběslav</t>
  </si>
  <si>
    <t>Neinvestiční dotace na rok 2012</t>
  </si>
  <si>
    <t xml:space="preserve">  platba transferu  včetně předpisu (uvést  rozpočtovou skladbu)     </t>
  </si>
  <si>
    <t>Sběrný předkontační doklad pro poskytovaný transfer</t>
  </si>
  <si>
    <t>MD</t>
  </si>
  <si>
    <t>DAL</t>
  </si>
  <si>
    <t>AuPAP</t>
  </si>
  <si>
    <t>TZ</t>
  </si>
  <si>
    <t>IcoAP</t>
  </si>
  <si>
    <t>IcoTr</t>
  </si>
  <si>
    <t>Bankovní účet</t>
  </si>
  <si>
    <t>IČ příjemce</t>
  </si>
  <si>
    <t>Pro</t>
  </si>
  <si>
    <t>Příkazce: operace</t>
  </si>
  <si>
    <t xml:space="preserve">Termín vyúčtování    </t>
  </si>
  <si>
    <t xml:space="preserve">  předpis závazku (bez uvedení rozpočtové skladby)          </t>
  </si>
  <si>
    <t>v.s. :</t>
  </si>
  <si>
    <t>Příloha 1 ke smlouvě - Specifikace rozpočtu činnosti a čerpání přidělené dotace</t>
  </si>
  <si>
    <t>Příloha 1 ke smlouvě - Specifikace rozpočtu podporované činnosti  a čerpání přidělené dotace</t>
  </si>
  <si>
    <r>
      <rPr>
        <vertAlign val="superscript"/>
        <sz val="10"/>
        <rFont val="Arial"/>
        <family val="2"/>
      </rPr>
      <t>2)</t>
    </r>
    <r>
      <rPr>
        <sz val="10"/>
        <rFont val="Arial"/>
        <family val="2"/>
      </rPr>
      <t>včetně náhrad za nemocenskou</t>
    </r>
  </si>
  <si>
    <t>Celkové náklady služby</t>
  </si>
  <si>
    <t>Poznámky</t>
  </si>
  <si>
    <t>Projednáno v radě /číslo usnesení/</t>
  </si>
  <si>
    <t>Projednáno v zastupitelstvu /číslo usnesení/</t>
  </si>
  <si>
    <t>Komentář k žádosti</t>
  </si>
  <si>
    <t>Zdroj financování činnosti</t>
  </si>
  <si>
    <t>Královéhradecký kraj - sociální odbor</t>
  </si>
  <si>
    <t xml:space="preserve">                                   -ostatní</t>
  </si>
  <si>
    <t>Mezirezortní rady vlády (komise a výbory)</t>
  </si>
  <si>
    <t>(velice stručně)</t>
  </si>
  <si>
    <t>Přidělené pořadové číslo smlouvy</t>
  </si>
  <si>
    <t>Pořadové číslo smlouvy bude přiděleno při vyhlášení výsledků</t>
  </si>
  <si>
    <t>Vepište přidělené poř.číslo smlouvy před vytištěním smlouvy</t>
  </si>
  <si>
    <t xml:space="preserve"> Odbor sociálních věcí</t>
  </si>
  <si>
    <t xml:space="preserve"> Oddělení analýz, koncepcí a financování</t>
  </si>
  <si>
    <t xml:space="preserve">Stanovisko gestora /pouze u smluv s účastí finančních prostředků EU/ </t>
  </si>
  <si>
    <t>Neinvestiční dotace na rok 2013</t>
  </si>
  <si>
    <t>Kč</t>
  </si>
  <si>
    <t>spol.</t>
  </si>
  <si>
    <t>úst.</t>
  </si>
  <si>
    <t>Poskytovatel poskytuje Příjemci na základě této Smlouvy dotaci ve výši</t>
  </si>
  <si>
    <t xml:space="preserve"> a Příjemce tuto dotaci přijímá.</t>
  </si>
  <si>
    <t xml:space="preserve">(1) Příjemce dotace je povinen využít dotaci v souladu s pravidly hospodárnosti, účelnosti a efektivnosti při vynakládání veřejných prostředků v souladu se Zásadami a s ustanoveními zákona o finanční kontrole, rozpočtových pravidel územních rozpočtů a ZVZ, a to výhradně k účelu a za podmínek uvedených v této Smlouvě. 
Při čerpání prostředků dotace je Příjemce povinen dodržovat charakter a cíle podporované činnosti. Čerpání prostředků poskytnuté dotace bude řádně vedeno 
a odděleně sledováno v účetnictví Příjemce v souladu se zákonem o účetnictví. 
</t>
  </si>
  <si>
    <t>(6) Příjemce je povinen na žádost Poskytovatele písemně poskytnout doplňující informace, případně doložit další dokumenty, související s plněním účelu poskytnuté dotace.</t>
  </si>
  <si>
    <t>10) Obsahují-li podklady poskytované ke kontrole osobní údaje osob, v jejichž prospěch je činnost realizována, nebrání to jejich zpřístupnění či vydání kontrolní skupině či osobě pověřené ke kontrole.</t>
  </si>
  <si>
    <t>přidělí odbor vnitra a krajský živnostenský úřad, oddělení legislativní a právní/</t>
  </si>
  <si>
    <t>Štěpánka  Konečná</t>
  </si>
  <si>
    <r>
      <t xml:space="preserve">1) </t>
    </r>
    <r>
      <rPr>
        <sz val="10"/>
        <rFont val="Times New Roman"/>
        <family val="1"/>
      </rPr>
      <t>V případě schválení dotace bude  údaj použit ve  Smlouvě</t>
    </r>
  </si>
  <si>
    <t>Název</t>
  </si>
  <si>
    <t>název</t>
  </si>
  <si>
    <r>
      <t xml:space="preserve">Sídlo žadatele   </t>
    </r>
    <r>
      <rPr>
        <vertAlign val="superscript"/>
        <sz val="10"/>
        <rFont val="Arial"/>
        <family val="2"/>
      </rPr>
      <t xml:space="preserve">1)                               </t>
    </r>
    <r>
      <rPr>
        <sz val="10"/>
        <rFont val="Arial"/>
        <family val="2"/>
      </rPr>
      <t xml:space="preserve">                                   </t>
    </r>
    <r>
      <rPr>
        <i/>
        <sz val="10"/>
        <rFont val="Arial"/>
        <family val="2"/>
      </rPr>
      <t>(Obec, ulice, č.p., PSČ)</t>
    </r>
  </si>
  <si>
    <t>Osoba zodpovědná za vyúčtování dotace:</t>
  </si>
  <si>
    <t>Podpis osoby zastupující žadatele</t>
  </si>
  <si>
    <t>Určeno k podpisu:       radnímu                   Ing. Vladimír Derner</t>
  </si>
  <si>
    <t>3x</t>
  </si>
  <si>
    <t>Smlouva o poskytnutí neinvestiční dotace pro rok 2017</t>
  </si>
  <si>
    <t>(3) Osobou zodpovědnou za realizaci činnosti je Příjemcem stanoven:</t>
  </si>
  <si>
    <r>
      <t xml:space="preserve">           </t>
    </r>
    <r>
      <rPr>
        <b/>
        <sz val="12"/>
        <rFont val="Times New Roman"/>
        <family val="1"/>
      </rPr>
      <t xml:space="preserve">                                                             II.
                                         Financováni činnosti a úhrada dotace</t>
    </r>
    <r>
      <rPr>
        <sz val="12"/>
        <rFont val="Times New Roman"/>
        <family val="1"/>
      </rPr>
      <t xml:space="preserve">
(1) Pokud je Příjemce plátcem DPH, nakoupí služby nebo zboží od plátce DPH a uplatní si nárok na odpočet DPH na vstupu, může prostředky poskytnuté z rozpočtu Královéhradeckého kraje použít pouze k úhradě ceny ve výši bez DPH.
</t>
    </r>
  </si>
  <si>
    <t>Za Příjemce</t>
  </si>
  <si>
    <t>Za Poskytovatele</t>
  </si>
  <si>
    <r>
      <t>(dále jen „P</t>
    </r>
    <r>
      <rPr>
        <b/>
        <sz val="12"/>
        <rFont val="Times New Roman"/>
        <family val="1"/>
      </rPr>
      <t>oskytovatel</t>
    </r>
    <r>
      <rPr>
        <sz val="12"/>
        <rFont val="Times New Roman"/>
        <family val="1"/>
      </rPr>
      <t>“)</t>
    </r>
  </si>
  <si>
    <r>
      <t>(dále jen „</t>
    </r>
    <r>
      <rPr>
        <b/>
        <sz val="12"/>
        <rFont val="Times New Roman"/>
        <family val="1"/>
      </rPr>
      <t>Příjemce</t>
    </r>
    <r>
      <rPr>
        <sz val="12"/>
        <rFont val="Times New Roman"/>
        <family val="1"/>
      </rPr>
      <t>“)</t>
    </r>
  </si>
  <si>
    <t>kraje Příjemce viditelně označí symbolem</t>
  </si>
  <si>
    <t xml:space="preserve">(8) Příjemce je povinen prokázat stav majetku pořízeného z dotací a darů poskytnutých na realizaci činnosti, jeho evidenci v účetnictví a využívání pro činnost Příjemce po dobu pěti let od jejího poskytnutí.
(9) Příjemce dotace uvede na všech písemnostech a při pořádání akcí, které souvisejí s realizací  činnosti, že byla podpořena z dotace poskytnuté Královéhradeckým krajem.
  </t>
  </si>
  <si>
    <t>Číslo účtu/kód banky žadatele (nositele podporované činnosti):</t>
  </si>
  <si>
    <r>
      <t>Název banky žadatele (nositele podporované činnosti):</t>
    </r>
    <r>
      <rPr>
        <vertAlign val="superscript"/>
        <sz val="10"/>
        <rFont val="Arial"/>
        <family val="2"/>
      </rPr>
      <t>1)</t>
    </r>
  </si>
  <si>
    <t>Stručné vymezení účelu použití dotace (podporovaná činnost) a prokázání souladu se strategickými dokumenty Královéhradeckého kraje:</t>
  </si>
  <si>
    <t>;</t>
  </si>
  <si>
    <r>
      <t xml:space="preserve">                                                                       </t>
    </r>
    <r>
      <rPr>
        <b/>
        <sz val="12"/>
        <rFont val="Times New Roman"/>
        <family val="1"/>
      </rPr>
      <t xml:space="preserve"> V.</t>
    </r>
    <r>
      <rPr>
        <sz val="12"/>
        <rFont val="Times New Roman"/>
        <family val="1"/>
      </rPr>
      <t xml:space="preserve">
                                                     </t>
    </r>
    <r>
      <rPr>
        <b/>
        <sz val="12"/>
        <rFont val="Times New Roman"/>
        <family val="1"/>
      </rPr>
      <t xml:space="preserve">              Sankce</t>
    </r>
    <r>
      <rPr>
        <sz val="12"/>
        <rFont val="Times New Roman"/>
        <family val="1"/>
      </rPr>
      <t xml:space="preserve">
(1) Neoprávněné použití dotace na jiný než stanovený účel nebo její použití způsobem odporujícím této Smlouvě nebo zadržení prostředků patřících Poskytovateli bude považováno za porušení rozpočtové kázně dle ustanovení § 22 rozpočtových pravidel územních rozpočtů.
(2) V případě porušení rozpočtové kázně je Příjemce povinen do 30 dnů od písemného uplatnění tohoto požadavku Poskytovatelem odvést celou výši neoprávněně použitých nebo zadržených prostředků včetně zákonného penále na účet Poskytovatele uvedený shora.   
(3) V případě méně závažného porušení rozpočtové kázně, za které je považováno prodlení v podání závěrečné zprávy včetně příslušných vyúčtování a příloh Příjemcem, nedodržení termínu ukončení realizace činnosti stanoveného ve Smlouvě a rovněž v případě porušení každé jiné povinnosti nepeněžní povahy, stanovené touto Smlouvou, ze strany Příjemce, je Poskytovatelem stanoven odvod v rozmezí 0 až 30 % poskytnuté dotace.
(4) V případě, že údaje, na jejichž základě byla dotace poskytnuta, se ukázaly nepravdivými nebo neúplnými, nebo v případě, že údaje uvedené v závěrečné zprávě a ve vyúčtování se ukázaly nepravdivými nebo neúplnými a v dalších závažných případech porušení rozpočtové kázně je Poskytovatelem stanoven odvod až do výše 100 % neoprávněně použité dotace. 
(5) Při stanovení výše odvodu Poskytovatel dotace přihlédne k závažnosti porušení a jeho vlivu na dodržení účelu dotace. Příjemce je povinen stanovenou výši odvodu vrátit na účet Poskytovatele do 30 dnů od písemného uplatnění tohoto požadavku Poskytovatelem.
(6) Příjemce je povinen vrátit Poskytovateli celou dotaci do 30 dnů od písemného uplatnění tohoto požadavku Poskytovatelem, pokud se činnost, na kterou je dotace určena, neuskuteční nebo pokud Příjemce neumožní provedení kontroly orgánům a osobám pověřeným Poskytovatelem.
</t>
    </r>
  </si>
  <si>
    <t>Vyplnit pouze podbarvené</t>
  </si>
  <si>
    <t>Název podporované činnosti:</t>
  </si>
  <si>
    <t>Číslo smlouvy:</t>
  </si>
  <si>
    <t>Druh finančních prostředků</t>
  </si>
  <si>
    <t>Poskytnutá dotace na základě Smlouvy</t>
  </si>
  <si>
    <t>Skutečně čerpané prostředky poskytnuté dotace</t>
  </si>
  <si>
    <t>Skutečné celkové neinvest. náklady podporované činnosti</t>
  </si>
  <si>
    <t>Skutečné procento podílu dotace</t>
  </si>
  <si>
    <t>Vratka dotace při nedodržení spoluúčasti</t>
  </si>
  <si>
    <t>Celková vratka dotace</t>
  </si>
  <si>
    <t>Celkové náklady na realizaci :</t>
  </si>
  <si>
    <t>název organizace</t>
  </si>
  <si>
    <t>v.r.</t>
  </si>
  <si>
    <t xml:space="preserve">dne </t>
  </si>
  <si>
    <t>statutární zástupce</t>
  </si>
  <si>
    <t xml:space="preserve">
(7) Originály účetních dokladů využitých pro vyúčtování dotace z rozpočtu Královéhradeckého </t>
  </si>
  <si>
    <t xml:space="preserve">
5) Příjemce se zavazuje připravit a předložit členu Rady Královéhradeckého kraje odpovědnému za sociální oblast, zaměstnancům Odboru sociálních věcí, ekonomického odboru Krajského úřadu Královéhradeckého kraje a dalším pověřeným zaměstnancům Krajského úřadu Královéhradeckého kraje na požádání účetní doklady 
dokumentující způsob využití a výši čerpání dotace a umožnit jim kontrolu svého hospodaření s prostředky Poskytovatele, účetnictví celé podporované činnosti, na kterou byla dotace poskytnuta.
</t>
  </si>
  <si>
    <t xml:space="preserve">(11) Příjemce bude Poskytovatele informovat nejpozději do 8 dnů ode dne, ve kterém nastala rozhodná skutečnost, o všech změnách týkajících se identifikace Příjemce a o všech změnách týkajících se realizace podpořené činnosti.
</t>
  </si>
  <si>
    <t xml:space="preserve">Mgr. Martinou Berdychovou </t>
  </si>
  <si>
    <t xml:space="preserve">Mgr. Martina Berdychová </t>
  </si>
  <si>
    <r>
      <t>3.</t>
    </r>
    <r>
      <rPr>
        <sz val="7"/>
        <rFont val="Times New Roman"/>
        <family val="1"/>
      </rPr>
      <t xml:space="preserve">      </t>
    </r>
    <r>
      <rPr>
        <sz val="12"/>
        <rFont val="Calibri"/>
        <family val="2"/>
      </rPr>
      <t>Veškeré číselné peněžní  hodnoty vepisujte ve tvaru xxxxxxxx ( příklad: v případě částky 100 tisíc Kč vepište hodnotu 100000 (bez mezer a teček). Tabulky jsou naformátovány</t>
    </r>
    <r>
      <rPr>
        <sz val="12"/>
        <color indexed="10"/>
        <rFont val="Calibri"/>
        <family val="2"/>
      </rPr>
      <t>,</t>
    </r>
    <r>
      <rPr>
        <sz val="12"/>
        <rFont val="Calibri"/>
        <family val="2"/>
      </rPr>
      <t xml:space="preserve"> oddělovací mezery se vytvoří automaticky (Př. Hodnota se zobrazí ve tvaru 100 000).</t>
    </r>
  </si>
  <si>
    <t xml:space="preserve">tel.: </t>
  </si>
  <si>
    <r>
      <t xml:space="preserve">Mezirezortní rady vlády </t>
    </r>
    <r>
      <rPr>
        <sz val="11"/>
        <rFont val="Arial"/>
        <family val="2"/>
      </rPr>
      <t>(komise a výbory)</t>
    </r>
  </si>
  <si>
    <r>
      <t>Ostatní příjmy projektu</t>
    </r>
    <r>
      <rPr>
        <b/>
        <vertAlign val="superscript"/>
        <sz val="11"/>
        <rFont val="Arial"/>
        <family val="2"/>
      </rPr>
      <t xml:space="preserve">1) </t>
    </r>
    <r>
      <rPr>
        <b/>
        <sz val="11"/>
        <rFont val="Arial"/>
        <family val="2"/>
      </rPr>
      <t>- specifikujte</t>
    </r>
  </si>
  <si>
    <t>Rozdíl - nedočerpání poskytnuté dotace</t>
  </si>
  <si>
    <t>Vyplněnou žádost (bez čestného prohlášení o bezdlužnosti) v elektronické podobě zašlete  na  e-mailovou adresu:</t>
  </si>
  <si>
    <r>
      <t>2.</t>
    </r>
    <r>
      <rPr>
        <sz val="7"/>
        <rFont val="Times New Roman"/>
        <family val="1"/>
      </rPr>
      <t xml:space="preserve">      </t>
    </r>
    <r>
      <rPr>
        <sz val="12"/>
        <rFont val="Calibri"/>
        <family val="2"/>
      </rPr>
      <t xml:space="preserve">Nesnažte se  vyplňovat dokumenty na listech </t>
    </r>
    <r>
      <rPr>
        <b/>
        <u val="single"/>
        <sz val="12"/>
        <rFont val="Calibri"/>
        <family val="2"/>
      </rPr>
      <t xml:space="preserve">Přidělená dotace,  Smlouva, Předkládací návrh. </t>
    </r>
    <r>
      <rPr>
        <sz val="12"/>
        <rFont val="Calibri"/>
        <family val="2"/>
      </rPr>
      <t xml:space="preserve"> Na těchto listech jsou připraveny  Smlouva a  podklady pro zúřadování  procesu  odeslání dotačních prostředků.   ( Až v případě přidělení dotace doplníte dle pokynu výši dotace a číslo smlouvy na listu </t>
    </r>
    <r>
      <rPr>
        <u val="single"/>
        <sz val="12"/>
        <rFont val="Calibri"/>
        <family val="2"/>
      </rPr>
      <t>Přidělená dotace</t>
    </r>
    <r>
      <rPr>
        <sz val="12"/>
        <rFont val="Calibri"/>
        <family val="2"/>
      </rPr>
      <t>, a pak bude možný tisk smlouvy, její podpis a odeslání k podpisu náměstkyni hejtmana. Toto ještě bude upřesněno dalšími pokyny po ukončení schvalovacího procesu).</t>
    </r>
  </si>
  <si>
    <t xml:space="preserve">(12) Příjemce bere na vědomí, že porušení podmínek dohodnutých pro čerpání poskytnuté dotace je ve smyslu § 22 rozpočtových pravidel územních rozpočtů porušením rozpočtové kázně a Poskytovatel je povinen v takovém případě nařídit Příjemci odvod poskytnutých finančních prostředků včetně zákonného penále.
(13) Sankční ujednání jsou podrobně upravena v části V. této Smlouvy.
</t>
  </si>
  <si>
    <t>Získáno na činnost celkem 2021</t>
  </si>
  <si>
    <t>zkucerova@kr-kralovehradecky.cz</t>
  </si>
  <si>
    <r>
      <t xml:space="preserve">Název organizace (nositele podporované činnosti)  </t>
    </r>
    <r>
      <rPr>
        <vertAlign val="superscript"/>
        <sz val="10"/>
        <rFont val="Arial"/>
        <family val="2"/>
      </rPr>
      <t xml:space="preserve">1)                                    </t>
    </r>
  </si>
  <si>
    <r>
      <t xml:space="preserve">Název podporované činnosti    </t>
    </r>
    <r>
      <rPr>
        <vertAlign val="superscript"/>
        <sz val="10"/>
        <rFont val="Arial"/>
        <family val="2"/>
      </rPr>
      <t xml:space="preserve">1)                                    </t>
    </r>
  </si>
  <si>
    <r>
      <t xml:space="preserve">Celkové neinvestiční náklady činnosti     </t>
    </r>
    <r>
      <rPr>
        <vertAlign val="superscript"/>
        <sz val="10"/>
        <rFont val="Arial"/>
        <family val="2"/>
      </rPr>
      <t>1)</t>
    </r>
  </si>
  <si>
    <r>
      <t xml:space="preserve">Statutární zástupce organizace       </t>
    </r>
    <r>
      <rPr>
        <vertAlign val="superscript"/>
        <sz val="10"/>
        <rFont val="Arial"/>
        <family val="2"/>
      </rPr>
      <t>1)</t>
    </r>
  </si>
  <si>
    <r>
      <t xml:space="preserve">Telefon </t>
    </r>
    <r>
      <rPr>
        <i/>
        <sz val="8"/>
        <rFont val="Arial"/>
        <family val="2"/>
      </rPr>
      <t>(zodpovědná osoba)</t>
    </r>
    <r>
      <rPr>
        <sz val="10"/>
        <rFont val="Arial"/>
        <family val="2"/>
      </rPr>
      <t xml:space="preserve">      </t>
    </r>
    <r>
      <rPr>
        <vertAlign val="superscript"/>
        <sz val="10"/>
        <rFont val="Arial"/>
        <family val="2"/>
      </rPr>
      <t>1)</t>
    </r>
  </si>
  <si>
    <r>
      <t xml:space="preserve">E-mail </t>
    </r>
    <r>
      <rPr>
        <i/>
        <sz val="8"/>
        <rFont val="Arial"/>
        <family val="2"/>
      </rPr>
      <t>(zodpovědná osoba)</t>
    </r>
  </si>
  <si>
    <r>
      <t xml:space="preserve">Telefon </t>
    </r>
    <r>
      <rPr>
        <i/>
        <sz val="8"/>
        <rFont val="Arial"/>
        <family val="2"/>
      </rPr>
      <t>( osoba zodpovědná za vyúčtování dotace)</t>
    </r>
    <r>
      <rPr>
        <sz val="10"/>
        <rFont val="Arial"/>
        <family val="2"/>
      </rPr>
      <t xml:space="preserve">     </t>
    </r>
  </si>
  <si>
    <t>Adresa WWW stránek žadatele (nositele podporované činnosti)</t>
  </si>
  <si>
    <t>Informace žadatele, který je právnickou osobou, identifikace osob(dle § 10a odst. 3 písm. f) zákona č.250/2000 Sb. o rozpočtových pravidlech územních rozpočtů)</t>
  </si>
  <si>
    <t>Osoby zastupující právnickou osobu jsou dále tyto (uvedeny níže)</t>
  </si>
  <si>
    <t>Osoba zastupující 1</t>
  </si>
  <si>
    <t>Osoba zastupující 2</t>
  </si>
  <si>
    <t>Osoba zastupující 3</t>
  </si>
  <si>
    <t>2.Údaje o skutečném majiteli právnické osoby</t>
  </si>
  <si>
    <t>Právnická osoba nemá skutečného majitele (výpis se nedokládá). (pokud souhlasí označte X)</t>
  </si>
  <si>
    <t>Identifikace osob, které jsou skutečnými majiteli, je doložena ve formě úplného výpisu platných údajů a údajů, které byly vymazány bez náhrady nebo s nahrazením novými údaji podle zákona upravujícího evidenci skutečných majitelů, jedná-li se o evidující osobu. (pokud souhlasí označte X)</t>
  </si>
  <si>
    <t>Identifikace osob, které jsou skutečnými majiteli, je doložena údaji o svém skutečném majiteli výpisem ze zahraniční evidence obdobné evidenci skutečných majitelů (je-li žadatel o dotaci zahraniční právnickou osobou);(pokud souhlasí označte X)</t>
  </si>
  <si>
    <t>Identifikace osob, které jsou skutečnými majiteli, je doložena  identifikačními údaji všech osob, které jsou skutečným majitelem zahraniční právnické osoby, a předloží doklady, z nichž vyplývá vztah všech osob k zahraniční právnické osobě, zejména výpis ze zahraniční evidence obdobné obchodnímu rejstříku, seznam akcionářů, rozhodnutí statutárního orgánu o vyplacení podílu na zisku, společenská smlouva, zakladatelská listina nebo stanovy (je-li žadatel o dotaci zahraniční právnickou osobou a  za předpokladu, že neexistuje obdobná zahraniční evidence skutečných majitelů). (pokud souhlasí označte X)</t>
  </si>
  <si>
    <t xml:space="preserve">1.Další osoby, zastupující právnickou osobu s uvedením právního důvodu zastoupení                              </t>
  </si>
  <si>
    <t>Pokud nejsou takové osoby, do kolonky vepsat "X")</t>
  </si>
  <si>
    <t>3.Osob, v nichž má přímý podíl a o výši tohoto podílu</t>
  </si>
  <si>
    <t>Nejsou jiné osoby, v nichž má žadatel přímý podíl. (pokud souhlasí označte X)</t>
  </si>
  <si>
    <t>Osoby, v nichž má žadatel přímý podíl, jsou dále tyto (uvedeny níže)</t>
  </si>
  <si>
    <t>Přímý podíl 1</t>
  </si>
  <si>
    <t>Přímý podíl 2</t>
  </si>
  <si>
    <t>Přímý podíl 3</t>
  </si>
  <si>
    <t xml:space="preserve">Potvrzuji, že všechny údaje uvedené v Žádosti a v přílohách Žádosti jsou pravdivé a jsem si vědom(a), že nepravdivé a nepřesné údaje jsou důvodem k neposkytnutí dotace.
</t>
  </si>
  <si>
    <r>
      <t xml:space="preserve">Právní forma organizace: </t>
    </r>
    <r>
      <rPr>
        <i/>
        <sz val="9"/>
        <rFont val="Arial"/>
        <family val="2"/>
      </rPr>
      <t>(vybrat ze seznamu)</t>
    </r>
  </si>
  <si>
    <t>Registrace právní subjektivity                    kým, kdy</t>
  </si>
  <si>
    <t xml:space="preserve">                                                                      č.j.</t>
  </si>
  <si>
    <r>
      <t>1.</t>
    </r>
    <r>
      <rPr>
        <sz val="7"/>
        <rFont val="Times New Roman"/>
        <family val="1"/>
      </rPr>
      <t xml:space="preserve">      </t>
    </r>
    <r>
      <rPr>
        <sz val="12"/>
        <rFont val="Calibri"/>
        <family val="2"/>
      </rPr>
      <t xml:space="preserve"> Žádost vyplňte elektronicky a pošlete (doručte) </t>
    </r>
    <r>
      <rPr>
        <b/>
        <sz val="12"/>
        <rFont val="Calibri"/>
        <family val="2"/>
      </rPr>
      <t xml:space="preserve">Žádost </t>
    </r>
    <r>
      <rPr>
        <sz val="12"/>
        <rFont val="Calibri"/>
        <family val="2"/>
      </rPr>
      <t xml:space="preserve"> </t>
    </r>
  </si>
  <si>
    <t xml:space="preserve">              Datová schránka: gcgbp3q</t>
  </si>
  <si>
    <t>Občanské sdružení</t>
  </si>
  <si>
    <t>Zapsaný spolek</t>
  </si>
  <si>
    <t>Evidovaná (církevní) právnická osoba</t>
  </si>
  <si>
    <t>Obecně prospěšná společnost</t>
  </si>
  <si>
    <t>Zapsaný ústav</t>
  </si>
  <si>
    <t>Obchodní společnost</t>
  </si>
  <si>
    <t>Dotační program na podporu činností, které navazují, kooperují nebo rozšiřují sociální služby, a pro podporu prorodinných aktivit v Královéhradeckém kraji pro rok 2023</t>
  </si>
  <si>
    <r>
      <rPr>
        <b/>
        <sz val="12"/>
        <rFont val="Calibri"/>
        <family val="2"/>
      </rPr>
      <t>(formulář Žádosti, Přílohy 1, 2 k žádosti a Přílohu 3 - obsahovou část a případné další            povinné přílohy)</t>
    </r>
    <r>
      <rPr>
        <sz val="12"/>
        <rFont val="Calibri"/>
        <family val="2"/>
      </rPr>
      <t xml:space="preserve">  na adresu :</t>
    </r>
  </si>
  <si>
    <t>Požadovaná neinvestiční dotace od Královéhradeckého kraje na rok 2023:</t>
  </si>
  <si>
    <t>Období realizace činnosti v roce 2023 (doba, v níž má být dosaženo účelu, termín od – do)</t>
  </si>
  <si>
    <r>
      <rPr>
        <b/>
        <sz val="10"/>
        <rFont val="Arial"/>
        <family val="2"/>
      </rPr>
      <t xml:space="preserve">Příloha 1 </t>
    </r>
    <r>
      <rPr>
        <sz val="10"/>
        <rFont val="Arial"/>
        <family val="2"/>
      </rPr>
      <t xml:space="preserve"> k žádosti o dotaci z rozpočtu Královéhradeckého kraje pro rok 2023</t>
    </r>
  </si>
  <si>
    <t>Tabulka - Rozpočet nákladů činnosti  a požadavek dotace od Královéhradeckého kraje na rok 2023</t>
  </si>
  <si>
    <t>Celkové náklady na realizaci činnosti v roce 2022</t>
  </si>
  <si>
    <t>Předpokládaný rozpočet na rok 2023</t>
  </si>
  <si>
    <t>Požadavek na Královéhradecký kraj pro rok 2023</t>
  </si>
  <si>
    <r>
      <rPr>
        <b/>
        <sz val="10"/>
        <rFont val="Arial"/>
        <family val="2"/>
      </rPr>
      <t xml:space="preserve">Příloha 2 </t>
    </r>
    <r>
      <rPr>
        <sz val="10"/>
        <rFont val="Arial"/>
        <family val="2"/>
      </rPr>
      <t xml:space="preserve"> k žádosti o dotaci  z rozpočtu Královéhradeckého  kraje pro rok 2023</t>
    </r>
  </si>
  <si>
    <t>Získáno na činnost celkem 2022</t>
  </si>
  <si>
    <t>Požadavky 2023</t>
  </si>
  <si>
    <t>Avízo o čerpání dotace  z rozpočtu Královéhradeckého kraje pro rok 2023</t>
  </si>
  <si>
    <t>Smlouva o poskytnutí neinvestiční dotace na rok 2023</t>
  </si>
  <si>
    <t xml:space="preserve"> Program  pro podporu činností, které navazují, kooperují nebo rozšiřují sociální služby, a pro podporu prorodinných aktivit v Královéhradeckém kraji pro rok 2023.</t>
  </si>
  <si>
    <t xml:space="preserve">(2)  Celkový  rozpočet nákladů  činnosti v roce 2023: </t>
  </si>
  <si>
    <t xml:space="preserve">
(7) Z poskytnuté dotace nelze hradit tyto výdaje (neuznatelné výdaje):
a) pořízení nebo technické zhodnocení dlouhodobého hmotného a nehmotného majetku (dlouhodobým hmotným majetkem se rozumí majetek, jehož doba použitelnosti je delší než jeden rok a vstupní cena vyšší než 40.000 Kč; dlouhodobým nehmotným majetkem se rozumí majetek, jehož doba použitelnosti je delší než jeden rok a vstupní cena vyšší než 60.000 Kč. Pokud je žadatel plátce DPH a může si ho uplatnit u FÚ, je tato částka bez DPH),                                                                                                                                                b) pohoštění a dary,
c)odměny statutárních orgánů právnických osob, 
d)  členské příspěvky v mezinárodních institucích, 
e) splátky finančních závazků a leasingové splátky, 
f) tvorbu kapitálového jmění (zisku),
g) příspěvek na stravu zaměstnanců (např. stravovací poukázky) nad rámec definovaný v § 24, odst. 2, písm. j, bod 4 zákona č. 586/1992 Sb., o dani z příjmů v platném znění a příspěvek na dopravu do zaměstnání (mimo cestovních náhrad poskytovaných v souladu se zákonem č. 262/2006 Sb., zákoník práce, ve znění pozdějších předpisů), 
h) pokuty a sankce, 
i) nespecifikované výdaje (tj. výdaje, které nelze účetně doložit).
</t>
  </si>
  <si>
    <r>
      <t xml:space="preserve">                                                                    </t>
    </r>
    <r>
      <rPr>
        <b/>
        <sz val="12"/>
        <rFont val="Times New Roman"/>
        <family val="1"/>
      </rPr>
      <t>VIII.
                                                         Závěrečná ustanovení</t>
    </r>
    <r>
      <rPr>
        <sz val="12"/>
        <rFont val="Times New Roman"/>
        <family val="1"/>
      </rPr>
      <t xml:space="preserve">
1) Tato Smlouva je vyhotovena ve třech vyhotoveních s platností originálu; 
z toho dvě vyhotovení jsou určena Královéhradeckému kraji a jedno Příjemci dotace.
(2) Přidělení dotace bylo schváleno Zastupitelstvem Královéhradeckého kraje dne 15.05.2023.
(3) Tato smlouva nabývá platnosti a účinnosti dnem podpisu oběma Smluvními stranami. Pokud smlouva podléhá uveřejnění v registru smluv, nabývá účinnosti až zveřejněním v tomto registru. Uveřejnit smlouvu do registru smluv se v takovém případě zavazuje Poskytovatel.
(4) Příjemce souhlasí s tím, že Poskytovatel může sdílet informace, které souvisí 
s přidělenou dotací (žádosti, přílohy, vyúčtování) s jinými donátory, kteří poskytují dotace z veřejných prostředků. 
</t>
    </r>
  </si>
  <si>
    <r>
      <t xml:space="preserve">Poskytovatel a Příjemce dále též jako </t>
    </r>
    <r>
      <rPr>
        <b/>
        <sz val="12"/>
        <rFont val="Times New Roman"/>
        <family val="1"/>
      </rPr>
      <t>"Smluvní strana"</t>
    </r>
    <r>
      <rPr>
        <sz val="12"/>
        <rFont val="Times New Roman"/>
        <family val="1"/>
      </rPr>
      <t xml:space="preserve"> či </t>
    </r>
    <r>
      <rPr>
        <b/>
        <sz val="12"/>
        <rFont val="Times New Roman"/>
        <family val="1"/>
      </rPr>
      <t>"Smluvní  strany"</t>
    </r>
    <r>
      <rPr>
        <sz val="12"/>
        <rFont val="Times New Roman"/>
        <family val="1"/>
      </rPr>
      <t xml:space="preserve"> uzavírají tuto veřejnoprávní  smlouvu o poskytnutí dotace (dále jen </t>
    </r>
    <r>
      <rPr>
        <b/>
        <sz val="12"/>
        <rFont val="Times New Roman"/>
        <family val="1"/>
      </rPr>
      <t>"Smlouva"</t>
    </r>
    <r>
      <rPr>
        <sz val="12"/>
        <rFont val="Times New Roman"/>
        <family val="1"/>
      </rPr>
      <t>):</t>
    </r>
  </si>
  <si>
    <r>
      <t>o poskytnutí neinvestiční dotace (dále jen</t>
    </r>
    <r>
      <rPr>
        <b/>
        <sz val="12"/>
        <rFont val="Times New Roman"/>
        <family val="1"/>
      </rPr>
      <t xml:space="preserve"> "dotace"</t>
    </r>
    <r>
      <rPr>
        <sz val="12"/>
        <rFont val="Times New Roman"/>
        <family val="1"/>
      </rPr>
      <t>)z rozpočtu Královéhradeckého kraje na realizaci</t>
    </r>
  </si>
  <si>
    <r>
      <t>(2) Příjemci bude poskytnuta dotace ve schválené výši na základě splnění podmínek, stanovených touto Smlouvou, formulářem Žádosti o poskytnutí dotace z rozpočtu Královéhradeckého kraje na rok 2023 (dále jen „Žádost“), Zásad Dotačního programu  pro podporu činností, které navazují, kooperují nebo rozšiřují sociální služby, a pro podporu prorodinných aktivit v Královéhradeckém kraji pro rok 2023 (dále jen „</t>
    </r>
    <r>
      <rPr>
        <b/>
        <sz val="12"/>
        <rFont val="Times New Roman"/>
        <family val="1"/>
      </rPr>
      <t>Zásady</t>
    </r>
    <r>
      <rPr>
        <sz val="12"/>
        <rFont val="Times New Roman"/>
        <family val="1"/>
      </rPr>
      <t>“) a v souladu se zákonem č. 250/2000 Sb., o rozpočtových pravidlech územních rozpočtů, ve znění pozdějších předpisů (dále jen „</t>
    </r>
    <r>
      <rPr>
        <b/>
        <sz val="12"/>
        <rFont val="Times New Roman"/>
        <family val="1"/>
      </rPr>
      <t>rozpočtová pravidla územních rozpočtů</t>
    </r>
    <r>
      <rPr>
        <sz val="12"/>
        <rFont val="Times New Roman"/>
        <family val="1"/>
      </rPr>
      <t>“), zákonem č. 320/2001 Sb., o finanční kontrole ve veřejné správě, ve znění pozdějších předpisů (dále jen „</t>
    </r>
    <r>
      <rPr>
        <b/>
        <sz val="12"/>
        <rFont val="Times New Roman"/>
        <family val="1"/>
      </rPr>
      <t>zákon o finanční kontrole</t>
    </r>
    <r>
      <rPr>
        <sz val="12"/>
        <rFont val="Times New Roman"/>
        <family val="1"/>
      </rPr>
      <t>“), zákonem č. 563/1991 Sb., o účetnictví, ve znění pozdějších předpisů (dále jen „</t>
    </r>
    <r>
      <rPr>
        <b/>
        <sz val="12"/>
        <rFont val="Times New Roman"/>
        <family val="1"/>
      </rPr>
      <t>zákon o účetnictví</t>
    </r>
    <r>
      <rPr>
        <sz val="12"/>
        <rFont val="Times New Roman"/>
        <family val="1"/>
      </rPr>
      <t>“), a zákonem č. 134/2016 Sb., o zadávání veřejných zakázek, ve znění pozdějších předpisů (dále jen „</t>
    </r>
    <r>
      <rPr>
        <b/>
        <sz val="12"/>
        <rFont val="Times New Roman"/>
        <family val="1"/>
      </rPr>
      <t>ZVZ</t>
    </r>
    <r>
      <rPr>
        <sz val="12"/>
        <rFont val="Times New Roman"/>
        <family val="1"/>
      </rPr>
      <t xml:space="preserve">“), zákonem č. 500/2004 Sb., správní řád, ve znění pozdějších předpisů (dále jen </t>
    </r>
    <r>
      <rPr>
        <b/>
        <sz val="12"/>
        <rFont val="Times New Roman"/>
        <family val="1"/>
      </rPr>
      <t>„správní řád“</t>
    </r>
    <r>
      <rPr>
        <sz val="12"/>
        <rFont val="Times New Roman"/>
        <family val="1"/>
      </rPr>
      <t>) a zák. č. 89/2012 Sb., občanský zákoník, ve znění pozdějších předpisů (dále jen „</t>
    </r>
    <r>
      <rPr>
        <b/>
        <sz val="12"/>
        <rFont val="Times New Roman"/>
        <family val="1"/>
      </rPr>
      <t>občanský zákoník</t>
    </r>
    <r>
      <rPr>
        <sz val="12"/>
        <rFont val="Times New Roman"/>
        <family val="1"/>
      </rPr>
      <t xml:space="preserve">“). </t>
    </r>
  </si>
  <si>
    <t xml:space="preserve">(2) Příjemce nesmí použít prostředky z této dotace pro činnost jiných subjektů, právnických, fyzických osob, nebo jiným způsobem, než je stanoveno touto Smlouvou, pokud se nejedná o úhradu nákladů spojených s realizací činnosti, na kterou byly finanční prostředky uvolněny.
(3) Prostředky dotace nesmí být použity k úhradě výdajů na pořízení dlouhodobého hmotného a nehmotného majetku s dobou použitelnosti delší než jeden rok a vstupní cenou vyšší než 40.000 Kč v případě dlouhodobého hmotného majetku a 60.000 Kč v případě dlouhodobého nehmotného majetku.
(4) Příjemce se zavazuje hradit výdaje na podporovanou činnost  z prostředků poskytnutých z rozpočtu Královéhradeckého kraje bezhotovostním způsobem, a to v případě úhrady nad 40.000 Kč za jednotlivé plnění. Dále je Příjemce povinen dodržet denní zůstatek hotovosti poskytnutých prostředků  z  rozpočtu  Královéhradeckého  kraje  na  pokladně  organizace v  maximální   výši 40.000 Kč.
</t>
  </si>
  <si>
    <r>
      <t xml:space="preserve">                                                                   </t>
    </r>
    <r>
      <rPr>
        <b/>
        <sz val="12"/>
        <rFont val="Times New Roman"/>
        <family val="1"/>
      </rPr>
      <t xml:space="preserve">   IV.</t>
    </r>
    <r>
      <rPr>
        <sz val="12"/>
        <rFont val="Times New Roman"/>
        <family val="1"/>
      </rPr>
      <t xml:space="preserve">
                                                            V</t>
    </r>
    <r>
      <rPr>
        <b/>
        <sz val="12"/>
        <rFont val="Times New Roman"/>
        <family val="1"/>
      </rPr>
      <t xml:space="preserve">yúčtování dotace
</t>
    </r>
    <r>
      <rPr>
        <sz val="12"/>
        <rFont val="Times New Roman"/>
        <family val="1"/>
      </rPr>
      <t xml:space="preserve">
(1)Do 12.ledna 2024 (rozhodující je datum </t>
    </r>
    <r>
      <rPr>
        <b/>
        <sz val="12"/>
        <rFont val="Times New Roman"/>
        <family val="1"/>
      </rPr>
      <t>podací pošty, razítka podatelny Krajského úřadu Královéhradeckého kraje nebo datum doručení prostřednictvím datové schránky</t>
    </r>
    <r>
      <rPr>
        <sz val="12"/>
        <rFont val="Times New Roman"/>
        <family val="1"/>
      </rPr>
      <t xml:space="preserve">) zašle Příjemce Avízo o čerpání dotace z rozpočtu Královéhradeckého kraje pro rok 2023 písemně na odbor sociálních věcí, dokument podepíše statutární zástupce Příjemce. Formulář bude zveřejněn na webových stránkách Královéhradeckého kraje (Krajské dotační programy pro rok 2023 - sociální oblast | Královéhradecký kraj (kr-kralovehradecky.cz)). 
</t>
    </r>
  </si>
  <si>
    <t xml:space="preserve">(2) Příjemce je povinen zpracovat vyúčtování dotace podle článku XI. Zásad a předložit ho v tištěné podobě do 31.ledna 2024 Odboru sociálních věcí Krajského úřadu Královéhradeckého kraje. Formulář vyúčtování bude zveřejněn na internetových stránkách Královéhradeckého kraje (Krajské dotační programy pro rok 2023 - sociální oblast | Královéhradecký kraj (kr-kralovehradecky.cz)). (dále jen formulář vyúčtování). </t>
  </si>
  <si>
    <t>(3) Příjemce je povinen k vyplněnému formuláři vyúčtování přiložit i účetní výkaz všech nákladů a výnosů celé podporované činnosti za rok 2023 a soupis všech prvotních účetních dokladů, které se vážou k čerpání dotace, ve kterém bude uvedeno minimálně číslo dokladu, účet zaúčtování, popis nákladu, a finanční částka. Všechny dokumenty vyúčtování budou podepsány statutárním zástupcem Příjemce.</t>
  </si>
  <si>
    <t xml:space="preserve">8) Příjemce je povinen na vyžádání člena Rady Královéhradeckého kraje odpovědného za sociální oblast, zaměstnanců Odboru sociálních věcí, ekonomického odboru Krajského úřadu Královéhradeckého kraje a dalších pověřených zaměstnanců Krajského úřadu Královéhradeckého kraje předložit nebo zaslat položkovou rozvahu a položkový výkaz zisků a ztrát za rok 2023 (analytické účty dle účtového rozvrhu Příjemce).
(9) Příjemce je povinen předložit na vyžádání veškeré dokumenty týkající se podporované činnosti monitorovacímu orgánu Zastupitelstva Královéhradeckého kraje a orgánům oprávněným k veřejnoprávní kontrole po dobu tří let od data vyúčtování dotace. 
(10) Příjemce je povinen uchovávat veškeré dokumenty související s realizací podporované činnosti a prokazující čerpání všech finančních prostředků na realizaci této činnosti po dobu 10 let od ukončení financování této činnosti způsobem, který je v souladu s platnými právními předpisy ČR.
(11) Příjemce je při realizaci podporované činnosti povinen prosazovat princip rovných příležitostí, rovnost mužů a žen a princip nediskriminace, zejména s ohledem na osoby se zdravotním postižením.
</t>
  </si>
  <si>
    <r>
      <t xml:space="preserve">                                                                    </t>
    </r>
    <r>
      <rPr>
        <b/>
        <sz val="12"/>
        <rFont val="Times New Roman"/>
        <family val="1"/>
      </rPr>
      <t>VI.
                                                         Společná ustanovení</t>
    </r>
    <r>
      <rPr>
        <sz val="12"/>
        <rFont val="Times New Roman"/>
        <family val="1"/>
      </rPr>
      <t xml:space="preserve">
1) Právní vztahy, které nejsou touto Smlouvou výslovně upraveny, se řídí příslušnými ustanoveními občanského zákoníku a dalších předpisů, zejména zákona č. 255/2012 Sb., o kontrole (kontrolní řád), ve 
znění pozdějších předpisů, vyhláškou č. 416/2004 Sb., k provedení zákona o finanční kontrole ve veřejné správě, ve znění pozdějších předpisů, rozpočtových pravidel územních rozpočtů, ZVZ a dále Zásadami.
(2) Tato Smlouva může být změněna pouze na základě dohody obou Smluvních stran, písemně na základě vzájemně odsouhlaseného dodatku k této Smlouvě po projednání Zastupitelstvem Královéhradeckého kraje.
</t>
    </r>
  </si>
  <si>
    <t>Program pro podporu činností, které navazují, kooperují nebo rozšiřují sociální služby, a pro podporu prorodinných aktivit v Královéhradeckém kraji pro rok 2023</t>
  </si>
  <si>
    <t>Obec</t>
  </si>
  <si>
    <t>Příspěvková organizace obce</t>
  </si>
  <si>
    <t>KK23-</t>
  </si>
  <si>
    <t xml:space="preserve">Celková dotace z tohoto dotačního programu nesmí přesáhnout 70 % (včetně) celkových nákladů podporované činnosti  v roce 2023.
(3) Čerpáním prostředků dotace se rozumí úhrada nákladů souvisejících s realizací činnosti v souladu se strukturou čerpání dotace, která je uvedena v příloze 1 této Smlouvy „Specifikace rozpočtu podporované činnosti a čerpání přidělené dotace“.  V případě zvýšení potřeby čerpání dotace u příslušné nákladové položky o více než 10 % z částky uvedené v příloze 1  Příjemce  zašle na odbor sociálních věcí žádost o změnu struktury čerpání dotace s nově vyplněnou přílohou č. 1. Čerpání musí být ukončeno ke dni ukončení realizace činnosti , nejpozději však 31. 12. 2023. Žádost o změnu struktury čerpání dotace schvaluje vedoucí odboru sociálních věcí. 
(4) Poskytovatel poukáže schválenou dotaci na realizaci činnosti na účet Příjemce  do 30 dnů od podpisu této Smlouvy oběma Smluvními stranami.
(5) Účelu dotace musí být dosaženo ve lhůtě: 01.01. – 31.12.2023. 
(6) Finanční prostředky z dotace lze čerpat pouze na výdaje časově a věcně související 
s kalendářním rokem, na který je dotace poskytnuta (dotační prostředky musí být vyčerpány v roce 2023). 
</t>
  </si>
  <si>
    <r>
      <t>5.</t>
    </r>
    <r>
      <rPr>
        <sz val="7"/>
        <rFont val="Times New Roman"/>
        <family val="1"/>
      </rPr>
      <t xml:space="preserve">      </t>
    </r>
    <r>
      <rPr>
        <sz val="12"/>
        <rFont val="Calibri"/>
        <family val="2"/>
      </rPr>
      <t>IČO vyplňte 8místné. Vypište i nuly na začátku (Př. 00123456)</t>
    </r>
  </si>
  <si>
    <t xml:space="preserve">Rozpočet činnosti  na rok 2023 podle zdrojů a přehled získaných finančních prostředků na činnost v roce 2021 a 2022 </t>
  </si>
  <si>
    <t>(4) Nedílnou součástí vyúčtování je čestné prohlášení o bezdlužnosti vůči finančnímu úřadu, okresní správě sociálního zabezpečení a zdravotním pojišťovnám, u kterých byli v průběhu roku 2023 evidováni zaměstnanci Příjemce.
(5) Do 31. ledna 2024 musí být vráceny (připsány na účet Královéhradeckého kraje) nevyčerpané peněžní prostředky, které byly poskytnuty formou dotace z rozpočtu Královéhradeckého kraje na stanovenou činnost, na bankovní účet Královéhradeckého kraje číslo 27-2031110287/0100, vedený u Komerční banky Hradec Králové (rozhodující je okamžik připsání prostředků na bankovní účet Královéhradeckého kraje). 
(6) Pokud budou celkové výdaje v předepsaném členění nižší než rozpočtované (článek II. odst. 2 této smlouvy), nesmí použitá částka dotace přesáhnout maximální procentní podíl dotace z celkového neinvestičního rozpočtu činnosti (tj. 70 % včetně). V případě vykázaného vyššího podílu musí Příjemce prostředky, připadající na překročený podíl v rámci účtování dotace, vrátit na účet Královéhradeckého kraje číslo 27-2031110287/0100 vedený u Komerční banky Hradec Králové nejpozději do 31. ledna 2024. 
(7) V případě, že bude realizace činnosti ukončena dříve než 31. prosince 2023, je příjemce povinen předložit  vyúčtování a navrátit nevyčerpané finanční prostředky z rozpočtu Královéhradeckého kraje do 30 dnů po ukončení  realizace činnosti. V takovém případě se prostředky vracejí na účet č. 27-2031110287/0100 vedený u Komerční banky Hradec Králové.</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</si>
</sst>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_-* #,##0\ _K_č_-;\-* #,##0\ _K_č_-;_-* &quot;-&quot;??\ _K_č_-;_-@_-"/>
    <numFmt numFmtId="167" formatCode="#,##0\ &quot;Kč&quot;;[Red]#,##0\ &quot;Kč&quot;"/>
    <numFmt numFmtId="168" formatCode="00######"/>
    <numFmt numFmtId="169" formatCode="_-* #,##0.00\ _K_č_-;\-* #,##0.00\ _K_č_-;_-* \-??\ _K_č_-;_-@_-"/>
    <numFmt numFmtId="170" formatCode="_-* #,##0\ _K_č_-;\-* #,##0\ _K_č_-;_-* \-??\ _K_č_-;_-@_-"/>
    <numFmt numFmtId="171" formatCode="&quot;Yes&quot;;&quot;Yes&quot;;&quot;No&quot;"/>
    <numFmt numFmtId="172" formatCode="&quot;True&quot;;&quot;True&quot;;&quot;False&quot;"/>
    <numFmt numFmtId="173" formatCode="&quot;On&quot;;&quot;On&quot;;&quot;Off&quot;"/>
    <numFmt numFmtId="174" formatCode="[$¥€-2]\ #\ ##,000_);[Red]\([$€-2]\ #\ ##,000\)"/>
    <numFmt numFmtId="175" formatCode="#,##0.0"/>
  </numFmts>
  <fonts count="99">
    <font>
      <sz val="10"/>
      <name val="Arial"/>
      <family val="0"/>
    </font>
    <font>
      <sz val="11"/>
      <color indexed="8"/>
      <name val="Calibri"/>
      <family val="2"/>
    </font>
    <font>
      <u val="single"/>
      <sz val="10"/>
      <color indexed="12"/>
      <name val="Arial"/>
      <family val="2"/>
    </font>
    <font>
      <sz val="8"/>
      <name val="Arial"/>
      <family val="2"/>
    </font>
    <font>
      <sz val="12"/>
      <name val="Times New Roman"/>
      <family val="1"/>
    </font>
    <font>
      <sz val="8"/>
      <name val="Times New Roman"/>
      <family val="1"/>
    </font>
    <font>
      <b/>
      <sz val="10"/>
      <name val="Arial"/>
      <family val="2"/>
    </font>
    <font>
      <vertAlign val="superscript"/>
      <sz val="10"/>
      <name val="Arial"/>
      <family val="2"/>
    </font>
    <font>
      <i/>
      <sz val="10"/>
      <name val="Arial"/>
      <family val="2"/>
    </font>
    <font>
      <sz val="9.5"/>
      <name val="Arial"/>
      <family val="2"/>
    </font>
    <font>
      <sz val="10.5"/>
      <name val="Arial"/>
      <family val="2"/>
    </font>
    <font>
      <b/>
      <sz val="11"/>
      <name val="Arial"/>
      <family val="2"/>
    </font>
    <font>
      <b/>
      <sz val="10"/>
      <color indexed="8"/>
      <name val="Arial"/>
      <family val="2"/>
    </font>
    <font>
      <sz val="10"/>
      <color indexed="8"/>
      <name val="Arial"/>
      <family val="2"/>
    </font>
    <font>
      <b/>
      <sz val="12"/>
      <color indexed="8"/>
      <name val="Arial"/>
      <family val="2"/>
    </font>
    <font>
      <b/>
      <sz val="11"/>
      <color indexed="8"/>
      <name val="Arial"/>
      <family val="2"/>
    </font>
    <font>
      <b/>
      <sz val="12"/>
      <name val="Arial"/>
      <family val="2"/>
    </font>
    <font>
      <sz val="10"/>
      <color indexed="12"/>
      <name val="Arial"/>
      <family val="2"/>
    </font>
    <font>
      <b/>
      <sz val="10"/>
      <color indexed="12"/>
      <name val="Arial"/>
      <family val="2"/>
    </font>
    <font>
      <i/>
      <sz val="8"/>
      <name val="Arial"/>
      <family val="2"/>
    </font>
    <font>
      <b/>
      <sz val="12"/>
      <name val="Times New Roman"/>
      <family val="1"/>
    </font>
    <font>
      <sz val="11"/>
      <name val="Times New Roman"/>
      <family val="1"/>
    </font>
    <font>
      <sz val="11"/>
      <name val="Arial"/>
      <family val="2"/>
    </font>
    <font>
      <b/>
      <sz val="14"/>
      <name val="Times New Roman"/>
      <family val="1"/>
    </font>
    <font>
      <sz val="10"/>
      <name val="Times New Roman"/>
      <family val="1"/>
    </font>
    <font>
      <b/>
      <vertAlign val="superscript"/>
      <sz val="10"/>
      <name val="Arial"/>
      <family val="2"/>
    </font>
    <font>
      <sz val="12"/>
      <name val="Arial"/>
      <family val="2"/>
    </font>
    <font>
      <sz val="9"/>
      <color indexed="8"/>
      <name val="Arial"/>
      <family val="2"/>
    </font>
    <font>
      <vertAlign val="superscript"/>
      <sz val="9"/>
      <color indexed="8"/>
      <name val="Arial"/>
      <family val="2"/>
    </font>
    <font>
      <vertAlign val="superscript"/>
      <sz val="10"/>
      <color indexed="8"/>
      <name val="Arial"/>
      <family val="2"/>
    </font>
    <font>
      <b/>
      <u val="single"/>
      <sz val="12"/>
      <name val="Times New Roman"/>
      <family val="1"/>
    </font>
    <font>
      <sz val="11"/>
      <color indexed="8"/>
      <name val="Arial"/>
      <family val="2"/>
    </font>
    <font>
      <i/>
      <sz val="12"/>
      <name val="Times New Roman"/>
      <family val="1"/>
    </font>
    <font>
      <b/>
      <vertAlign val="superscript"/>
      <sz val="12"/>
      <name val="Arial"/>
      <family val="2"/>
    </font>
    <font>
      <b/>
      <sz val="11"/>
      <name val="Times New Roman"/>
      <family val="1"/>
    </font>
    <font>
      <b/>
      <i/>
      <sz val="12"/>
      <name val="Times New Roman"/>
      <family val="1"/>
    </font>
    <font>
      <b/>
      <sz val="14"/>
      <color indexed="10"/>
      <name val="Arial"/>
      <family val="2"/>
    </font>
    <font>
      <b/>
      <i/>
      <sz val="8"/>
      <name val="Arial"/>
      <family val="2"/>
    </font>
    <font>
      <sz val="9"/>
      <name val="Arial"/>
      <family val="2"/>
    </font>
    <font>
      <sz val="12"/>
      <name val="Calibri"/>
      <family val="2"/>
    </font>
    <font>
      <sz val="7"/>
      <name val="Times New Roman"/>
      <family val="1"/>
    </font>
    <font>
      <u val="single"/>
      <sz val="12"/>
      <name val="Calibri"/>
      <family val="2"/>
    </font>
    <font>
      <b/>
      <u val="single"/>
      <sz val="16"/>
      <name val="Calibri"/>
      <family val="2"/>
    </font>
    <font>
      <b/>
      <sz val="12"/>
      <name val="Calibri"/>
      <family val="2"/>
    </font>
    <font>
      <b/>
      <u val="single"/>
      <sz val="12"/>
      <name val="Calibri"/>
      <family val="2"/>
    </font>
    <font>
      <b/>
      <sz val="11"/>
      <color indexed="10"/>
      <name val="Arial"/>
      <family val="2"/>
    </font>
    <font>
      <b/>
      <i/>
      <sz val="8"/>
      <color indexed="8"/>
      <name val="Arial"/>
      <family val="2"/>
    </font>
    <font>
      <b/>
      <sz val="11"/>
      <color indexed="8"/>
      <name val="Calibri"/>
      <family val="2"/>
    </font>
    <font>
      <b/>
      <sz val="10"/>
      <name val="Times New Roman"/>
      <family val="1"/>
    </font>
    <font>
      <sz val="9"/>
      <name val="Times New Roman"/>
      <family val="1"/>
    </font>
    <font>
      <sz val="9"/>
      <color indexed="62"/>
      <name val="Arial"/>
      <family val="2"/>
    </font>
    <font>
      <b/>
      <sz val="14"/>
      <name val="Arial"/>
      <family val="2"/>
    </font>
    <font>
      <sz val="12"/>
      <color indexed="8"/>
      <name val="Arial"/>
      <family val="2"/>
    </font>
    <font>
      <b/>
      <sz val="9"/>
      <name val="Arial"/>
      <family val="2"/>
    </font>
    <font>
      <sz val="10"/>
      <color indexed="10"/>
      <name val="Arial"/>
      <family val="2"/>
    </font>
    <font>
      <b/>
      <sz val="10"/>
      <color indexed="30"/>
      <name val="Arial"/>
      <family val="2"/>
    </font>
    <font>
      <b/>
      <u val="single"/>
      <sz val="14"/>
      <name val="Arial"/>
      <family val="2"/>
    </font>
    <font>
      <u val="single"/>
      <sz val="10"/>
      <name val="Times New Roman"/>
      <family val="1"/>
    </font>
    <font>
      <sz val="12"/>
      <color indexed="10"/>
      <name val="Calibri"/>
      <family val="2"/>
    </font>
    <font>
      <b/>
      <vertAlign val="superscript"/>
      <sz val="11"/>
      <name val="Arial"/>
      <family val="2"/>
    </font>
    <font>
      <i/>
      <sz val="9"/>
      <name val="Arial"/>
      <family val="2"/>
    </font>
    <font>
      <sz val="11"/>
      <color indexed="9"/>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0"/>
      <color indexed="20"/>
      <name val="Arial"/>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6"/>
      <color indexed="10"/>
      <name val="Arial"/>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6"/>
      <color rgb="FFFF0000"/>
      <name val="Arial"/>
      <family val="2"/>
    </font>
    <font>
      <b/>
      <sz val="10"/>
      <color rgb="FF0070C0"/>
      <name val="Arial"/>
      <family val="2"/>
    </font>
    <font>
      <b/>
      <sz val="11"/>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5"/>
        <bgColor indexed="64"/>
      </patternFill>
    </fill>
    <fill>
      <patternFill patternType="solid">
        <fgColor indexed="44"/>
        <bgColor indexed="64"/>
      </patternFill>
    </fill>
    <fill>
      <patternFill patternType="solid">
        <fgColor indexed="9"/>
        <bgColor indexed="64"/>
      </patternFill>
    </fill>
    <fill>
      <patternFill patternType="solid">
        <fgColor rgb="FFFF0000"/>
        <bgColor indexed="64"/>
      </patternFill>
    </fill>
    <fill>
      <patternFill patternType="solid">
        <fgColor theme="0"/>
        <bgColor indexed="64"/>
      </patternFill>
    </fill>
    <fill>
      <patternFill patternType="solid">
        <fgColor indexed="13"/>
        <bgColor indexed="64"/>
      </patternFill>
    </fill>
    <fill>
      <patternFill patternType="solid">
        <fgColor indexed="43"/>
        <bgColor indexed="64"/>
      </patternFill>
    </fill>
  </fills>
  <borders count="9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medium"/>
      <bottom style="thin"/>
    </border>
    <border>
      <left style="medium"/>
      <right/>
      <top style="thin"/>
      <bottom style="thin"/>
    </border>
    <border>
      <left/>
      <right/>
      <top style="thin"/>
      <bottom style="thin"/>
    </border>
    <border>
      <left/>
      <right style="medium"/>
      <top style="thin"/>
      <bottom style="thin"/>
    </border>
    <border>
      <left/>
      <right/>
      <top/>
      <bottom style="medium"/>
    </border>
    <border>
      <left style="medium"/>
      <right/>
      <top style="medium"/>
      <bottom/>
    </border>
    <border>
      <left/>
      <right style="medium"/>
      <top style="medium"/>
      <bottom/>
    </border>
    <border>
      <left/>
      <right/>
      <top style="medium"/>
      <bottom/>
    </border>
    <border>
      <left style="medium"/>
      <right style="thin"/>
      <top style="medium"/>
      <bottom/>
    </border>
    <border>
      <left style="thin"/>
      <right/>
      <top style="medium"/>
      <bottom/>
    </border>
    <border>
      <left style="medium"/>
      <right style="medium"/>
      <top style="medium"/>
      <bottom style="medium"/>
    </border>
    <border>
      <left style="medium"/>
      <right style="thin"/>
      <top/>
      <bottom style="thin"/>
    </border>
    <border>
      <left style="medium"/>
      <right style="medium"/>
      <top/>
      <bottom style="thin"/>
    </border>
    <border>
      <left style="medium"/>
      <right style="medium"/>
      <top style="thin"/>
      <bottom style="thin"/>
    </border>
    <border>
      <left style="medium"/>
      <right style="thin"/>
      <top style="thin"/>
      <bottom/>
    </border>
    <border>
      <left style="medium"/>
      <right style="medium"/>
      <top style="thin"/>
      <bottom/>
    </border>
    <border>
      <left style="medium"/>
      <right style="medium"/>
      <top style="medium"/>
      <bottom style="thin"/>
    </border>
    <border>
      <left style="medium"/>
      <right style="medium"/>
      <top style="thin"/>
      <bottom style="medium"/>
    </border>
    <border>
      <left style="medium"/>
      <right/>
      <top style="medium"/>
      <bottom style="medium"/>
    </border>
    <border>
      <left/>
      <right/>
      <top style="medium"/>
      <bottom style="medium"/>
    </border>
    <border>
      <left/>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style="medium"/>
      <top style="medium"/>
      <bottom style="medium"/>
    </border>
    <border>
      <left/>
      <right style="medium"/>
      <top/>
      <bottom style="medium"/>
    </border>
    <border>
      <left style="medium"/>
      <right/>
      <top/>
      <bottom style="medium"/>
    </border>
    <border>
      <left style="medium"/>
      <right style="medium"/>
      <top/>
      <bottom style="medium"/>
    </border>
    <border>
      <left style="thin"/>
      <right style="thin"/>
      <top style="medium"/>
      <bottom style="thin"/>
    </border>
    <border>
      <left style="thin"/>
      <right style="thin"/>
      <top style="thin"/>
      <bottom style="thin"/>
    </border>
    <border>
      <left style="thin"/>
      <right style="medium"/>
      <top style="medium"/>
      <bottom style="thin"/>
    </border>
    <border>
      <left/>
      <right style="thin"/>
      <top style="medium"/>
      <bottom style="thin"/>
    </border>
    <border>
      <left style="thin"/>
      <right style="medium"/>
      <top style="thin"/>
      <bottom style="thin"/>
    </border>
    <border>
      <left/>
      <right style="thin"/>
      <top style="thin"/>
      <bottom style="thin"/>
    </border>
    <border>
      <left style="thin"/>
      <right/>
      <top style="thin"/>
      <bottom style="thin"/>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right/>
      <top/>
      <bottom style="thin"/>
    </border>
    <border>
      <left/>
      <right/>
      <top style="thin"/>
      <bottom/>
    </border>
    <border>
      <left style="medium"/>
      <right/>
      <top/>
      <bottom/>
    </border>
    <border>
      <left/>
      <right style="thin"/>
      <top style="thin"/>
      <bottom/>
    </border>
    <border>
      <left style="thin"/>
      <right/>
      <top style="thin"/>
      <bottom/>
    </border>
    <border>
      <left/>
      <right style="thin"/>
      <top/>
      <bottom style="thin"/>
    </border>
    <border>
      <left style="medium"/>
      <right/>
      <top/>
      <bottom style="thin"/>
    </border>
    <border>
      <left/>
      <right style="medium"/>
      <top/>
      <bottom style="thin"/>
    </border>
    <border>
      <left style="thin"/>
      <right/>
      <top/>
      <bottom style="thin"/>
    </border>
    <border>
      <left style="medium"/>
      <right/>
      <top style="medium"/>
      <bottom style="thin"/>
    </border>
    <border>
      <left style="medium"/>
      <right/>
      <top style="thin"/>
      <bottom/>
    </border>
    <border>
      <left style="medium"/>
      <right style="medium"/>
      <top style="thin">
        <color indexed="8"/>
      </top>
      <bottom style="medium"/>
    </border>
    <border>
      <left style="medium"/>
      <right style="medium"/>
      <top style="medium"/>
      <bottom/>
    </border>
    <border>
      <left style="medium"/>
      <right style="medium"/>
      <top/>
      <bottom style="thin">
        <color indexed="8"/>
      </bottom>
    </border>
    <border>
      <left style="thin"/>
      <right style="thin"/>
      <top style="thin"/>
      <bottom/>
    </border>
    <border>
      <left style="thin"/>
      <right style="thin"/>
      <top/>
      <bottom style="thin"/>
    </border>
    <border>
      <left style="thin"/>
      <right style="thin"/>
      <top/>
      <bottom/>
    </border>
    <border>
      <left style="thin"/>
      <right/>
      <top/>
      <bottom/>
    </border>
    <border>
      <left style="thin"/>
      <right style="thin"/>
      <top style="medium"/>
      <bottom/>
    </border>
    <border>
      <left/>
      <right style="medium"/>
      <top/>
      <bottom/>
    </border>
    <border>
      <left style="medium"/>
      <right style="medium"/>
      <top/>
      <bottom/>
    </border>
    <border>
      <left style="thin">
        <color indexed="8"/>
      </left>
      <right style="medium"/>
      <top style="thin">
        <color indexed="8"/>
      </top>
      <bottom style="thin">
        <color indexed="8"/>
      </bottom>
    </border>
    <border>
      <left/>
      <right/>
      <top/>
      <bottom style="dotted"/>
    </border>
    <border>
      <left style="thin"/>
      <right style="medium"/>
      <top/>
      <bottom>
        <color indexed="63"/>
      </bottom>
    </border>
    <border>
      <left style="thin"/>
      <right style="medium"/>
      <top/>
      <bottom style="thin"/>
    </border>
    <border>
      <left style="thin">
        <color indexed="8"/>
      </left>
      <right style="medium"/>
      <top style="thin">
        <color indexed="8"/>
      </top>
      <bottom>
        <color indexed="63"/>
      </bottom>
    </border>
    <border>
      <left style="thin">
        <color indexed="8"/>
      </left>
      <right style="medium"/>
      <top style="medium"/>
      <bottom style="thin">
        <color indexed="8"/>
      </bottom>
    </border>
    <border>
      <left style="thin"/>
      <right style="medium"/>
      <top style="thin"/>
      <bottom/>
    </border>
    <border>
      <left/>
      <right style="medium"/>
      <top style="medium"/>
      <bottom style="thin"/>
    </border>
    <border>
      <left/>
      <right style="medium"/>
      <top style="thin"/>
      <bottom style="medium"/>
    </border>
    <border>
      <left/>
      <right style="medium"/>
      <top style="thin"/>
      <bottom>
        <color indexed="63"/>
      </bottom>
    </border>
    <border>
      <left/>
      <right/>
      <top style="medium"/>
      <bottom style="thin"/>
    </border>
    <border>
      <left style="medium"/>
      <right/>
      <top style="thin"/>
      <bottom style="medium"/>
    </border>
    <border>
      <left/>
      <right/>
      <top style="thin"/>
      <bottom style="medium"/>
    </border>
    <border>
      <left style="thin"/>
      <right/>
      <top/>
      <bottom style="medium"/>
    </border>
    <border>
      <left>
        <color indexed="63"/>
      </left>
      <right style="thin"/>
      <top>
        <color indexed="63"/>
      </top>
      <bottom>
        <color indexed="63"/>
      </bottom>
    </border>
    <border>
      <left/>
      <right style="thin"/>
      <top/>
      <bottom style="medium"/>
    </border>
    <border>
      <left/>
      <right style="thin"/>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80"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2" fillId="0" borderId="0" applyNumberFormat="0" applyFill="0" applyBorder="0" applyAlignment="0" applyProtection="0"/>
    <xf numFmtId="0" fontId="81"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21" borderId="0" applyNumberFormat="0" applyBorder="0" applyAlignment="0" applyProtection="0"/>
    <xf numFmtId="0" fontId="87"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88" fillId="0" borderId="7" applyNumberFormat="0" applyFill="0" applyAlignment="0" applyProtection="0"/>
    <xf numFmtId="0" fontId="89" fillId="23" borderId="0" applyNumberFormat="0" applyBorder="0" applyAlignment="0" applyProtection="0"/>
    <xf numFmtId="0" fontId="90" fillId="24" borderId="0" applyNumberFormat="0" applyBorder="0" applyAlignment="0" applyProtection="0"/>
    <xf numFmtId="0" fontId="91" fillId="0" borderId="0" applyNumberFormat="0" applyFill="0" applyBorder="0" applyAlignment="0" applyProtection="0"/>
    <xf numFmtId="0" fontId="92" fillId="25" borderId="8" applyNumberFormat="0" applyAlignment="0" applyProtection="0"/>
    <xf numFmtId="0" fontId="93" fillId="26" borderId="8" applyNumberFormat="0" applyAlignment="0" applyProtection="0"/>
    <xf numFmtId="0" fontId="94" fillId="26" borderId="9" applyNumberFormat="0" applyAlignment="0" applyProtection="0"/>
    <xf numFmtId="0" fontId="95" fillId="0" borderId="0" applyNumberFormat="0" applyFill="0" applyBorder="0" applyAlignment="0" applyProtection="0"/>
    <xf numFmtId="0" fontId="79" fillId="27" borderId="0" applyNumberFormat="0" applyBorder="0" applyAlignment="0" applyProtection="0"/>
    <xf numFmtId="0" fontId="79" fillId="28" borderId="0" applyNumberFormat="0" applyBorder="0" applyAlignment="0" applyProtection="0"/>
    <xf numFmtId="0" fontId="79" fillId="29" borderId="0" applyNumberFormat="0" applyBorder="0" applyAlignment="0" applyProtection="0"/>
    <xf numFmtId="0" fontId="79" fillId="30" borderId="0" applyNumberFormat="0" applyBorder="0" applyAlignment="0" applyProtection="0"/>
    <xf numFmtId="0" fontId="79" fillId="31" borderId="0" applyNumberFormat="0" applyBorder="0" applyAlignment="0" applyProtection="0"/>
    <xf numFmtId="0" fontId="79" fillId="32" borderId="0" applyNumberFormat="0" applyBorder="0" applyAlignment="0" applyProtection="0"/>
  </cellStyleXfs>
  <cellXfs count="779">
    <xf numFmtId="0" fontId="0" fillId="0" borderId="0" xfId="0" applyAlignment="1">
      <alignment/>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24" fillId="0" borderId="0" xfId="0" applyFont="1" applyBorder="1" applyAlignment="1" applyProtection="1">
      <alignment/>
      <protection/>
    </xf>
    <xf numFmtId="0" fontId="0" fillId="0" borderId="0" xfId="0" applyBorder="1" applyAlignment="1" applyProtection="1">
      <alignment/>
      <protection/>
    </xf>
    <xf numFmtId="0" fontId="24" fillId="0" borderId="0" xfId="0" applyFont="1" applyBorder="1" applyAlignment="1" applyProtection="1">
      <alignment vertical="top" wrapText="1"/>
      <protection/>
    </xf>
    <xf numFmtId="0" fontId="24" fillId="0" borderId="10" xfId="0" applyFont="1" applyBorder="1" applyAlignment="1" applyProtection="1">
      <alignment horizontal="center" vertical="top" wrapText="1"/>
      <protection/>
    </xf>
    <xf numFmtId="0" fontId="24" fillId="0" borderId="11" xfId="0" applyFont="1" applyBorder="1" applyAlignment="1" applyProtection="1">
      <alignment horizontal="center" vertical="top" wrapText="1"/>
      <protection/>
    </xf>
    <xf numFmtId="0" fontId="24" fillId="0" borderId="12" xfId="0" applyFont="1" applyBorder="1" applyAlignment="1" applyProtection="1">
      <alignment horizontal="center" vertical="top" wrapText="1"/>
      <protection/>
    </xf>
    <xf numFmtId="0" fontId="24" fillId="0" borderId="13" xfId="0" applyFont="1" applyBorder="1" applyAlignment="1" applyProtection="1">
      <alignment horizontal="center" vertical="top" wrapText="1"/>
      <protection/>
    </xf>
    <xf numFmtId="3" fontId="4" fillId="0" borderId="14" xfId="0" applyNumberFormat="1" applyFont="1" applyBorder="1" applyAlignment="1" applyProtection="1">
      <alignment horizontal="center"/>
      <protection/>
    </xf>
    <xf numFmtId="0" fontId="21" fillId="0" borderId="15" xfId="0" applyFont="1" applyBorder="1" applyAlignment="1" applyProtection="1">
      <alignment horizontal="center" vertical="top" wrapText="1"/>
      <protection/>
    </xf>
    <xf numFmtId="0" fontId="21" fillId="0" borderId="16" xfId="0" applyFont="1" applyBorder="1" applyAlignment="1" applyProtection="1">
      <alignment horizontal="center" vertical="top" wrapText="1"/>
      <protection/>
    </xf>
    <xf numFmtId="0" fontId="21" fillId="0" borderId="17" xfId="0" applyFont="1" applyBorder="1" applyAlignment="1" applyProtection="1">
      <alignment horizontal="center" vertical="top" wrapText="1"/>
      <protection/>
    </xf>
    <xf numFmtId="0" fontId="0" fillId="33" borderId="0" xfId="0" applyFill="1" applyBorder="1" applyAlignment="1" applyProtection="1">
      <alignment/>
      <protection/>
    </xf>
    <xf numFmtId="0" fontId="0" fillId="33" borderId="0" xfId="0" applyFill="1" applyAlignment="1" applyProtection="1">
      <alignment/>
      <protection/>
    </xf>
    <xf numFmtId="0" fontId="17" fillId="33" borderId="0" xfId="0" applyFont="1" applyFill="1" applyBorder="1" applyAlignment="1" applyProtection="1">
      <alignment/>
      <protection/>
    </xf>
    <xf numFmtId="0" fontId="11" fillId="33" borderId="0" xfId="0" applyFont="1" applyFill="1" applyAlignment="1" applyProtection="1">
      <alignment/>
      <protection/>
    </xf>
    <xf numFmtId="0" fontId="0" fillId="33" borderId="0" xfId="0" applyFill="1" applyAlignment="1" applyProtection="1">
      <alignment/>
      <protection/>
    </xf>
    <xf numFmtId="0" fontId="0" fillId="33" borderId="18" xfId="0" applyFill="1" applyBorder="1" applyAlignment="1" applyProtection="1">
      <alignment/>
      <protection/>
    </xf>
    <xf numFmtId="0" fontId="12" fillId="33" borderId="19" xfId="0" applyFont="1" applyFill="1" applyBorder="1" applyAlignment="1" applyProtection="1">
      <alignment vertical="top" wrapText="1"/>
      <protection/>
    </xf>
    <xf numFmtId="0" fontId="0" fillId="33" borderId="20" xfId="0" applyFill="1" applyBorder="1" applyAlignment="1" applyProtection="1">
      <alignment/>
      <protection/>
    </xf>
    <xf numFmtId="0" fontId="0" fillId="33" borderId="21" xfId="0" applyFill="1" applyBorder="1" applyAlignment="1" applyProtection="1">
      <alignment horizontal="center"/>
      <protection/>
    </xf>
    <xf numFmtId="0" fontId="13" fillId="33" borderId="22" xfId="0" applyFont="1" applyFill="1" applyBorder="1" applyAlignment="1" applyProtection="1">
      <alignment horizontal="center" vertical="top" wrapText="1"/>
      <protection/>
    </xf>
    <xf numFmtId="0" fontId="13" fillId="33" borderId="23" xfId="0" applyFont="1" applyFill="1" applyBorder="1" applyAlignment="1" applyProtection="1">
      <alignment horizontal="center" vertical="top" wrapText="1"/>
      <protection/>
    </xf>
    <xf numFmtId="0" fontId="13" fillId="33" borderId="24" xfId="0" applyFont="1" applyFill="1" applyBorder="1" applyAlignment="1" applyProtection="1">
      <alignment horizontal="center" vertical="top" wrapText="1"/>
      <protection/>
    </xf>
    <xf numFmtId="0" fontId="12" fillId="33" borderId="10" xfId="0" applyFont="1" applyFill="1" applyBorder="1" applyAlignment="1" applyProtection="1">
      <alignment horizontal="center" vertical="center" wrapText="1"/>
      <protection/>
    </xf>
    <xf numFmtId="0" fontId="12" fillId="33" borderId="12" xfId="0" applyFont="1" applyFill="1" applyBorder="1" applyAlignment="1" applyProtection="1">
      <alignment horizontal="center" vertical="center" wrapText="1"/>
      <protection/>
    </xf>
    <xf numFmtId="0" fontId="12" fillId="33" borderId="24" xfId="0" applyFont="1" applyFill="1" applyBorder="1" applyAlignment="1" applyProtection="1">
      <alignment horizontal="center" vertical="center" wrapText="1"/>
      <protection/>
    </xf>
    <xf numFmtId="3" fontId="15" fillId="33" borderId="10" xfId="0" applyNumberFormat="1" applyFont="1" applyFill="1" applyBorder="1" applyAlignment="1" applyProtection="1">
      <alignment horizontal="center" wrapText="1"/>
      <protection/>
    </xf>
    <xf numFmtId="3" fontId="13" fillId="33" borderId="25" xfId="0" applyNumberFormat="1" applyFont="1" applyFill="1" applyBorder="1" applyAlignment="1" applyProtection="1">
      <alignment horizontal="center" vertical="top" wrapText="1"/>
      <protection locked="0"/>
    </xf>
    <xf numFmtId="0" fontId="13" fillId="33" borderId="26" xfId="0" applyFont="1" applyFill="1" applyBorder="1" applyAlignment="1" applyProtection="1">
      <alignment horizontal="center" vertical="top" wrapText="1"/>
      <protection locked="0"/>
    </xf>
    <xf numFmtId="0" fontId="13" fillId="33" borderId="27" xfId="0" applyFont="1" applyFill="1" applyBorder="1" applyAlignment="1" applyProtection="1">
      <alignment horizontal="center" vertical="top" wrapText="1"/>
      <protection locked="0"/>
    </xf>
    <xf numFmtId="3" fontId="13" fillId="33" borderId="28" xfId="0" applyNumberFormat="1" applyFont="1" applyFill="1" applyBorder="1" applyAlignment="1" applyProtection="1">
      <alignment horizontal="center" vertical="top" wrapText="1"/>
      <protection locked="0"/>
    </xf>
    <xf numFmtId="0" fontId="13" fillId="33" borderId="29" xfId="0" applyFont="1" applyFill="1" applyBorder="1" applyAlignment="1" applyProtection="1">
      <alignment horizontal="center" vertical="top" wrapText="1"/>
      <protection locked="0"/>
    </xf>
    <xf numFmtId="0" fontId="13" fillId="33" borderId="30" xfId="0" applyFont="1" applyFill="1" applyBorder="1" applyAlignment="1" applyProtection="1">
      <alignment horizontal="center" wrapText="1"/>
      <protection locked="0"/>
    </xf>
    <xf numFmtId="0" fontId="13" fillId="33" borderId="27" xfId="0" applyFont="1" applyFill="1" applyBorder="1" applyAlignment="1" applyProtection="1">
      <alignment horizontal="center" wrapText="1"/>
      <protection locked="0"/>
    </xf>
    <xf numFmtId="0" fontId="13" fillId="33" borderId="31" xfId="0" applyFont="1" applyFill="1" applyBorder="1" applyAlignment="1" applyProtection="1">
      <alignment horizontal="center" wrapText="1"/>
      <protection locked="0"/>
    </xf>
    <xf numFmtId="3" fontId="14" fillId="33" borderId="10" xfId="0" applyNumberFormat="1" applyFont="1" applyFill="1" applyBorder="1" applyAlignment="1" applyProtection="1">
      <alignment horizontal="center" wrapText="1"/>
      <protection/>
    </xf>
    <xf numFmtId="0" fontId="6" fillId="33" borderId="32" xfId="0" applyFont="1" applyFill="1" applyBorder="1" applyAlignment="1" applyProtection="1">
      <alignment horizontal="left"/>
      <protection/>
    </xf>
    <xf numFmtId="0" fontId="6" fillId="33" borderId="33" xfId="0" applyFont="1" applyFill="1" applyBorder="1" applyAlignment="1" applyProtection="1">
      <alignment horizontal="left"/>
      <protection/>
    </xf>
    <xf numFmtId="0" fontId="14" fillId="33" borderId="34" xfId="0" applyFont="1" applyFill="1" applyBorder="1" applyAlignment="1" applyProtection="1">
      <alignment horizontal="center" wrapText="1"/>
      <protection/>
    </xf>
    <xf numFmtId="0" fontId="7" fillId="33" borderId="0" xfId="0" applyFont="1" applyFill="1" applyBorder="1" applyAlignment="1" applyProtection="1">
      <alignment horizontal="right"/>
      <protection/>
    </xf>
    <xf numFmtId="0" fontId="0" fillId="33" borderId="0" xfId="0" applyFont="1" applyFill="1" applyBorder="1" applyAlignment="1" applyProtection="1">
      <alignment horizontal="left"/>
      <protection/>
    </xf>
    <xf numFmtId="0" fontId="6" fillId="33" borderId="0" xfId="0" applyFont="1" applyFill="1" applyAlignment="1" applyProtection="1">
      <alignment/>
      <protection/>
    </xf>
    <xf numFmtId="0" fontId="0" fillId="34" borderId="0" xfId="0" applyFill="1" applyBorder="1" applyAlignment="1" applyProtection="1">
      <alignment/>
      <protection/>
    </xf>
    <xf numFmtId="0" fontId="0" fillId="34" borderId="0" xfId="0" applyFill="1" applyAlignment="1" applyProtection="1">
      <alignment/>
      <protection/>
    </xf>
    <xf numFmtId="3" fontId="15" fillId="33" borderId="13" xfId="0" applyNumberFormat="1" applyFont="1" applyFill="1" applyBorder="1" applyAlignment="1" applyProtection="1">
      <alignment horizontal="center" wrapText="1"/>
      <protection/>
    </xf>
    <xf numFmtId="3" fontId="31" fillId="33" borderId="35" xfId="0" applyNumberFormat="1" applyFont="1" applyFill="1" applyBorder="1" applyAlignment="1" applyProtection="1">
      <alignment horizontal="center" wrapText="1"/>
      <protection locked="0"/>
    </xf>
    <xf numFmtId="3" fontId="31" fillId="33" borderId="36" xfId="0" applyNumberFormat="1" applyFont="1" applyFill="1" applyBorder="1" applyAlignment="1" applyProtection="1">
      <alignment horizontal="center" wrapText="1"/>
      <protection locked="0"/>
    </xf>
    <xf numFmtId="3" fontId="31" fillId="33" borderId="37" xfId="0" applyNumberFormat="1" applyFont="1" applyFill="1" applyBorder="1" applyAlignment="1" applyProtection="1">
      <alignment horizontal="center" wrapText="1"/>
      <protection locked="0"/>
    </xf>
    <xf numFmtId="0" fontId="0" fillId="0" borderId="0" xfId="0" applyFill="1" applyBorder="1" applyAlignment="1" applyProtection="1">
      <alignment/>
      <protection/>
    </xf>
    <xf numFmtId="0" fontId="0" fillId="0" borderId="0" xfId="0" applyFill="1" applyAlignment="1" applyProtection="1">
      <alignment/>
      <protection/>
    </xf>
    <xf numFmtId="0" fontId="0" fillId="0" borderId="0" xfId="0" applyBorder="1" applyAlignment="1">
      <alignment/>
    </xf>
    <xf numFmtId="0" fontId="7" fillId="33" borderId="0" xfId="0" applyFont="1" applyFill="1" applyBorder="1" applyAlignment="1" applyProtection="1">
      <alignment horizontal="left"/>
      <protection/>
    </xf>
    <xf numFmtId="0" fontId="0" fillId="0" borderId="0" xfId="0" applyBorder="1" applyAlignment="1" applyProtection="1">
      <alignment vertical="center"/>
      <protection/>
    </xf>
    <xf numFmtId="0" fontId="23" fillId="0" borderId="0" xfId="0" applyFont="1" applyAlignment="1" applyProtection="1">
      <alignment/>
      <protection/>
    </xf>
    <xf numFmtId="0" fontId="23" fillId="0" borderId="0" xfId="0" applyFont="1" applyAlignment="1">
      <alignment/>
    </xf>
    <xf numFmtId="0" fontId="4" fillId="0" borderId="38" xfId="0" applyFont="1" applyBorder="1" applyAlignment="1">
      <alignment vertical="top" wrapText="1"/>
    </xf>
    <xf numFmtId="0" fontId="23" fillId="0" borderId="32" xfId="0" applyFont="1" applyBorder="1" applyAlignment="1">
      <alignment vertical="top" wrapText="1"/>
    </xf>
    <xf numFmtId="0" fontId="0" fillId="0" borderId="38" xfId="0" applyBorder="1" applyAlignment="1" applyProtection="1">
      <alignment/>
      <protection/>
    </xf>
    <xf numFmtId="0" fontId="23" fillId="0" borderId="39" xfId="0" applyFont="1" applyBorder="1" applyAlignment="1">
      <alignment vertical="top" wrapText="1"/>
    </xf>
    <xf numFmtId="0" fontId="23" fillId="0" borderId="40" xfId="0" applyFont="1" applyBorder="1" applyAlignment="1">
      <alignment vertical="top" wrapText="1"/>
    </xf>
    <xf numFmtId="0" fontId="24" fillId="0" borderId="18" xfId="0" applyFont="1" applyBorder="1" applyAlignment="1" applyProtection="1">
      <alignment/>
      <protection/>
    </xf>
    <xf numFmtId="0" fontId="0" fillId="0" borderId="39" xfId="0" applyBorder="1" applyAlignment="1" applyProtection="1">
      <alignment/>
      <protection/>
    </xf>
    <xf numFmtId="0" fontId="23" fillId="0" borderId="24" xfId="0" applyFont="1" applyBorder="1" applyAlignment="1">
      <alignment vertical="top" wrapText="1"/>
    </xf>
    <xf numFmtId="0" fontId="24" fillId="0" borderId="0" xfId="0" applyFont="1" applyAlignment="1">
      <alignment/>
    </xf>
    <xf numFmtId="0" fontId="24" fillId="0" borderId="0" xfId="0" applyFont="1" applyBorder="1" applyAlignment="1" applyProtection="1">
      <alignment vertical="top"/>
      <protection/>
    </xf>
    <xf numFmtId="0" fontId="23" fillId="0" borderId="41" xfId="0" applyFont="1" applyBorder="1" applyAlignment="1">
      <alignment vertical="top" wrapText="1"/>
    </xf>
    <xf numFmtId="0" fontId="4" fillId="0" borderId="0" xfId="0" applyFont="1" applyAlignment="1">
      <alignment/>
    </xf>
    <xf numFmtId="0" fontId="34" fillId="0" borderId="41" xfId="0" applyFont="1" applyBorder="1" applyAlignment="1">
      <alignment vertical="top" wrapText="1"/>
    </xf>
    <xf numFmtId="0" fontId="24" fillId="0" borderId="0" xfId="0" applyFont="1" applyBorder="1" applyAlignment="1" applyProtection="1">
      <alignment/>
      <protection/>
    </xf>
    <xf numFmtId="0" fontId="24" fillId="0" borderId="18" xfId="0" applyFont="1" applyBorder="1" applyAlignment="1" applyProtection="1">
      <alignment horizontal="center" vertical="top" wrapText="1"/>
      <protection/>
    </xf>
    <xf numFmtId="1" fontId="24" fillId="0" borderId="35" xfId="0" applyNumberFormat="1" applyFont="1" applyBorder="1" applyAlignment="1" applyProtection="1">
      <alignment vertical="top" wrapText="1"/>
      <protection/>
    </xf>
    <xf numFmtId="1" fontId="24" fillId="0" borderId="42" xfId="0" applyNumberFormat="1" applyFont="1" applyBorder="1" applyAlignment="1" applyProtection="1">
      <alignment vertical="top" wrapText="1"/>
      <protection/>
    </xf>
    <xf numFmtId="1" fontId="4" fillId="0" borderId="43" xfId="0" applyNumberFormat="1" applyFont="1" applyBorder="1" applyAlignment="1" applyProtection="1">
      <alignment horizontal="center" wrapText="1"/>
      <protection/>
    </xf>
    <xf numFmtId="1" fontId="24" fillId="0" borderId="42" xfId="0" applyNumberFormat="1" applyFont="1" applyBorder="1" applyAlignment="1" applyProtection="1">
      <alignment horizontal="center" wrapText="1"/>
      <protection/>
    </xf>
    <xf numFmtId="1" fontId="24" fillId="0" borderId="44" xfId="0" applyNumberFormat="1" applyFont="1" applyBorder="1" applyAlignment="1" applyProtection="1">
      <alignment horizontal="center" wrapText="1"/>
      <protection/>
    </xf>
    <xf numFmtId="1" fontId="24" fillId="0" borderId="45" xfId="0" applyNumberFormat="1" applyFont="1" applyBorder="1" applyAlignment="1" applyProtection="1">
      <alignment vertical="top" wrapText="1"/>
      <protection/>
    </xf>
    <xf numFmtId="1" fontId="4" fillId="0" borderId="44" xfId="0" applyNumberFormat="1" applyFont="1" applyBorder="1" applyAlignment="1" applyProtection="1">
      <alignment horizontal="center"/>
      <protection/>
    </xf>
    <xf numFmtId="1" fontId="24" fillId="0" borderId="36" xfId="0" applyNumberFormat="1" applyFont="1" applyBorder="1" applyAlignment="1" applyProtection="1">
      <alignment vertical="top" wrapText="1"/>
      <protection/>
    </xf>
    <xf numFmtId="1" fontId="24" fillId="0" borderId="43" xfId="0" applyNumberFormat="1" applyFont="1" applyBorder="1" applyAlignment="1" applyProtection="1">
      <alignment vertical="top" wrapText="1"/>
      <protection/>
    </xf>
    <xf numFmtId="1" fontId="24" fillId="0" borderId="43" xfId="0" applyNumberFormat="1" applyFont="1" applyBorder="1" applyAlignment="1" applyProtection="1">
      <alignment horizontal="center" wrapText="1"/>
      <protection/>
    </xf>
    <xf numFmtId="1" fontId="24" fillId="0" borderId="46" xfId="0" applyNumberFormat="1" applyFont="1" applyBorder="1" applyAlignment="1" applyProtection="1">
      <alignment horizontal="center" wrapText="1"/>
      <protection/>
    </xf>
    <xf numFmtId="1" fontId="24" fillId="0" borderId="47" xfId="0" applyNumberFormat="1" applyFont="1" applyBorder="1" applyAlignment="1" applyProtection="1">
      <alignment vertical="top" wrapText="1"/>
      <protection/>
    </xf>
    <xf numFmtId="1" fontId="4" fillId="0" borderId="48" xfId="0" applyNumberFormat="1" applyFont="1" applyBorder="1" applyAlignment="1" applyProtection="1">
      <alignment horizontal="center"/>
      <protection/>
    </xf>
    <xf numFmtId="1" fontId="4" fillId="0" borderId="46" xfId="0" applyNumberFormat="1" applyFont="1" applyBorder="1" applyAlignment="1" applyProtection="1">
      <alignment horizontal="center"/>
      <protection/>
    </xf>
    <xf numFmtId="1" fontId="24" fillId="0" borderId="37" xfId="0" applyNumberFormat="1" applyFont="1" applyBorder="1" applyAlignment="1" applyProtection="1">
      <alignment vertical="top" wrapText="1"/>
      <protection/>
    </xf>
    <xf numFmtId="1" fontId="24" fillId="0" borderId="49" xfId="0" applyNumberFormat="1" applyFont="1" applyBorder="1" applyAlignment="1" applyProtection="1">
      <alignment vertical="top" wrapText="1"/>
      <protection/>
    </xf>
    <xf numFmtId="1" fontId="4" fillId="0" borderId="49" xfId="0" applyNumberFormat="1" applyFont="1" applyBorder="1" applyAlignment="1" applyProtection="1">
      <alignment horizontal="center" wrapText="1"/>
      <protection/>
    </xf>
    <xf numFmtId="1" fontId="24" fillId="0" borderId="49" xfId="0" applyNumberFormat="1" applyFont="1" applyBorder="1" applyAlignment="1" applyProtection="1">
      <alignment horizontal="center" wrapText="1"/>
      <protection/>
    </xf>
    <xf numFmtId="1" fontId="24" fillId="0" borderId="50" xfId="0" applyNumberFormat="1" applyFont="1" applyBorder="1" applyAlignment="1" applyProtection="1">
      <alignment horizontal="center" wrapText="1"/>
      <protection/>
    </xf>
    <xf numFmtId="1" fontId="24" fillId="0" borderId="51" xfId="0" applyNumberFormat="1" applyFont="1" applyBorder="1" applyAlignment="1" applyProtection="1">
      <alignment vertical="top" wrapText="1"/>
      <protection/>
    </xf>
    <xf numFmtId="1" fontId="4" fillId="0" borderId="52" xfId="0" applyNumberFormat="1" applyFont="1" applyBorder="1" applyAlignment="1" applyProtection="1">
      <alignment horizontal="center"/>
      <protection/>
    </xf>
    <xf numFmtId="1" fontId="4" fillId="0" borderId="50" xfId="0" applyNumberFormat="1" applyFont="1" applyBorder="1" applyAlignment="1" applyProtection="1">
      <alignment horizontal="center"/>
      <protection/>
    </xf>
    <xf numFmtId="0" fontId="0" fillId="0" borderId="32" xfId="0" applyFont="1" applyBorder="1" applyAlignment="1" applyProtection="1">
      <alignment/>
      <protection/>
    </xf>
    <xf numFmtId="0" fontId="0" fillId="0" borderId="33" xfId="0" applyBorder="1" applyAlignment="1" applyProtection="1">
      <alignment/>
      <protection/>
    </xf>
    <xf numFmtId="0" fontId="0" fillId="0" borderId="38" xfId="0" applyFont="1" applyBorder="1" applyAlignment="1" applyProtection="1">
      <alignment/>
      <protection/>
    </xf>
    <xf numFmtId="0" fontId="0" fillId="0" borderId="33" xfId="0" applyFont="1" applyBorder="1" applyAlignment="1" applyProtection="1">
      <alignment/>
      <protection locked="0"/>
    </xf>
    <xf numFmtId="0" fontId="6" fillId="0" borderId="38" xfId="0" applyFont="1" applyBorder="1" applyAlignment="1" applyProtection="1">
      <alignment/>
      <protection locked="0"/>
    </xf>
    <xf numFmtId="0" fontId="4" fillId="0" borderId="32" xfId="0" applyFont="1" applyBorder="1" applyAlignment="1" applyProtection="1">
      <alignment/>
      <protection locked="0"/>
    </xf>
    <xf numFmtId="0" fontId="0" fillId="0" borderId="38" xfId="0" applyBorder="1" applyAlignment="1" applyProtection="1">
      <alignment/>
      <protection locked="0"/>
    </xf>
    <xf numFmtId="0" fontId="4" fillId="0" borderId="32" xfId="0" applyFont="1" applyBorder="1" applyAlignment="1" applyProtection="1">
      <alignment vertical="center"/>
      <protection/>
    </xf>
    <xf numFmtId="0" fontId="0" fillId="0" borderId="33" xfId="0" applyBorder="1" applyAlignment="1" applyProtection="1">
      <alignment vertical="center"/>
      <protection/>
    </xf>
    <xf numFmtId="0" fontId="0" fillId="0" borderId="33" xfId="0" applyFont="1" applyBorder="1" applyAlignment="1" applyProtection="1">
      <alignment vertical="center"/>
      <protection/>
    </xf>
    <xf numFmtId="0" fontId="0" fillId="0" borderId="33" xfId="0" applyBorder="1" applyAlignment="1" applyProtection="1">
      <alignment/>
      <protection/>
    </xf>
    <xf numFmtId="0" fontId="6" fillId="0" borderId="33" xfId="0" applyFont="1" applyBorder="1" applyAlignment="1" applyProtection="1">
      <alignment vertical="center"/>
      <protection/>
    </xf>
    <xf numFmtId="0" fontId="4" fillId="0" borderId="19" xfId="0" applyFont="1" applyBorder="1" applyAlignment="1" applyProtection="1">
      <alignment vertical="center"/>
      <protection/>
    </xf>
    <xf numFmtId="0" fontId="0" fillId="0" borderId="21" xfId="0" applyBorder="1" applyAlignment="1" applyProtection="1">
      <alignment vertical="center"/>
      <protection/>
    </xf>
    <xf numFmtId="0" fontId="16" fillId="0" borderId="21" xfId="0" applyFont="1" applyBorder="1" applyAlignment="1" applyProtection="1">
      <alignment/>
      <protection/>
    </xf>
    <xf numFmtId="0" fontId="0" fillId="0" borderId="20" xfId="0" applyBorder="1" applyAlignment="1" applyProtection="1">
      <alignment vertical="center"/>
      <protection/>
    </xf>
    <xf numFmtId="0" fontId="0" fillId="0" borderId="32" xfId="0" applyFont="1" applyBorder="1" applyAlignment="1" applyProtection="1">
      <alignment vertical="center"/>
      <protection/>
    </xf>
    <xf numFmtId="0" fontId="11" fillId="0" borderId="38" xfId="0" applyFont="1" applyBorder="1" applyAlignment="1" applyProtection="1">
      <alignment vertical="center"/>
      <protection/>
    </xf>
    <xf numFmtId="0" fontId="4" fillId="0" borderId="40" xfId="0" applyFont="1" applyBorder="1" applyAlignment="1" applyProtection="1">
      <alignment vertical="center"/>
      <protection/>
    </xf>
    <xf numFmtId="0" fontId="0" fillId="0" borderId="18" xfId="0" applyBorder="1" applyAlignment="1" applyProtection="1">
      <alignment vertical="center"/>
      <protection/>
    </xf>
    <xf numFmtId="0" fontId="0" fillId="0" borderId="18" xfId="0" applyBorder="1" applyAlignment="1" applyProtection="1">
      <alignment/>
      <protection/>
    </xf>
    <xf numFmtId="0" fontId="0" fillId="0" borderId="39" xfId="0" applyBorder="1" applyAlignment="1" applyProtection="1">
      <alignment vertical="center"/>
      <protection/>
    </xf>
    <xf numFmtId="0" fontId="0"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0" fillId="0" borderId="40" xfId="0" applyFont="1" applyBorder="1" applyAlignment="1" applyProtection="1">
      <alignment vertical="center" wrapText="1"/>
      <protection/>
    </xf>
    <xf numFmtId="0" fontId="0" fillId="0" borderId="39" xfId="0" applyBorder="1" applyAlignment="1">
      <alignment vertical="center" wrapText="1"/>
    </xf>
    <xf numFmtId="3" fontId="14" fillId="33" borderId="24" xfId="0" applyNumberFormat="1" applyFont="1" applyFill="1" applyBorder="1" applyAlignment="1" applyProtection="1">
      <alignment horizontal="center" wrapText="1"/>
      <protection locked="0"/>
    </xf>
    <xf numFmtId="0" fontId="0" fillId="0" borderId="18" xfId="0" applyFont="1" applyBorder="1" applyAlignment="1" applyProtection="1">
      <alignment horizontal="left" wrapText="1"/>
      <protection/>
    </xf>
    <xf numFmtId="0" fontId="0" fillId="0" borderId="18" xfId="0" applyBorder="1" applyAlignment="1">
      <alignment horizontal="left" wrapText="1"/>
    </xf>
    <xf numFmtId="0" fontId="0" fillId="0" borderId="39" xfId="0" applyBorder="1" applyAlignment="1">
      <alignment horizontal="left" wrapText="1"/>
    </xf>
    <xf numFmtId="9" fontId="36" fillId="33" borderId="12" xfId="48" applyFont="1" applyFill="1" applyBorder="1" applyAlignment="1" applyProtection="1">
      <alignment horizontal="left"/>
      <protection/>
    </xf>
    <xf numFmtId="9" fontId="36" fillId="33" borderId="24" xfId="48" applyFont="1" applyFill="1" applyBorder="1" applyAlignment="1" applyProtection="1">
      <alignment horizontal="left"/>
      <protection/>
    </xf>
    <xf numFmtId="0" fontId="0" fillId="34" borderId="0" xfId="0" applyFill="1" applyBorder="1" applyAlignment="1" applyProtection="1">
      <alignment horizontal="right" vertical="top"/>
      <protection/>
    </xf>
    <xf numFmtId="49" fontId="4" fillId="0" borderId="43" xfId="0" applyNumberFormat="1" applyFont="1" applyBorder="1" applyAlignment="1" applyProtection="1">
      <alignment horizontal="center" wrapText="1"/>
      <protection/>
    </xf>
    <xf numFmtId="1" fontId="21" fillId="0" borderId="43" xfId="0" applyNumberFormat="1" applyFont="1" applyBorder="1" applyAlignment="1" applyProtection="1">
      <alignment horizontal="center" wrapText="1"/>
      <protection/>
    </xf>
    <xf numFmtId="0" fontId="0" fillId="0" borderId="0" xfId="0" applyAlignment="1" applyProtection="1">
      <alignment horizontal="right"/>
      <protection/>
    </xf>
    <xf numFmtId="0" fontId="0" fillId="0" borderId="0" xfId="0" applyFont="1" applyAlignment="1" applyProtection="1">
      <alignment horizontal="center"/>
      <protection/>
    </xf>
    <xf numFmtId="0" fontId="0" fillId="0" borderId="0" xfId="0" applyBorder="1" applyAlignment="1">
      <alignment horizontal="left"/>
    </xf>
    <xf numFmtId="0" fontId="0" fillId="0" borderId="0" xfId="0" applyFont="1" applyAlignment="1" applyProtection="1">
      <alignment horizontal="center" vertical="top"/>
      <protection/>
    </xf>
    <xf numFmtId="0" fontId="4" fillId="0" borderId="40" xfId="0" applyFont="1" applyBorder="1" applyAlignment="1" applyProtection="1">
      <alignment horizontal="left"/>
      <protection/>
    </xf>
    <xf numFmtId="0" fontId="0" fillId="0" borderId="18" xfId="0" applyBorder="1" applyAlignment="1">
      <alignment horizontal="right"/>
    </xf>
    <xf numFmtId="0" fontId="22" fillId="0" borderId="18" xfId="0" applyFont="1" applyBorder="1" applyAlignment="1" applyProtection="1">
      <alignment horizontal="left"/>
      <protection/>
    </xf>
    <xf numFmtId="0" fontId="0" fillId="0" borderId="18" xfId="0" applyBorder="1" applyAlignment="1">
      <alignment horizontal="left"/>
    </xf>
    <xf numFmtId="0" fontId="0" fillId="0" borderId="0" xfId="0" applyFont="1" applyAlignment="1" applyProtection="1">
      <alignment/>
      <protection/>
    </xf>
    <xf numFmtId="0" fontId="6" fillId="33" borderId="53" xfId="0" applyFont="1" applyFill="1" applyBorder="1" applyAlignment="1" applyProtection="1">
      <alignment horizontal="center"/>
      <protection/>
    </xf>
    <xf numFmtId="0" fontId="0" fillId="0" borderId="0" xfId="0" applyBorder="1" applyAlignment="1">
      <alignment/>
    </xf>
    <xf numFmtId="0" fontId="39" fillId="0" borderId="0" xfId="0" applyFont="1" applyAlignment="1">
      <alignment vertical="top"/>
    </xf>
    <xf numFmtId="0" fontId="39" fillId="0" borderId="0" xfId="0" applyFont="1" applyAlignment="1">
      <alignment horizontal="left" vertical="top"/>
    </xf>
    <xf numFmtId="0" fontId="2" fillId="0" borderId="0" xfId="36" applyAlignment="1" applyProtection="1">
      <alignment horizontal="left" vertical="top"/>
      <protection/>
    </xf>
    <xf numFmtId="0" fontId="39" fillId="0" borderId="0" xfId="0" applyFont="1" applyAlignment="1">
      <alignment horizontal="justify" vertical="top"/>
    </xf>
    <xf numFmtId="0" fontId="42" fillId="0" borderId="0" xfId="0" applyFont="1" applyAlignment="1">
      <alignment vertical="top"/>
    </xf>
    <xf numFmtId="0" fontId="0" fillId="33" borderId="21" xfId="0" applyFill="1" applyBorder="1" applyAlignment="1" applyProtection="1">
      <alignment/>
      <protection/>
    </xf>
    <xf numFmtId="0" fontId="0" fillId="33" borderId="53" xfId="0" applyFill="1" applyBorder="1" applyAlignment="1" applyProtection="1">
      <alignment horizontal="center"/>
      <protection/>
    </xf>
    <xf numFmtId="0" fontId="0" fillId="0" borderId="54" xfId="0" applyFill="1" applyBorder="1" applyAlignment="1" applyProtection="1">
      <alignment/>
      <protection/>
    </xf>
    <xf numFmtId="3" fontId="14" fillId="33" borderId="13" xfId="0" applyNumberFormat="1" applyFont="1" applyFill="1" applyBorder="1" applyAlignment="1" applyProtection="1">
      <alignment horizontal="center" wrapText="1"/>
      <protection/>
    </xf>
    <xf numFmtId="9" fontId="45" fillId="33" borderId="12" xfId="48" applyFont="1" applyFill="1" applyBorder="1" applyAlignment="1" applyProtection="1">
      <alignment horizontal="center" vertical="center" wrapText="1"/>
      <protection/>
    </xf>
    <xf numFmtId="0" fontId="43" fillId="0" borderId="0" xfId="0" applyFont="1" applyAlignment="1">
      <alignment horizontal="justify"/>
    </xf>
    <xf numFmtId="0" fontId="16" fillId="0" borderId="24" xfId="0" applyFont="1" applyFill="1" applyBorder="1" applyAlignment="1" applyProtection="1">
      <alignment horizontal="center"/>
      <protection locked="0"/>
    </xf>
    <xf numFmtId="168" fontId="0" fillId="0" borderId="0" xfId="0" applyNumberFormat="1" applyAlignment="1" applyProtection="1">
      <alignment/>
      <protection/>
    </xf>
    <xf numFmtId="49" fontId="0" fillId="0" borderId="0" xfId="0" applyNumberFormat="1" applyAlignment="1" applyProtection="1">
      <alignment/>
      <protection/>
    </xf>
    <xf numFmtId="49" fontId="0" fillId="0" borderId="0" xfId="0" applyNumberFormat="1" applyFont="1" applyAlignment="1" applyProtection="1">
      <alignment/>
      <protection/>
    </xf>
    <xf numFmtId="0" fontId="0" fillId="0" borderId="0" xfId="0" applyFont="1" applyBorder="1" applyAlignment="1" applyProtection="1">
      <alignment/>
      <protection/>
    </xf>
    <xf numFmtId="0" fontId="0" fillId="0" borderId="16" xfId="0" applyBorder="1" applyAlignment="1" applyProtection="1">
      <alignment/>
      <protection/>
    </xf>
    <xf numFmtId="0" fontId="0" fillId="0" borderId="16" xfId="0" applyBorder="1" applyAlignment="1" applyProtection="1">
      <alignment/>
      <protection/>
    </xf>
    <xf numFmtId="0" fontId="0" fillId="0" borderId="54" xfId="0" applyBorder="1" applyAlignment="1" applyProtection="1">
      <alignment/>
      <protection/>
    </xf>
    <xf numFmtId="0" fontId="0" fillId="0" borderId="53" xfId="0" applyBorder="1" applyAlignment="1" applyProtection="1">
      <alignment/>
      <protection/>
    </xf>
    <xf numFmtId="0" fontId="4" fillId="0" borderId="0" xfId="0" applyFont="1" applyBorder="1" applyAlignment="1">
      <alignment vertical="top"/>
    </xf>
    <xf numFmtId="0" fontId="23" fillId="0" borderId="0" xfId="0" applyFont="1" applyBorder="1" applyAlignment="1">
      <alignment vertical="top"/>
    </xf>
    <xf numFmtId="0" fontId="24" fillId="0" borderId="0" xfId="0" applyFont="1" applyBorder="1" applyAlignment="1">
      <alignment/>
    </xf>
    <xf numFmtId="0" fontId="4" fillId="0" borderId="0" xfId="0" applyFont="1" applyBorder="1" applyAlignment="1">
      <alignment/>
    </xf>
    <xf numFmtId="0" fontId="23" fillId="0" borderId="0" xfId="0" applyFont="1" applyBorder="1" applyAlignment="1">
      <alignment vertical="top" wrapText="1"/>
    </xf>
    <xf numFmtId="1" fontId="4" fillId="0" borderId="43" xfId="0" applyNumberFormat="1" applyFont="1" applyBorder="1" applyAlignment="1" applyProtection="1">
      <alignment horizontal="center"/>
      <protection/>
    </xf>
    <xf numFmtId="1" fontId="4" fillId="0" borderId="49" xfId="0" applyNumberFormat="1" applyFont="1" applyBorder="1" applyAlignment="1" applyProtection="1">
      <alignment horizontal="center"/>
      <protection/>
    </xf>
    <xf numFmtId="0" fontId="24" fillId="0" borderId="35" xfId="0" applyFont="1" applyBorder="1" applyAlignment="1" applyProtection="1">
      <alignment horizontal="center" vertical="top" wrapText="1"/>
      <protection/>
    </xf>
    <xf numFmtId="0" fontId="24" fillId="0" borderId="42" xfId="0" applyFont="1" applyBorder="1" applyAlignment="1" applyProtection="1">
      <alignment horizontal="center" vertical="top" wrapText="1"/>
      <protection/>
    </xf>
    <xf numFmtId="0" fontId="27" fillId="0" borderId="42" xfId="0" applyFont="1" applyBorder="1" applyAlignment="1">
      <alignment horizontal="center"/>
    </xf>
    <xf numFmtId="0" fontId="24" fillId="0" borderId="44" xfId="0" applyFont="1" applyBorder="1" applyAlignment="1" applyProtection="1">
      <alignment horizontal="center" vertical="top" wrapText="1"/>
      <protection/>
    </xf>
    <xf numFmtId="3" fontId="4" fillId="0" borderId="43" xfId="0" applyNumberFormat="1" applyFont="1" applyBorder="1" applyAlignment="1" applyProtection="1">
      <alignment horizontal="center"/>
      <protection/>
    </xf>
    <xf numFmtId="0" fontId="0" fillId="0" borderId="43" xfId="0" applyBorder="1" applyAlignment="1" applyProtection="1">
      <alignment/>
      <protection/>
    </xf>
    <xf numFmtId="0" fontId="0" fillId="0" borderId="47" xfId="0" applyBorder="1" applyAlignment="1" applyProtection="1">
      <alignment/>
      <protection/>
    </xf>
    <xf numFmtId="0" fontId="4" fillId="0" borderId="19" xfId="0" applyFont="1" applyBorder="1" applyAlignment="1" applyProtection="1">
      <alignment vertical="top"/>
      <protection/>
    </xf>
    <xf numFmtId="0" fontId="0" fillId="0" borderId="21" xfId="0" applyFont="1" applyBorder="1" applyAlignment="1" applyProtection="1">
      <alignment vertical="top"/>
      <protection/>
    </xf>
    <xf numFmtId="0" fontId="0" fillId="0" borderId="32" xfId="0" applyFont="1" applyBorder="1" applyAlignment="1" applyProtection="1">
      <alignment/>
      <protection/>
    </xf>
    <xf numFmtId="0" fontId="0" fillId="0" borderId="48" xfId="0" applyFont="1" applyBorder="1" applyAlignment="1" applyProtection="1">
      <alignment/>
      <protection/>
    </xf>
    <xf numFmtId="0" fontId="0" fillId="0" borderId="16" xfId="0" applyFont="1" applyBorder="1" applyAlignment="1" applyProtection="1">
      <alignment/>
      <protection locked="0"/>
    </xf>
    <xf numFmtId="0" fontId="0" fillId="0" borderId="47" xfId="0" applyBorder="1" applyAlignment="1" applyProtection="1">
      <alignment/>
      <protection/>
    </xf>
    <xf numFmtId="0" fontId="0" fillId="0" borderId="55" xfId="0" applyFont="1" applyBorder="1" applyAlignment="1" applyProtection="1">
      <alignment/>
      <protection/>
    </xf>
    <xf numFmtId="0" fontId="0" fillId="0" borderId="56" xfId="0" applyBorder="1" applyAlignment="1" applyProtection="1">
      <alignment/>
      <protection/>
    </xf>
    <xf numFmtId="0" fontId="0" fillId="0" borderId="16" xfId="0" applyBorder="1" applyAlignment="1">
      <alignment horizontal="left" wrapText="1"/>
    </xf>
    <xf numFmtId="0" fontId="0" fillId="0" borderId="57" xfId="0" applyFont="1" applyBorder="1" applyAlignment="1" applyProtection="1">
      <alignment/>
      <protection/>
    </xf>
    <xf numFmtId="0" fontId="4" fillId="0" borderId="48" xfId="0" applyFont="1" applyBorder="1" applyAlignment="1" applyProtection="1">
      <alignment/>
      <protection locked="0"/>
    </xf>
    <xf numFmtId="0" fontId="0" fillId="0" borderId="54" xfId="0" applyBorder="1" applyAlignment="1">
      <alignment horizontal="left" wrapText="1"/>
    </xf>
    <xf numFmtId="0" fontId="4" fillId="0" borderId="57" xfId="0" applyFont="1" applyBorder="1" applyAlignment="1" applyProtection="1">
      <alignment vertical="center"/>
      <protection/>
    </xf>
    <xf numFmtId="0" fontId="0" fillId="0" borderId="54" xfId="0" applyBorder="1" applyAlignment="1">
      <alignment horizontal="left"/>
    </xf>
    <xf numFmtId="0" fontId="0" fillId="0" borderId="53" xfId="0" applyBorder="1" applyAlignment="1" applyProtection="1">
      <alignment vertical="center"/>
      <protection/>
    </xf>
    <xf numFmtId="0" fontId="0" fillId="0" borderId="54" xfId="0" applyBorder="1" applyAlignment="1" applyProtection="1">
      <alignment vertical="center"/>
      <protection/>
    </xf>
    <xf numFmtId="0" fontId="16" fillId="0" borderId="54" xfId="0" applyFont="1" applyBorder="1" applyAlignment="1" applyProtection="1">
      <alignment/>
      <protection/>
    </xf>
    <xf numFmtId="0" fontId="0" fillId="0" borderId="56" xfId="0" applyBorder="1" applyAlignment="1" applyProtection="1">
      <alignment vertical="center"/>
      <protection/>
    </xf>
    <xf numFmtId="0" fontId="0" fillId="0" borderId="58" xfId="0" applyBorder="1" applyAlignment="1" applyProtection="1">
      <alignment vertical="center"/>
      <protection/>
    </xf>
    <xf numFmtId="0" fontId="21" fillId="0" borderId="48" xfId="0" applyFont="1" applyBorder="1" applyAlignment="1" applyProtection="1">
      <alignment horizontal="left" vertical="top"/>
      <protection/>
    </xf>
    <xf numFmtId="0" fontId="21" fillId="0" borderId="16" xfId="0" applyFont="1" applyBorder="1" applyAlignment="1" applyProtection="1">
      <alignment horizontal="center" vertical="top"/>
      <protection/>
    </xf>
    <xf numFmtId="0" fontId="0" fillId="0" borderId="16" xfId="0" applyBorder="1" applyAlignment="1" applyProtection="1">
      <alignment horizontal="center" vertical="top"/>
      <protection/>
    </xf>
    <xf numFmtId="0" fontId="21" fillId="0" borderId="59" xfId="0" applyFont="1" applyBorder="1" applyAlignment="1" applyProtection="1">
      <alignment horizontal="center" vertical="top" wrapText="1"/>
      <protection/>
    </xf>
    <xf numFmtId="0" fontId="21" fillId="0" borderId="53" xfId="0" applyFont="1" applyBorder="1" applyAlignment="1" applyProtection="1">
      <alignment horizontal="center" vertical="top" wrapText="1"/>
      <protection/>
    </xf>
    <xf numFmtId="0" fontId="21" fillId="0" borderId="60" xfId="0" applyFont="1" applyBorder="1" applyAlignment="1" applyProtection="1">
      <alignment horizontal="center" vertical="top" wrapText="1"/>
      <protection/>
    </xf>
    <xf numFmtId="0" fontId="21" fillId="0" borderId="54" xfId="0" applyFont="1" applyBorder="1" applyAlignment="1" applyProtection="1">
      <alignment vertical="top" wrapText="1"/>
      <protection/>
    </xf>
    <xf numFmtId="0" fontId="0" fillId="0" borderId="53" xfId="0" applyBorder="1" applyAlignment="1" applyProtection="1">
      <alignment vertical="top" wrapText="1"/>
      <protection/>
    </xf>
    <xf numFmtId="0" fontId="6" fillId="0" borderId="16" xfId="0" applyFont="1" applyBorder="1" applyAlignment="1" applyProtection="1">
      <alignment vertical="center"/>
      <protection/>
    </xf>
    <xf numFmtId="0" fontId="0" fillId="0" borderId="16" xfId="0" applyBorder="1" applyAlignment="1" applyProtection="1">
      <alignment vertical="center"/>
      <protection/>
    </xf>
    <xf numFmtId="0" fontId="11" fillId="0" borderId="16" xfId="0" applyFont="1" applyBorder="1" applyAlignment="1" applyProtection="1">
      <alignment vertical="center"/>
      <protection/>
    </xf>
    <xf numFmtId="0" fontId="0" fillId="0" borderId="48" xfId="0" applyFont="1" applyBorder="1" applyAlignment="1" applyProtection="1">
      <alignment vertical="center"/>
      <protection/>
    </xf>
    <xf numFmtId="0" fontId="4" fillId="0" borderId="61" xfId="0" applyFont="1" applyBorder="1" applyAlignment="1" applyProtection="1">
      <alignment vertical="center"/>
      <protection/>
    </xf>
    <xf numFmtId="0" fontId="48" fillId="0" borderId="0" xfId="0" applyFont="1" applyBorder="1" applyAlignment="1" applyProtection="1">
      <alignment/>
      <protection/>
    </xf>
    <xf numFmtId="0" fontId="4" fillId="0" borderId="0" xfId="0" applyFont="1" applyBorder="1" applyAlignment="1">
      <alignment/>
    </xf>
    <xf numFmtId="0" fontId="49" fillId="0" borderId="0" xfId="0" applyFont="1" applyAlignment="1">
      <alignment/>
    </xf>
    <xf numFmtId="0" fontId="38" fillId="0" borderId="0" xfId="0" applyFont="1" applyAlignment="1" applyProtection="1">
      <alignment/>
      <protection/>
    </xf>
    <xf numFmtId="0" fontId="38" fillId="0" borderId="0" xfId="0" applyFont="1" applyBorder="1" applyAlignment="1" applyProtection="1">
      <alignment/>
      <protection/>
    </xf>
    <xf numFmtId="0" fontId="49" fillId="0" borderId="0" xfId="0" applyFont="1" applyBorder="1" applyAlignment="1" applyProtection="1">
      <alignment/>
      <protection/>
    </xf>
    <xf numFmtId="0" fontId="22" fillId="0" borderId="0" xfId="0" applyFont="1" applyBorder="1" applyAlignment="1" applyProtection="1">
      <alignment horizontal="left"/>
      <protection/>
    </xf>
    <xf numFmtId="0" fontId="0" fillId="0" borderId="0" xfId="0" applyBorder="1" applyAlignment="1">
      <alignment horizontal="left" wrapText="1"/>
    </xf>
    <xf numFmtId="0" fontId="0" fillId="35" borderId="0" xfId="0" applyFill="1" applyBorder="1" applyAlignment="1" applyProtection="1">
      <alignment/>
      <protection/>
    </xf>
    <xf numFmtId="0" fontId="0" fillId="0" borderId="53" xfId="0" applyFont="1" applyBorder="1" applyAlignment="1" applyProtection="1">
      <alignment/>
      <protection locked="0"/>
    </xf>
    <xf numFmtId="0" fontId="0" fillId="35" borderId="55" xfId="0" applyFill="1" applyBorder="1" applyAlignment="1" applyProtection="1">
      <alignment wrapText="1"/>
      <protection/>
    </xf>
    <xf numFmtId="0" fontId="6" fillId="0" borderId="33" xfId="0" applyFont="1" applyFill="1" applyBorder="1" applyAlignment="1" applyProtection="1">
      <alignment horizontal="left" wrapText="1"/>
      <protection/>
    </xf>
    <xf numFmtId="0" fontId="0" fillId="0" borderId="33" xfId="0" applyFill="1" applyBorder="1" applyAlignment="1" applyProtection="1">
      <alignment/>
      <protection/>
    </xf>
    <xf numFmtId="0" fontId="0" fillId="0" borderId="38" xfId="0" applyFill="1" applyBorder="1" applyAlignment="1" applyProtection="1">
      <alignment wrapText="1"/>
      <protection/>
    </xf>
    <xf numFmtId="0" fontId="0" fillId="0" borderId="61" xfId="0" applyFont="1" applyBorder="1" applyAlignment="1" applyProtection="1">
      <alignment vertical="center" wrapText="1"/>
      <protection/>
    </xf>
    <xf numFmtId="0" fontId="0" fillId="0" borderId="58" xfId="0" applyBorder="1" applyAlignment="1">
      <alignment vertical="center" wrapText="1"/>
    </xf>
    <xf numFmtId="0" fontId="38" fillId="0" borderId="32" xfId="0" applyFont="1" applyBorder="1" applyAlignment="1" applyProtection="1">
      <alignment/>
      <protection/>
    </xf>
    <xf numFmtId="3" fontId="13" fillId="33" borderId="35" xfId="0" applyNumberFormat="1" applyFont="1" applyFill="1" applyBorder="1" applyAlignment="1" applyProtection="1">
      <alignment horizontal="center" vertical="top" wrapText="1"/>
      <protection locked="0"/>
    </xf>
    <xf numFmtId="3" fontId="31" fillId="33" borderId="10" xfId="0" applyNumberFormat="1" applyFont="1" applyFill="1" applyBorder="1" applyAlignment="1" applyProtection="1">
      <alignment horizontal="center" wrapText="1"/>
      <protection/>
    </xf>
    <xf numFmtId="3" fontId="52" fillId="33" borderId="10" xfId="0" applyNumberFormat="1" applyFont="1" applyFill="1" applyBorder="1" applyAlignment="1" applyProtection="1">
      <alignment horizontal="center" wrapText="1"/>
      <protection/>
    </xf>
    <xf numFmtId="3" fontId="13" fillId="33" borderId="25" xfId="0" applyNumberFormat="1" applyFont="1" applyFill="1" applyBorder="1" applyAlignment="1" applyProtection="1">
      <alignment horizontal="center" vertical="top" wrapText="1"/>
      <protection/>
    </xf>
    <xf numFmtId="3" fontId="13" fillId="33" borderId="28" xfId="0" applyNumberFormat="1" applyFont="1" applyFill="1" applyBorder="1" applyAlignment="1" applyProtection="1">
      <alignment horizontal="center" vertical="top" wrapText="1"/>
      <protection/>
    </xf>
    <xf numFmtId="3" fontId="31" fillId="33" borderId="35" xfId="0" applyNumberFormat="1" applyFont="1" applyFill="1" applyBorder="1" applyAlignment="1" applyProtection="1">
      <alignment horizontal="center" wrapText="1"/>
      <protection/>
    </xf>
    <xf numFmtId="3" fontId="31" fillId="33" borderId="36" xfId="0" applyNumberFormat="1" applyFont="1" applyFill="1" applyBorder="1" applyAlignment="1" applyProtection="1">
      <alignment horizontal="center" wrapText="1"/>
      <protection/>
    </xf>
    <xf numFmtId="3" fontId="31" fillId="33" borderId="37" xfId="0" applyNumberFormat="1" applyFont="1" applyFill="1" applyBorder="1" applyAlignment="1" applyProtection="1">
      <alignment horizontal="center" wrapText="1"/>
      <protection/>
    </xf>
    <xf numFmtId="0" fontId="3" fillId="0" borderId="43"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6" fillId="0" borderId="62" xfId="0" applyFont="1" applyBorder="1" applyAlignment="1" applyProtection="1">
      <alignment vertical="top" wrapText="1"/>
      <protection/>
    </xf>
    <xf numFmtId="3" fontId="0" fillId="0" borderId="30" xfId="0" applyNumberFormat="1" applyFont="1" applyBorder="1" applyAlignment="1" applyProtection="1">
      <alignment horizontal="center" wrapText="1"/>
      <protection/>
    </xf>
    <xf numFmtId="0" fontId="6" fillId="0" borderId="15" xfId="0" applyFont="1" applyBorder="1" applyAlignment="1" applyProtection="1">
      <alignment vertical="top" wrapText="1"/>
      <protection/>
    </xf>
    <xf numFmtId="3" fontId="0" fillId="0" borderId="27" xfId="0" applyNumberFormat="1" applyFont="1" applyBorder="1" applyAlignment="1" applyProtection="1">
      <alignment horizontal="center" wrapText="1"/>
      <protection/>
    </xf>
    <xf numFmtId="0" fontId="6" fillId="0" borderId="63" xfId="0" applyFont="1" applyBorder="1" applyAlignment="1" applyProtection="1">
      <alignment vertical="top" wrapText="1"/>
      <protection/>
    </xf>
    <xf numFmtId="0" fontId="6" fillId="0" borderId="19" xfId="0" applyFont="1" applyBorder="1" applyAlignment="1" applyProtection="1">
      <alignment vertical="center" wrapText="1"/>
      <protection/>
    </xf>
    <xf numFmtId="0" fontId="0" fillId="0" borderId="40" xfId="0" applyBorder="1" applyAlignment="1" applyProtection="1">
      <alignment vertical="center" wrapText="1"/>
      <protection/>
    </xf>
    <xf numFmtId="3" fontId="0" fillId="0" borderId="31" xfId="0" applyNumberFormat="1" applyFont="1" applyBorder="1" applyAlignment="1" applyProtection="1">
      <alignment horizontal="center" wrapText="1"/>
      <protection/>
    </xf>
    <xf numFmtId="0" fontId="6" fillId="0" borderId="59" xfId="0" applyFont="1" applyBorder="1" applyAlignment="1" applyProtection="1">
      <alignment vertical="top" wrapText="1"/>
      <protection/>
    </xf>
    <xf numFmtId="3" fontId="0" fillId="0" borderId="29" xfId="0" applyNumberFormat="1" applyFont="1" applyBorder="1" applyAlignment="1" applyProtection="1">
      <alignment horizontal="center" wrapText="1"/>
      <protection/>
    </xf>
    <xf numFmtId="0" fontId="6" fillId="0" borderId="32" xfId="0" applyFont="1" applyFill="1" applyBorder="1" applyAlignment="1" applyProtection="1">
      <alignment vertical="top" wrapText="1"/>
      <protection/>
    </xf>
    <xf numFmtId="3" fontId="0" fillId="0" borderId="24" xfId="0" applyNumberFormat="1" applyFont="1" applyBorder="1" applyAlignment="1" applyProtection="1">
      <alignment horizontal="center" wrapText="1"/>
      <protection/>
    </xf>
    <xf numFmtId="3" fontId="6" fillId="0" borderId="21" xfId="0" applyNumberFormat="1" applyFont="1" applyBorder="1" applyAlignment="1" applyProtection="1">
      <alignment horizontal="center" vertical="center" wrapText="1"/>
      <protection/>
    </xf>
    <xf numFmtId="0" fontId="6" fillId="0" borderId="0" xfId="0" applyFont="1" applyFill="1" applyBorder="1" applyAlignment="1" applyProtection="1">
      <alignment vertical="top" wrapText="1"/>
      <protection/>
    </xf>
    <xf numFmtId="0" fontId="0" fillId="35" borderId="0" xfId="0" applyFill="1" applyAlignment="1" applyProtection="1">
      <alignment/>
      <protection/>
    </xf>
    <xf numFmtId="0" fontId="0" fillId="35" borderId="39" xfId="0" applyFill="1" applyBorder="1" applyAlignment="1" applyProtection="1">
      <alignment/>
      <protection/>
    </xf>
    <xf numFmtId="0" fontId="0" fillId="35" borderId="21" xfId="0" applyFont="1" applyFill="1" applyBorder="1" applyAlignment="1" applyProtection="1">
      <alignment/>
      <protection/>
    </xf>
    <xf numFmtId="0" fontId="0" fillId="35" borderId="21" xfId="0" applyFill="1" applyBorder="1" applyAlignment="1" applyProtection="1">
      <alignment/>
      <protection/>
    </xf>
    <xf numFmtId="0" fontId="0" fillId="35" borderId="20" xfId="0" applyFill="1" applyBorder="1" applyAlignment="1" applyProtection="1">
      <alignment/>
      <protection/>
    </xf>
    <xf numFmtId="0" fontId="0" fillId="35" borderId="40" xfId="0" applyFont="1" applyFill="1" applyBorder="1" applyAlignment="1" applyProtection="1">
      <alignment/>
      <protection/>
    </xf>
    <xf numFmtId="0" fontId="0" fillId="35" borderId="18" xfId="0" applyFill="1" applyBorder="1" applyAlignment="1" applyProtection="1">
      <alignment/>
      <protection/>
    </xf>
    <xf numFmtId="3" fontId="47" fillId="0" borderId="64" xfId="0" applyNumberFormat="1" applyFont="1" applyFill="1" applyBorder="1" applyAlignment="1" applyProtection="1">
      <alignment/>
      <protection/>
    </xf>
    <xf numFmtId="0" fontId="0" fillId="35" borderId="19" xfId="0" applyFont="1" applyFill="1" applyBorder="1" applyAlignment="1" applyProtection="1">
      <alignment/>
      <protection/>
    </xf>
    <xf numFmtId="0" fontId="0" fillId="35" borderId="65" xfId="0" applyFont="1" applyFill="1" applyBorder="1" applyAlignment="1" applyProtection="1">
      <alignment/>
      <protection/>
    </xf>
    <xf numFmtId="3" fontId="47" fillId="35" borderId="66" xfId="0" applyNumberFormat="1" applyFont="1" applyFill="1" applyBorder="1" applyAlignment="1" applyProtection="1">
      <alignment/>
      <protection/>
    </xf>
    <xf numFmtId="0" fontId="4" fillId="0" borderId="53" xfId="0" applyFont="1" applyBorder="1" applyAlignment="1">
      <alignment vertical="center" wrapText="1"/>
    </xf>
    <xf numFmtId="0" fontId="0" fillId="0" borderId="53" xfId="0" applyBorder="1" applyAlignment="1">
      <alignment vertical="center"/>
    </xf>
    <xf numFmtId="0" fontId="4" fillId="0" borderId="61" xfId="0" applyFont="1" applyBorder="1" applyAlignment="1">
      <alignment vertical="center" wrapText="1"/>
    </xf>
    <xf numFmtId="0" fontId="4" fillId="0" borderId="61" xfId="0" applyFont="1" applyBorder="1" applyAlignment="1">
      <alignment vertical="top" wrapText="1"/>
    </xf>
    <xf numFmtId="0" fontId="4" fillId="0" borderId="53" xfId="0" applyFont="1" applyBorder="1" applyAlignment="1">
      <alignment vertical="top" wrapText="1"/>
    </xf>
    <xf numFmtId="0" fontId="4" fillId="0" borderId="67" xfId="0" applyFont="1" applyBorder="1" applyAlignment="1">
      <alignment wrapText="1"/>
    </xf>
    <xf numFmtId="0" fontId="4" fillId="0" borderId="68" xfId="0" applyFont="1" applyBorder="1" applyAlignment="1">
      <alignment wrapText="1"/>
    </xf>
    <xf numFmtId="0" fontId="4" fillId="0" borderId="69" xfId="0" applyFont="1" applyBorder="1" applyAlignment="1">
      <alignment wrapText="1"/>
    </xf>
    <xf numFmtId="0" fontId="4" fillId="0" borderId="48" xfId="0" applyFont="1" applyFill="1" applyBorder="1" applyAlignment="1">
      <alignment horizontal="left" vertical="center"/>
    </xf>
    <xf numFmtId="0" fontId="4" fillId="0" borderId="16" xfId="0" applyFont="1" applyFill="1" applyBorder="1" applyAlignment="1">
      <alignment horizontal="right" vertical="center" wrapText="1"/>
    </xf>
    <xf numFmtId="0" fontId="0" fillId="0" borderId="16" xfId="0" applyFill="1" applyBorder="1" applyAlignment="1">
      <alignment horizontal="left" vertical="center"/>
    </xf>
    <xf numFmtId="0" fontId="0" fillId="0" borderId="53" xfId="0" applyBorder="1" applyAlignment="1">
      <alignment/>
    </xf>
    <xf numFmtId="0" fontId="4" fillId="0" borderId="43" xfId="0" applyFont="1" applyBorder="1" applyAlignment="1">
      <alignment horizontal="left" vertical="top" wrapText="1"/>
    </xf>
    <xf numFmtId="0" fontId="4" fillId="0" borderId="43" xfId="0" applyFont="1" applyBorder="1" applyAlignment="1">
      <alignment horizontal="left" vertical="top"/>
    </xf>
    <xf numFmtId="0" fontId="0" fillId="0" borderId="57" xfId="0" applyBorder="1" applyAlignment="1">
      <alignment/>
    </xf>
    <xf numFmtId="0" fontId="0" fillId="0" borderId="61" xfId="0" applyBorder="1" applyAlignment="1">
      <alignment/>
    </xf>
    <xf numFmtId="0" fontId="4" fillId="0" borderId="43" xfId="0" applyFont="1" applyBorder="1" applyAlignment="1">
      <alignment wrapText="1"/>
    </xf>
    <xf numFmtId="0" fontId="4" fillId="0" borderId="43" xfId="0" applyFont="1" applyBorder="1" applyAlignment="1">
      <alignment vertical="top" wrapText="1"/>
    </xf>
    <xf numFmtId="0" fontId="4" fillId="0" borderId="57" xfId="0" applyFont="1" applyBorder="1" applyAlignment="1">
      <alignment vertical="top" wrapText="1"/>
    </xf>
    <xf numFmtId="0" fontId="4" fillId="0" borderId="54" xfId="0" applyFont="1" applyBorder="1" applyAlignment="1">
      <alignment vertical="top" wrapText="1"/>
    </xf>
    <xf numFmtId="0" fontId="0" fillId="0" borderId="54" xfId="0" applyBorder="1" applyAlignment="1">
      <alignment/>
    </xf>
    <xf numFmtId="0" fontId="0" fillId="0" borderId="53" xfId="0" applyBorder="1" applyAlignment="1">
      <alignment/>
    </xf>
    <xf numFmtId="0" fontId="0" fillId="0" borderId="58" xfId="0" applyBorder="1" applyAlignment="1">
      <alignment/>
    </xf>
    <xf numFmtId="0" fontId="0" fillId="0" borderId="56" xfId="0" applyBorder="1" applyAlignment="1">
      <alignment/>
    </xf>
    <xf numFmtId="0" fontId="0" fillId="0" borderId="54" xfId="0" applyBorder="1" applyAlignment="1">
      <alignment/>
    </xf>
    <xf numFmtId="0" fontId="0" fillId="0" borderId="56" xfId="0" applyBorder="1" applyAlignment="1">
      <alignment/>
    </xf>
    <xf numFmtId="0" fontId="4" fillId="0" borderId="70" xfId="0" applyFont="1" applyBorder="1" applyAlignment="1">
      <alignment vertical="top" wrapText="1"/>
    </xf>
    <xf numFmtId="0" fontId="0" fillId="0" borderId="58" xfId="0" applyBorder="1" applyAlignment="1">
      <alignment/>
    </xf>
    <xf numFmtId="0" fontId="0" fillId="0" borderId="47" xfId="0" applyFill="1" applyBorder="1" applyAlignment="1">
      <alignment horizontal="left" vertical="center"/>
    </xf>
    <xf numFmtId="0" fontId="0" fillId="0" borderId="43" xfId="0" applyBorder="1" applyAlignment="1">
      <alignment/>
    </xf>
    <xf numFmtId="0" fontId="0" fillId="34" borderId="0" xfId="0" applyFill="1" applyBorder="1" applyAlignment="1" applyProtection="1">
      <alignment/>
      <protection/>
    </xf>
    <xf numFmtId="0" fontId="0" fillId="0" borderId="0" xfId="0" applyBorder="1" applyAlignment="1" applyProtection="1">
      <alignment horizontal="center"/>
      <protection/>
    </xf>
    <xf numFmtId="0" fontId="0" fillId="34" borderId="0" xfId="0" applyFill="1" applyAlignment="1" applyProtection="1">
      <alignment/>
      <protection/>
    </xf>
    <xf numFmtId="0" fontId="0" fillId="33" borderId="0" xfId="0" applyFill="1" applyBorder="1" applyAlignment="1" applyProtection="1">
      <alignment horizontal="center" wrapText="1"/>
      <protection/>
    </xf>
    <xf numFmtId="0" fontId="0" fillId="33" borderId="0" xfId="0" applyFont="1" applyFill="1" applyBorder="1" applyAlignment="1" applyProtection="1">
      <alignment horizontal="center"/>
      <protection/>
    </xf>
    <xf numFmtId="0" fontId="10" fillId="33" borderId="0" xfId="0" applyFont="1" applyFill="1" applyBorder="1" applyAlignment="1" applyProtection="1">
      <alignment horizontal="right" wrapText="1"/>
      <protection/>
    </xf>
    <xf numFmtId="14" fontId="6" fillId="33" borderId="16" xfId="0" applyNumberFormat="1" applyFont="1" applyFill="1" applyBorder="1" applyAlignment="1" applyProtection="1">
      <alignment horizontal="center" wrapText="1"/>
      <protection/>
    </xf>
    <xf numFmtId="0" fontId="6" fillId="33" borderId="0" xfId="0" applyFont="1" applyFill="1" applyBorder="1" applyAlignment="1" applyProtection="1">
      <alignment horizontal="center" wrapText="1"/>
      <protection/>
    </xf>
    <xf numFmtId="0" fontId="0" fillId="33" borderId="0" xfId="0" applyFill="1" applyBorder="1" applyAlignment="1" applyProtection="1">
      <alignment/>
      <protection/>
    </xf>
    <xf numFmtId="0" fontId="38" fillId="33" borderId="54" xfId="0" applyFont="1" applyFill="1" applyBorder="1" applyAlignment="1" applyProtection="1">
      <alignment horizontal="center"/>
      <protection/>
    </xf>
    <xf numFmtId="0" fontId="0" fillId="34" borderId="0" xfId="0" applyFill="1" applyBorder="1" applyAlignment="1" applyProtection="1">
      <alignment horizontal="center"/>
      <protection/>
    </xf>
    <xf numFmtId="0" fontId="0" fillId="34" borderId="0" xfId="0" applyFill="1" applyAlignment="1" applyProtection="1">
      <alignment horizontal="center"/>
      <protection/>
    </xf>
    <xf numFmtId="0" fontId="0" fillId="0" borderId="0" xfId="0" applyAlignment="1" applyProtection="1">
      <alignment horizontal="center"/>
      <protection/>
    </xf>
    <xf numFmtId="0" fontId="0" fillId="0" borderId="0" xfId="0" applyAlignment="1" applyProtection="1">
      <alignment horizontal="left"/>
      <protection/>
    </xf>
    <xf numFmtId="0" fontId="0" fillId="0" borderId="0" xfId="0" applyFont="1" applyAlignment="1" applyProtection="1">
      <alignment horizontal="left"/>
      <protection/>
    </xf>
    <xf numFmtId="0" fontId="4" fillId="0" borderId="0" xfId="0" applyFont="1" applyFill="1" applyAlignment="1" applyProtection="1">
      <alignment/>
      <protection/>
    </xf>
    <xf numFmtId="0" fontId="0" fillId="0" borderId="54" xfId="0" applyFont="1" applyBorder="1" applyAlignment="1" applyProtection="1">
      <alignment horizontal="right" vertical="top" wrapText="1"/>
      <protection/>
    </xf>
    <xf numFmtId="0" fontId="0" fillId="0" borderId="54" xfId="0" applyBorder="1" applyAlignment="1" applyProtection="1">
      <alignment vertical="top" wrapText="1"/>
      <protection/>
    </xf>
    <xf numFmtId="0" fontId="0" fillId="33" borderId="0" xfId="0" applyFill="1" applyAlignment="1" applyProtection="1">
      <alignment horizontal="center" wrapText="1"/>
      <protection/>
    </xf>
    <xf numFmtId="0" fontId="0" fillId="0" borderId="0" xfId="0" applyAlignment="1" applyProtection="1">
      <alignment vertical="top" wrapText="1"/>
      <protection/>
    </xf>
    <xf numFmtId="0" fontId="13" fillId="33" borderId="24" xfId="0" applyFont="1" applyFill="1" applyBorder="1" applyAlignment="1" applyProtection="1">
      <alignment horizontal="center" wrapText="1"/>
      <protection/>
    </xf>
    <xf numFmtId="0" fontId="0" fillId="33" borderId="53" xfId="0" applyFont="1" applyFill="1" applyBorder="1" applyAlignment="1" applyProtection="1">
      <alignment horizontal="center" wrapText="1"/>
      <protection/>
    </xf>
    <xf numFmtId="14" fontId="0" fillId="33" borderId="16" xfId="0" applyNumberFormat="1" applyFont="1" applyFill="1" applyBorder="1" applyAlignment="1" applyProtection="1">
      <alignment horizontal="center" wrapText="1"/>
      <protection/>
    </xf>
    <xf numFmtId="0" fontId="10" fillId="33" borderId="0" xfId="0" applyFont="1" applyFill="1" applyBorder="1" applyAlignment="1" applyProtection="1">
      <alignment/>
      <protection/>
    </xf>
    <xf numFmtId="0" fontId="10" fillId="33" borderId="0" xfId="0" applyFont="1" applyFill="1" applyBorder="1" applyAlignment="1" applyProtection="1">
      <alignment horizontal="center"/>
      <protection/>
    </xf>
    <xf numFmtId="0" fontId="0" fillId="0" borderId="0" xfId="0" applyAlignment="1" applyProtection="1">
      <alignment horizontal="left" vertical="top" wrapText="1"/>
      <protection/>
    </xf>
    <xf numFmtId="0" fontId="0" fillId="0" borderId="18" xfId="0" applyBorder="1" applyAlignment="1" applyProtection="1">
      <alignment/>
      <protection/>
    </xf>
    <xf numFmtId="0" fontId="6" fillId="0" borderId="19" xfId="0" applyFont="1" applyBorder="1" applyAlignment="1" applyProtection="1">
      <alignment vertical="top" wrapText="1"/>
      <protection/>
    </xf>
    <xf numFmtId="0" fontId="6" fillId="0" borderId="21" xfId="0" applyFont="1" applyBorder="1" applyAlignment="1" applyProtection="1">
      <alignment vertical="top" wrapText="1"/>
      <protection/>
    </xf>
    <xf numFmtId="0" fontId="6" fillId="0" borderId="20" xfId="0" applyFont="1" applyBorder="1" applyAlignment="1" applyProtection="1">
      <alignment vertical="top" wrapText="1"/>
      <protection/>
    </xf>
    <xf numFmtId="0" fontId="0" fillId="0" borderId="22" xfId="0" applyFont="1" applyBorder="1" applyAlignment="1" applyProtection="1">
      <alignment horizontal="center" vertical="center" wrapText="1"/>
      <protection/>
    </xf>
    <xf numFmtId="0" fontId="0" fillId="0" borderId="71"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65" xfId="0" applyBorder="1" applyAlignment="1" applyProtection="1">
      <alignment/>
      <protection/>
    </xf>
    <xf numFmtId="0" fontId="16" fillId="0" borderId="55" xfId="0" applyFont="1" applyBorder="1" applyAlignment="1" applyProtection="1">
      <alignment horizontal="center" vertical="top" wrapText="1"/>
      <protection/>
    </xf>
    <xf numFmtId="0" fontId="0" fillId="0" borderId="0" xfId="0" applyFont="1" applyBorder="1" applyAlignment="1" applyProtection="1">
      <alignment horizontal="center" vertical="top" wrapText="1"/>
      <protection/>
    </xf>
    <xf numFmtId="0" fontId="0" fillId="0" borderId="72" xfId="0" applyFont="1" applyBorder="1" applyAlignment="1" applyProtection="1">
      <alignment horizontal="center" vertical="top" wrapText="1"/>
      <protection/>
    </xf>
    <xf numFmtId="0" fontId="16" fillId="0" borderId="73" xfId="0" applyFont="1" applyBorder="1" applyAlignment="1" applyProtection="1">
      <alignment horizontal="center"/>
      <protection/>
    </xf>
    <xf numFmtId="0" fontId="6" fillId="0" borderId="55" xfId="0" applyFont="1" applyBorder="1" applyAlignment="1" applyProtection="1">
      <alignment horizontal="left" vertical="center"/>
      <protection/>
    </xf>
    <xf numFmtId="0" fontId="6" fillId="0" borderId="0" xfId="0" applyFont="1" applyBorder="1" applyAlignment="1" applyProtection="1">
      <alignment horizontal="center" vertical="center"/>
      <protection/>
    </xf>
    <xf numFmtId="0" fontId="0" fillId="0" borderId="72" xfId="0" applyBorder="1" applyAlignment="1" applyProtection="1">
      <alignment horizontal="center" vertical="center"/>
      <protection/>
    </xf>
    <xf numFmtId="0" fontId="0" fillId="0" borderId="73" xfId="0" applyFont="1" applyBorder="1" applyAlignment="1" applyProtection="1">
      <alignment horizontal="center"/>
      <protection/>
    </xf>
    <xf numFmtId="0" fontId="6" fillId="0" borderId="40" xfId="0" applyFont="1" applyBorder="1" applyAlignment="1" applyProtection="1">
      <alignment horizontal="center" vertical="center" wrapText="1"/>
      <protection/>
    </xf>
    <xf numFmtId="0" fontId="6" fillId="0" borderId="18" xfId="0" applyFont="1" applyBorder="1" applyAlignment="1" applyProtection="1">
      <alignment horizontal="center" vertical="center" wrapText="1"/>
      <protection/>
    </xf>
    <xf numFmtId="0" fontId="0" fillId="0" borderId="39" xfId="0" applyBorder="1" applyAlignment="1" applyProtection="1">
      <alignment horizontal="center" vertical="center" wrapText="1"/>
      <protection/>
    </xf>
    <xf numFmtId="0" fontId="0" fillId="0" borderId="41" xfId="0" applyBorder="1" applyAlignment="1" applyProtection="1">
      <alignment/>
      <protection/>
    </xf>
    <xf numFmtId="49" fontId="0" fillId="36" borderId="74" xfId="0" applyNumberFormat="1" applyFont="1" applyFill="1" applyBorder="1" applyAlignment="1" applyProtection="1">
      <alignment horizontal="center" wrapText="1"/>
      <protection locked="0"/>
    </xf>
    <xf numFmtId="0" fontId="20" fillId="0" borderId="0" xfId="0" applyFont="1" applyFill="1" applyAlignment="1" applyProtection="1">
      <alignment horizontal="center"/>
      <protection/>
    </xf>
    <xf numFmtId="0" fontId="20" fillId="0" borderId="0" xfId="0" applyFont="1" applyFill="1" applyAlignment="1" applyProtection="1">
      <alignment horizontal="left"/>
      <protection/>
    </xf>
    <xf numFmtId="0" fontId="4" fillId="0" borderId="0" xfId="0" applyFont="1" applyFill="1" applyAlignment="1" applyProtection="1">
      <alignment horizontal="center" wrapText="1"/>
      <protection/>
    </xf>
    <xf numFmtId="0" fontId="4" fillId="0" borderId="0" xfId="0" applyFont="1" applyFill="1" applyAlignment="1" applyProtection="1">
      <alignment horizontal="left"/>
      <protection/>
    </xf>
    <xf numFmtId="3" fontId="20" fillId="0" borderId="0" xfId="0" applyNumberFormat="1" applyFont="1" applyFill="1" applyAlignment="1" applyProtection="1">
      <alignment/>
      <protection/>
    </xf>
    <xf numFmtId="0" fontId="20" fillId="0" borderId="0" xfId="0" applyFont="1" applyFill="1" applyAlignment="1" applyProtection="1">
      <alignment/>
      <protection/>
    </xf>
    <xf numFmtId="0" fontId="20" fillId="0" borderId="0" xfId="0" applyFont="1" applyFill="1" applyAlignment="1" applyProtection="1">
      <alignment/>
      <protection/>
    </xf>
    <xf numFmtId="0" fontId="20" fillId="0" borderId="0" xfId="0" applyFont="1" applyFill="1" applyAlignment="1" applyProtection="1">
      <alignment horizontal="right"/>
      <protection/>
    </xf>
    <xf numFmtId="0" fontId="20" fillId="0" borderId="0" xfId="0" applyFont="1" applyFill="1" applyAlignment="1" applyProtection="1">
      <alignment horizontal="center" wrapText="1"/>
      <protection/>
    </xf>
    <xf numFmtId="0" fontId="4" fillId="0" borderId="0" xfId="0" applyFont="1" applyFill="1" applyAlignment="1" applyProtection="1">
      <alignment vertical="top"/>
      <protection/>
    </xf>
    <xf numFmtId="0" fontId="4" fillId="0" borderId="0" xfId="0" applyFont="1" applyFill="1" applyAlignment="1" applyProtection="1">
      <alignment vertical="top" wrapText="1"/>
      <protection/>
    </xf>
    <xf numFmtId="0" fontId="0" fillId="0" borderId="0" xfId="0" applyFill="1" applyAlignment="1" applyProtection="1">
      <alignment vertical="top" wrapText="1"/>
      <protection/>
    </xf>
    <xf numFmtId="0" fontId="20" fillId="0" borderId="0" xfId="0" applyFont="1" applyFill="1" applyAlignment="1" applyProtection="1">
      <alignment wrapText="1"/>
      <protection/>
    </xf>
    <xf numFmtId="49" fontId="4" fillId="0" borderId="0" xfId="0" applyNumberFormat="1" applyFont="1" applyFill="1" applyAlignment="1" applyProtection="1">
      <alignment horizontal="left"/>
      <protection/>
    </xf>
    <xf numFmtId="0" fontId="4" fillId="0" borderId="0" xfId="0" applyFont="1" applyFill="1" applyAlignment="1" applyProtection="1">
      <alignment horizontal="right"/>
      <protection/>
    </xf>
    <xf numFmtId="0" fontId="4" fillId="0" borderId="0" xfId="0" applyFont="1" applyFill="1" applyAlignment="1" applyProtection="1">
      <alignment/>
      <protection/>
    </xf>
    <xf numFmtId="0" fontId="20" fillId="0" borderId="0" xfId="0" applyFont="1" applyFill="1" applyAlignment="1" applyProtection="1">
      <alignment vertical="top"/>
      <protection/>
    </xf>
    <xf numFmtId="0" fontId="35" fillId="0" borderId="0" xfId="0" applyFont="1" applyFill="1" applyAlignment="1" applyProtection="1">
      <alignment horizontal="left" vertical="top" wrapText="1"/>
      <protection/>
    </xf>
    <xf numFmtId="0" fontId="32" fillId="0" borderId="0" xfId="0" applyFont="1" applyFill="1" applyAlignment="1" applyProtection="1">
      <alignment vertical="top"/>
      <protection/>
    </xf>
    <xf numFmtId="0" fontId="4" fillId="0" borderId="0" xfId="0" applyFont="1" applyFill="1" applyAlignment="1" applyProtection="1">
      <alignment horizontal="justify" vertical="top" wrapText="1"/>
      <protection/>
    </xf>
    <xf numFmtId="3" fontId="30" fillId="0" borderId="0" xfId="0" applyNumberFormat="1" applyFont="1" applyFill="1" applyAlignment="1" applyProtection="1">
      <alignment/>
      <protection/>
    </xf>
    <xf numFmtId="167" fontId="30" fillId="0" borderId="0" xfId="0" applyNumberFormat="1" applyFont="1" applyFill="1" applyAlignment="1" applyProtection="1">
      <alignment horizontal="right"/>
      <protection/>
    </xf>
    <xf numFmtId="167" fontId="20" fillId="0" borderId="0" xfId="0" applyNumberFormat="1" applyFont="1" applyFill="1" applyAlignment="1" applyProtection="1">
      <alignment horizontal="right"/>
      <protection/>
    </xf>
    <xf numFmtId="0" fontId="4" fillId="0" borderId="0" xfId="0" applyFont="1" applyFill="1" applyAlignment="1" applyProtection="1">
      <alignment horizontal="justify" wrapText="1"/>
      <protection/>
    </xf>
    <xf numFmtId="0" fontId="4" fillId="0" borderId="0" xfId="0" applyFont="1" applyFill="1" applyBorder="1" applyAlignment="1" applyProtection="1">
      <alignment/>
      <protection/>
    </xf>
    <xf numFmtId="0" fontId="4" fillId="0" borderId="75" xfId="0" applyFont="1" applyFill="1" applyBorder="1" applyAlignment="1" applyProtection="1">
      <alignment/>
      <protection/>
    </xf>
    <xf numFmtId="0" fontId="4" fillId="0" borderId="0" xfId="0" applyFont="1" applyFill="1" applyAlignment="1" applyProtection="1">
      <alignment horizontal="left" indent="2"/>
      <protection/>
    </xf>
    <xf numFmtId="0" fontId="20" fillId="0" borderId="0" xfId="0" applyFont="1" applyFill="1" applyAlignment="1" applyProtection="1">
      <alignment horizontal="left" vertical="top" indent="2"/>
      <protection/>
    </xf>
    <xf numFmtId="0" fontId="0" fillId="0" borderId="0" xfId="0" applyBorder="1" applyAlignment="1" applyProtection="1">
      <alignment wrapText="1"/>
      <protection/>
    </xf>
    <xf numFmtId="0" fontId="0" fillId="0" borderId="54" xfId="0" applyFill="1" applyBorder="1" applyAlignment="1" applyProtection="1">
      <alignment vertical="top" wrapText="1"/>
      <protection/>
    </xf>
    <xf numFmtId="14" fontId="0" fillId="33" borderId="16" xfId="0" applyNumberFormat="1" applyFill="1" applyBorder="1" applyAlignment="1" applyProtection="1">
      <alignment horizontal="center" wrapText="1"/>
      <protection/>
    </xf>
    <xf numFmtId="0" fontId="0" fillId="0" borderId="0" xfId="0" applyFont="1" applyFill="1" applyAlignment="1" applyProtection="1">
      <alignment wrapText="1"/>
      <protection/>
    </xf>
    <xf numFmtId="0" fontId="4" fillId="0" borderId="0" xfId="0" applyFont="1" applyFill="1" applyAlignment="1" applyProtection="1">
      <alignment horizontal="left" wrapText="1"/>
      <protection/>
    </xf>
    <xf numFmtId="0" fontId="20" fillId="0" borderId="0" xfId="0" applyFont="1" applyFill="1" applyAlignment="1" applyProtection="1">
      <alignment horizontal="left" indent="2"/>
      <protection/>
    </xf>
    <xf numFmtId="0" fontId="0" fillId="0" borderId="0" xfId="0" applyFont="1" applyFill="1" applyBorder="1" applyAlignment="1" applyProtection="1">
      <alignment/>
      <protection/>
    </xf>
    <xf numFmtId="0" fontId="4" fillId="37" borderId="0" xfId="0" applyFont="1" applyFill="1" applyAlignment="1" applyProtection="1">
      <alignment/>
      <protection/>
    </xf>
    <xf numFmtId="0" fontId="6" fillId="33" borderId="53" xfId="0" applyFont="1" applyFill="1" applyBorder="1" applyAlignment="1" applyProtection="1">
      <alignment horizontal="center" wrapText="1"/>
      <protection locked="0"/>
    </xf>
    <xf numFmtId="0" fontId="0" fillId="0" borderId="0" xfId="0" applyFill="1" applyBorder="1" applyAlignment="1" applyProtection="1">
      <alignment/>
      <protection/>
    </xf>
    <xf numFmtId="0" fontId="96" fillId="0" borderId="21" xfId="0" applyFont="1" applyFill="1" applyBorder="1" applyAlignment="1">
      <alignment horizontal="left"/>
    </xf>
    <xf numFmtId="0" fontId="0" fillId="38" borderId="0" xfId="0" applyFill="1" applyAlignment="1" applyProtection="1">
      <alignment/>
      <protection/>
    </xf>
    <xf numFmtId="0" fontId="56" fillId="38" borderId="0" xfId="0" applyFont="1" applyFill="1" applyAlignment="1" applyProtection="1">
      <alignment horizontal="left"/>
      <protection/>
    </xf>
    <xf numFmtId="0" fontId="0" fillId="38" borderId="0" xfId="0" applyFont="1" applyFill="1" applyAlignment="1">
      <alignment horizontal="left"/>
    </xf>
    <xf numFmtId="0" fontId="0" fillId="38" borderId="0" xfId="0" applyFill="1" applyBorder="1" applyAlignment="1" applyProtection="1">
      <alignment/>
      <protection/>
    </xf>
    <xf numFmtId="0" fontId="0" fillId="38" borderId="0" xfId="0" applyFont="1" applyFill="1" applyAlignment="1" applyProtection="1">
      <alignment horizontal="left"/>
      <protection/>
    </xf>
    <xf numFmtId="0" fontId="6" fillId="38" borderId="0" xfId="0" applyFont="1" applyFill="1" applyBorder="1" applyAlignment="1" applyProtection="1">
      <alignment vertical="top"/>
      <protection/>
    </xf>
    <xf numFmtId="0" fontId="16" fillId="0" borderId="10" xfId="0" applyFont="1" applyBorder="1" applyAlignment="1" applyProtection="1">
      <alignment wrapText="1"/>
      <protection/>
    </xf>
    <xf numFmtId="10" fontId="11" fillId="0" borderId="11" xfId="0" applyNumberFormat="1" applyFont="1" applyBorder="1" applyAlignment="1" applyProtection="1">
      <alignment horizontal="center" vertical="center"/>
      <protection/>
    </xf>
    <xf numFmtId="0" fontId="97" fillId="33" borderId="0" xfId="0" applyFont="1" applyFill="1" applyAlignment="1" applyProtection="1">
      <alignment horizontal="right"/>
      <protection/>
    </xf>
    <xf numFmtId="0" fontId="10" fillId="38" borderId="0" xfId="0" applyFont="1" applyFill="1" applyBorder="1" applyAlignment="1" applyProtection="1">
      <alignment horizontal="justify" wrapText="1"/>
      <protection/>
    </xf>
    <xf numFmtId="0" fontId="0" fillId="38" borderId="0" xfId="0" applyFont="1" applyFill="1" applyBorder="1" applyAlignment="1" applyProtection="1">
      <alignment/>
      <protection/>
    </xf>
    <xf numFmtId="0" fontId="10" fillId="38" borderId="0" xfId="0" applyFont="1" applyFill="1" applyBorder="1" applyAlignment="1" applyProtection="1">
      <alignment/>
      <protection/>
    </xf>
    <xf numFmtId="0" fontId="0" fillId="38" borderId="0" xfId="0" applyFill="1" applyBorder="1" applyAlignment="1" applyProtection="1">
      <alignment/>
      <protection/>
    </xf>
    <xf numFmtId="0" fontId="0" fillId="38" borderId="47" xfId="0" applyFont="1" applyFill="1" applyBorder="1" applyAlignment="1" applyProtection="1">
      <alignment/>
      <protection/>
    </xf>
    <xf numFmtId="0" fontId="0" fillId="33" borderId="0" xfId="0" applyFont="1" applyFill="1" applyAlignment="1" applyProtection="1">
      <alignment horizontal="center"/>
      <protection/>
    </xf>
    <xf numFmtId="0" fontId="0" fillId="38" borderId="54" xfId="0" applyFill="1" applyBorder="1" applyAlignment="1" applyProtection="1">
      <alignment/>
      <protection/>
    </xf>
    <xf numFmtId="0" fontId="0" fillId="0" borderId="74" xfId="0" applyFont="1" applyFill="1" applyBorder="1" applyAlignment="1" applyProtection="1">
      <alignment vertical="top" wrapText="1"/>
      <protection locked="0"/>
    </xf>
    <xf numFmtId="0" fontId="0" fillId="38" borderId="23" xfId="0" applyFill="1" applyBorder="1" applyAlignment="1" applyProtection="1">
      <alignment/>
      <protection/>
    </xf>
    <xf numFmtId="0" fontId="0" fillId="38" borderId="20" xfId="0" applyFill="1" applyBorder="1" applyAlignment="1" applyProtection="1">
      <alignment/>
      <protection/>
    </xf>
    <xf numFmtId="0" fontId="38" fillId="2" borderId="43" xfId="0" applyFont="1" applyFill="1" applyBorder="1" applyAlignment="1" applyProtection="1">
      <alignment vertical="center"/>
      <protection/>
    </xf>
    <xf numFmtId="14" fontId="6" fillId="2" borderId="43" xfId="0" applyNumberFormat="1" applyFont="1" applyFill="1" applyBorder="1" applyAlignment="1" applyProtection="1">
      <alignment horizontal="center" vertical="center"/>
      <protection locked="0"/>
    </xf>
    <xf numFmtId="0" fontId="21" fillId="0" borderId="0" xfId="0" applyFont="1" applyFill="1" applyAlignment="1" applyProtection="1">
      <alignment/>
      <protection/>
    </xf>
    <xf numFmtId="0" fontId="24" fillId="0" borderId="0" xfId="0" applyFont="1" applyFill="1" applyAlignment="1" applyProtection="1">
      <alignment wrapText="1"/>
      <protection/>
    </xf>
    <xf numFmtId="0" fontId="24" fillId="0" borderId="0" xfId="0" applyFont="1" applyFill="1" applyAlignment="1" applyProtection="1">
      <alignment/>
      <protection/>
    </xf>
    <xf numFmtId="0" fontId="48" fillId="0" borderId="0" xfId="0" applyFont="1" applyFill="1" applyAlignment="1" applyProtection="1">
      <alignment horizontal="center"/>
      <protection/>
    </xf>
    <xf numFmtId="0" fontId="57" fillId="0" borderId="0" xfId="0" applyFont="1" applyFill="1" applyAlignment="1" applyProtection="1">
      <alignment/>
      <protection/>
    </xf>
    <xf numFmtId="167" fontId="24" fillId="0" borderId="0" xfId="0" applyNumberFormat="1" applyFont="1" applyFill="1" applyAlignment="1" applyProtection="1">
      <alignment horizontal="right"/>
      <protection/>
    </xf>
    <xf numFmtId="0" fontId="39" fillId="0" borderId="0" xfId="0" applyFont="1" applyAlignment="1">
      <alignment horizontal="left" vertical="top" wrapText="1"/>
    </xf>
    <xf numFmtId="0" fontId="0" fillId="0" borderId="0" xfId="0" applyBorder="1" applyAlignment="1" applyProtection="1">
      <alignment vertical="top" wrapText="1"/>
      <protection/>
    </xf>
    <xf numFmtId="0" fontId="0" fillId="0" borderId="35" xfId="0" applyFont="1" applyBorder="1" applyAlignment="1" applyProtection="1">
      <alignment vertical="top" wrapText="1"/>
      <protection/>
    </xf>
    <xf numFmtId="0" fontId="0" fillId="0" borderId="36" xfId="0" applyFont="1" applyBorder="1" applyAlignment="1" applyProtection="1">
      <alignment vertical="top" wrapText="1"/>
      <protection/>
    </xf>
    <xf numFmtId="0" fontId="26" fillId="33" borderId="53" xfId="0" applyFont="1" applyFill="1" applyBorder="1" applyAlignment="1" applyProtection="1">
      <alignment horizontal="center"/>
      <protection/>
    </xf>
    <xf numFmtId="0" fontId="22" fillId="0" borderId="30" xfId="0" applyFont="1" applyBorder="1" applyAlignment="1" applyProtection="1">
      <alignment horizontal="center" vertical="center" wrapText="1"/>
      <protection/>
    </xf>
    <xf numFmtId="0" fontId="11" fillId="0" borderId="53" xfId="0" applyFont="1" applyBorder="1" applyAlignment="1" applyProtection="1">
      <alignment vertical="top" wrapText="1"/>
      <protection/>
    </xf>
    <xf numFmtId="3" fontId="22" fillId="0" borderId="26" xfId="0" applyNumberFormat="1" applyFont="1" applyBorder="1" applyAlignment="1" applyProtection="1">
      <alignment horizontal="center" wrapText="1"/>
      <protection locked="0"/>
    </xf>
    <xf numFmtId="0" fontId="22" fillId="0" borderId="30" xfId="0" applyFont="1" applyBorder="1" applyAlignment="1" applyProtection="1">
      <alignment wrapText="1"/>
      <protection locked="0"/>
    </xf>
    <xf numFmtId="0" fontId="22" fillId="0" borderId="0" xfId="0" applyFont="1" applyAlignment="1" applyProtection="1">
      <alignment/>
      <protection/>
    </xf>
    <xf numFmtId="0" fontId="22" fillId="0" borderId="27" xfId="0" applyFont="1" applyBorder="1" applyAlignment="1" applyProtection="1">
      <alignment horizontal="center" vertical="center" wrapText="1"/>
      <protection/>
    </xf>
    <xf numFmtId="0" fontId="11" fillId="0" borderId="16" xfId="0" applyFont="1" applyBorder="1" applyAlignment="1" applyProtection="1">
      <alignment vertical="top" wrapText="1"/>
      <protection/>
    </xf>
    <xf numFmtId="3" fontId="22" fillId="0" borderId="27" xfId="0" applyNumberFormat="1" applyFont="1" applyBorder="1" applyAlignment="1" applyProtection="1">
      <alignment horizontal="center" wrapText="1"/>
      <protection locked="0"/>
    </xf>
    <xf numFmtId="0" fontId="22" fillId="0" borderId="27" xfId="0" applyFont="1" applyBorder="1" applyAlignment="1" applyProtection="1">
      <alignment wrapText="1"/>
      <protection locked="0"/>
    </xf>
    <xf numFmtId="0" fontId="22" fillId="0" borderId="29" xfId="0" applyFont="1" applyBorder="1" applyAlignment="1" applyProtection="1">
      <alignment horizontal="center" vertical="center" wrapText="1"/>
      <protection/>
    </xf>
    <xf numFmtId="0" fontId="22" fillId="0" borderId="29" xfId="0" applyFont="1" applyBorder="1" applyAlignment="1" applyProtection="1">
      <alignment wrapText="1"/>
      <protection locked="0"/>
    </xf>
    <xf numFmtId="0" fontId="22" fillId="0" borderId="65" xfId="0" applyFont="1" applyBorder="1" applyAlignment="1" applyProtection="1">
      <alignment horizontal="center" vertical="center" wrapText="1"/>
      <protection/>
    </xf>
    <xf numFmtId="0" fontId="11" fillId="0" borderId="14" xfId="0" applyFont="1" applyBorder="1" applyAlignment="1" applyProtection="1">
      <alignment vertical="top" wrapText="1"/>
      <protection/>
    </xf>
    <xf numFmtId="0" fontId="22" fillId="0" borderId="41" xfId="0" applyFont="1" applyBorder="1" applyAlignment="1" applyProtection="1">
      <alignment horizontal="center" vertical="center" wrapText="1"/>
      <protection/>
    </xf>
    <xf numFmtId="0" fontId="11" fillId="0" borderId="52" xfId="0" applyFont="1" applyBorder="1" applyAlignment="1" applyProtection="1">
      <alignment vertical="top" wrapText="1"/>
      <protection/>
    </xf>
    <xf numFmtId="0" fontId="22" fillId="0" borderId="31" xfId="0" applyFont="1" applyBorder="1" applyAlignment="1" applyProtection="1">
      <alignment wrapText="1"/>
      <protection locked="0"/>
    </xf>
    <xf numFmtId="0" fontId="22" fillId="0" borderId="26" xfId="0" applyFont="1" applyBorder="1" applyAlignment="1" applyProtection="1">
      <alignment horizontal="center" vertical="center" wrapText="1"/>
      <protection/>
    </xf>
    <xf numFmtId="0" fontId="22" fillId="0" borderId="26" xfId="0" applyFont="1" applyBorder="1" applyAlignment="1" applyProtection="1">
      <alignment wrapText="1"/>
      <protection locked="0"/>
    </xf>
    <xf numFmtId="0" fontId="11" fillId="0" borderId="54" xfId="0" applyFont="1" applyBorder="1" applyAlignment="1" applyProtection="1">
      <alignment vertical="top" wrapText="1"/>
      <protection/>
    </xf>
    <xf numFmtId="0" fontId="11" fillId="0" borderId="19" xfId="0" applyFont="1" applyBorder="1" applyAlignment="1" applyProtection="1">
      <alignment vertical="center" wrapText="1"/>
      <protection/>
    </xf>
    <xf numFmtId="3" fontId="22" fillId="0" borderId="30" xfId="0" applyNumberFormat="1" applyFont="1" applyBorder="1" applyAlignment="1" applyProtection="1">
      <alignment horizontal="center" wrapText="1"/>
      <protection locked="0"/>
    </xf>
    <xf numFmtId="0" fontId="22" fillId="0" borderId="40" xfId="0" applyFont="1" applyBorder="1" applyAlignment="1" applyProtection="1">
      <alignment vertical="center" wrapText="1"/>
      <protection/>
    </xf>
    <xf numFmtId="3" fontId="22" fillId="0" borderId="31" xfId="0" applyNumberFormat="1" applyFont="1" applyBorder="1" applyAlignment="1" applyProtection="1">
      <alignment horizontal="center" wrapText="1"/>
      <protection locked="0"/>
    </xf>
    <xf numFmtId="0" fontId="22" fillId="0" borderId="24" xfId="0" applyFont="1" applyBorder="1" applyAlignment="1" applyProtection="1">
      <alignment horizontal="center" vertical="center" wrapText="1"/>
      <protection/>
    </xf>
    <xf numFmtId="3" fontId="16" fillId="0" borderId="24" xfId="0" applyNumberFormat="1" applyFont="1" applyBorder="1" applyAlignment="1" applyProtection="1">
      <alignment horizontal="center" vertical="center" wrapText="1"/>
      <protection/>
    </xf>
    <xf numFmtId="0" fontId="26" fillId="0" borderId="24" xfId="0" applyFont="1" applyBorder="1" applyAlignment="1" applyProtection="1">
      <alignment vertical="center" wrapText="1"/>
      <protection locked="0"/>
    </xf>
    <xf numFmtId="4" fontId="98" fillId="0" borderId="11" xfId="0" applyNumberFormat="1" applyFont="1" applyBorder="1" applyAlignment="1" applyProtection="1">
      <alignment horizontal="center" vertical="center"/>
      <protection/>
    </xf>
    <xf numFmtId="3" fontId="14" fillId="0" borderId="11" xfId="0" applyNumberFormat="1" applyFont="1" applyFill="1" applyBorder="1" applyAlignment="1" applyProtection="1">
      <alignment horizontal="center" vertical="center" wrapText="1"/>
      <protection locked="0"/>
    </xf>
    <xf numFmtId="3" fontId="14" fillId="2" borderId="11" xfId="0" applyNumberFormat="1" applyFont="1" applyFill="1" applyBorder="1" applyAlignment="1" applyProtection="1">
      <alignment horizontal="center" vertical="center" wrapText="1"/>
      <protection locked="0"/>
    </xf>
    <xf numFmtId="0" fontId="6" fillId="0" borderId="69" xfId="0" applyFont="1" applyBorder="1" applyAlignment="1" applyProtection="1">
      <alignment horizontal="left" vertical="center"/>
      <protection/>
    </xf>
    <xf numFmtId="0" fontId="53" fillId="0" borderId="69" xfId="0" applyFont="1" applyBorder="1" applyAlignment="1" applyProtection="1">
      <alignment horizontal="center" vertical="center" wrapText="1"/>
      <protection/>
    </xf>
    <xf numFmtId="0" fontId="53" fillId="0" borderId="76" xfId="0" applyFont="1" applyBorder="1" applyAlignment="1" applyProtection="1">
      <alignment horizontal="center" vertical="center" wrapText="1"/>
      <protection/>
    </xf>
    <xf numFmtId="3" fontId="11" fillId="0" borderId="13" xfId="0" applyNumberFormat="1" applyFont="1" applyBorder="1" applyAlignment="1" applyProtection="1">
      <alignment horizontal="center" vertical="center"/>
      <protection/>
    </xf>
    <xf numFmtId="3" fontId="0" fillId="38" borderId="0" xfId="0" applyNumberFormat="1" applyFill="1" applyAlignment="1" applyProtection="1">
      <alignment/>
      <protection/>
    </xf>
    <xf numFmtId="3" fontId="22" fillId="0" borderId="11" xfId="0" applyNumberFormat="1" applyFont="1" applyFill="1" applyBorder="1" applyAlignment="1" applyProtection="1">
      <alignment horizontal="center" vertical="center"/>
      <protection/>
    </xf>
    <xf numFmtId="0" fontId="6" fillId="0" borderId="0" xfId="0" applyFont="1" applyBorder="1" applyAlignment="1" applyProtection="1">
      <alignment horizontal="right" vertical="top"/>
      <protection/>
    </xf>
    <xf numFmtId="14" fontId="20" fillId="0" borderId="53" xfId="0" applyNumberFormat="1" applyFont="1" applyFill="1" applyBorder="1" applyAlignment="1" applyProtection="1">
      <alignment horizontal="center"/>
      <protection/>
    </xf>
    <xf numFmtId="0" fontId="16" fillId="33" borderId="10" xfId="0" applyFont="1" applyFill="1" applyBorder="1" applyAlignment="1" applyProtection="1">
      <alignment wrapText="1"/>
      <protection/>
    </xf>
    <xf numFmtId="16" fontId="27" fillId="33" borderId="37" xfId="0" applyNumberFormat="1" applyFont="1" applyFill="1" applyBorder="1" applyAlignment="1" applyProtection="1">
      <alignment vertical="top" wrapText="1"/>
      <protection/>
    </xf>
    <xf numFmtId="0" fontId="13" fillId="33" borderId="36" xfId="0" applyFont="1" applyFill="1" applyBorder="1" applyAlignment="1" applyProtection="1">
      <alignment vertical="top" wrapText="1"/>
      <protection/>
    </xf>
    <xf numFmtId="0" fontId="13" fillId="33" borderId="28" xfId="0" applyFont="1" applyFill="1" applyBorder="1" applyAlignment="1" applyProtection="1">
      <alignment vertical="top" wrapText="1"/>
      <protection/>
    </xf>
    <xf numFmtId="16" fontId="13" fillId="33" borderId="36" xfId="0" applyNumberFormat="1" applyFont="1" applyFill="1" applyBorder="1" applyAlignment="1" applyProtection="1">
      <alignment vertical="top" wrapText="1"/>
      <protection/>
    </xf>
    <xf numFmtId="0" fontId="15" fillId="33" borderId="10" xfId="0" applyFont="1" applyFill="1" applyBorder="1" applyAlignment="1" applyProtection="1">
      <alignment wrapText="1"/>
      <protection/>
    </xf>
    <xf numFmtId="0" fontId="13" fillId="33" borderId="25" xfId="0" applyFont="1" applyFill="1" applyBorder="1" applyAlignment="1" applyProtection="1">
      <alignment vertical="top" wrapText="1"/>
      <protection/>
    </xf>
    <xf numFmtId="0" fontId="6" fillId="33" borderId="40" xfId="0" applyFont="1" applyFill="1" applyBorder="1" applyAlignment="1" applyProtection="1">
      <alignment vertical="top" wrapText="1"/>
      <protection/>
    </xf>
    <xf numFmtId="0" fontId="5" fillId="33" borderId="39" xfId="0" applyFont="1" applyFill="1" applyBorder="1" applyAlignment="1" applyProtection="1">
      <alignment horizontal="center" vertical="top" wrapText="1"/>
      <protection/>
    </xf>
    <xf numFmtId="0" fontId="0" fillId="36" borderId="46" xfId="0" applyFont="1" applyFill="1" applyBorder="1" applyAlignment="1" applyProtection="1">
      <alignment horizontal="center" wrapText="1"/>
      <protection locked="0"/>
    </xf>
    <xf numFmtId="0" fontId="0" fillId="36" borderId="77" xfId="0" applyFont="1" applyFill="1" applyBorder="1" applyAlignment="1" applyProtection="1">
      <alignment horizontal="center" wrapText="1"/>
      <protection locked="0"/>
    </xf>
    <xf numFmtId="0" fontId="0" fillId="36" borderId="76" xfId="0" applyFont="1" applyFill="1" applyBorder="1" applyAlignment="1" applyProtection="1">
      <alignment horizontal="center" wrapText="1"/>
      <protection locked="0"/>
    </xf>
    <xf numFmtId="0" fontId="0" fillId="36" borderId="50" xfId="0" applyFont="1" applyFill="1" applyBorder="1" applyAlignment="1" applyProtection="1">
      <alignment horizontal="center" wrapText="1"/>
      <protection locked="0"/>
    </xf>
    <xf numFmtId="49" fontId="0" fillId="0" borderId="78" xfId="0" applyNumberFormat="1" applyFont="1" applyFill="1" applyBorder="1" applyAlignment="1" applyProtection="1">
      <alignment wrapText="1"/>
      <protection locked="0"/>
    </xf>
    <xf numFmtId="0" fontId="0" fillId="36" borderId="53" xfId="0" applyFont="1" applyFill="1" applyBorder="1" applyAlignment="1" applyProtection="1">
      <alignment horizontal="center" wrapText="1"/>
      <protection locked="0"/>
    </xf>
    <xf numFmtId="0" fontId="0" fillId="0" borderId="79" xfId="0" applyFont="1" applyFill="1" applyBorder="1" applyAlignment="1" applyProtection="1">
      <alignment vertical="top" wrapText="1"/>
      <protection locked="0"/>
    </xf>
    <xf numFmtId="170" fontId="9" fillId="0" borderId="74" xfId="34" applyNumberFormat="1" applyFont="1" applyFill="1" applyBorder="1" applyAlignment="1" applyProtection="1">
      <alignment vertical="top" wrapText="1"/>
      <protection locked="0"/>
    </xf>
    <xf numFmtId="0" fontId="0" fillId="0" borderId="36" xfId="0" applyFont="1" applyBorder="1" applyAlignment="1">
      <alignment horizontal="left" vertical="top" wrapText="1"/>
    </xf>
    <xf numFmtId="0" fontId="0" fillId="0" borderId="28" xfId="0" applyFont="1" applyBorder="1" applyAlignment="1">
      <alignment horizontal="left" vertical="top"/>
    </xf>
    <xf numFmtId="0" fontId="0" fillId="0" borderId="25" xfId="0" applyFont="1" applyBorder="1" applyAlignment="1">
      <alignment horizontal="left" vertical="top"/>
    </xf>
    <xf numFmtId="166" fontId="26" fillId="0" borderId="77" xfId="34" applyNumberFormat="1" applyFont="1" applyBorder="1" applyAlignment="1" applyProtection="1">
      <alignment vertical="center" wrapText="1"/>
      <protection locked="0"/>
    </xf>
    <xf numFmtId="166" fontId="26" fillId="0" borderId="46" xfId="34" applyNumberFormat="1" applyFont="1" applyBorder="1" applyAlignment="1" applyProtection="1">
      <alignment vertical="center" wrapText="1"/>
      <protection locked="0"/>
    </xf>
    <xf numFmtId="0" fontId="0" fillId="0" borderId="72" xfId="0" applyBorder="1" applyAlignment="1" applyProtection="1">
      <alignment horizontal="center" vertical="center"/>
      <protection locked="0"/>
    </xf>
    <xf numFmtId="0" fontId="0" fillId="36" borderId="78" xfId="0" applyFont="1" applyFill="1" applyBorder="1" applyAlignment="1" applyProtection="1">
      <alignment horizontal="center" vertical="center" wrapText="1"/>
      <protection locked="0"/>
    </xf>
    <xf numFmtId="0" fontId="0" fillId="36" borderId="46" xfId="0" applyFont="1" applyFill="1" applyBorder="1" applyAlignment="1" applyProtection="1">
      <alignment horizontal="center" vertical="center" wrapText="1"/>
      <protection locked="0"/>
    </xf>
    <xf numFmtId="3" fontId="0" fillId="36" borderId="46" xfId="0" applyNumberFormat="1" applyFont="1" applyFill="1" applyBorder="1" applyAlignment="1" applyProtection="1">
      <alignment horizontal="center" vertical="center" wrapText="1"/>
      <protection locked="0"/>
    </xf>
    <xf numFmtId="0" fontId="2" fillId="36" borderId="74" xfId="36" applyNumberFormat="1" applyFill="1" applyBorder="1" applyAlignment="1" applyProtection="1">
      <alignment horizontal="center" vertical="center" wrapText="1"/>
      <protection locked="0"/>
    </xf>
    <xf numFmtId="3" fontId="0" fillId="36" borderId="74" xfId="0" applyNumberFormat="1" applyFont="1" applyFill="1" applyBorder="1" applyAlignment="1" applyProtection="1">
      <alignment horizontal="center" vertical="center" wrapText="1"/>
      <protection locked="0"/>
    </xf>
    <xf numFmtId="3" fontId="0" fillId="36" borderId="74" xfId="0" applyNumberFormat="1" applyFont="1" applyFill="1" applyBorder="1" applyAlignment="1" applyProtection="1">
      <alignment horizontal="center" vertical="center" wrapText="1"/>
      <protection locked="0"/>
    </xf>
    <xf numFmtId="0" fontId="0" fillId="36" borderId="74" xfId="0" applyFont="1" applyFill="1" applyBorder="1" applyAlignment="1" applyProtection="1">
      <alignment horizontal="center" vertical="center" wrapText="1"/>
      <protection locked="0"/>
    </xf>
    <xf numFmtId="0" fontId="0" fillId="0" borderId="0" xfId="0" applyBorder="1" applyAlignment="1" applyProtection="1">
      <alignment vertical="top"/>
      <protection/>
    </xf>
    <xf numFmtId="0" fontId="0" fillId="0" borderId="63" xfId="0" applyFont="1" applyFill="1" applyBorder="1" applyAlignment="1" applyProtection="1">
      <alignment vertical="top" wrapText="1"/>
      <protection/>
    </xf>
    <xf numFmtId="0" fontId="0" fillId="0" borderId="25" xfId="0" applyFont="1" applyBorder="1" applyAlignment="1" applyProtection="1">
      <alignment vertical="top" wrapText="1"/>
      <protection/>
    </xf>
    <xf numFmtId="0" fontId="9" fillId="0" borderId="36" xfId="0" applyFont="1" applyBorder="1" applyAlignment="1" applyProtection="1">
      <alignment horizontal="left" vertical="top" wrapText="1"/>
      <protection/>
    </xf>
    <xf numFmtId="0" fontId="0" fillId="0" borderId="28" xfId="0" applyFont="1" applyBorder="1" applyAlignment="1" applyProtection="1">
      <alignment vertical="top" wrapText="1"/>
      <protection/>
    </xf>
    <xf numFmtId="0" fontId="0" fillId="33" borderId="36" xfId="0" applyFont="1" applyFill="1" applyBorder="1" applyAlignment="1" applyProtection="1">
      <alignment vertical="top" wrapText="1"/>
      <protection/>
    </xf>
    <xf numFmtId="0" fontId="53" fillId="33" borderId="36" xfId="0" applyFont="1" applyFill="1" applyBorder="1" applyAlignment="1" applyProtection="1">
      <alignment vertical="top" wrapText="1"/>
      <protection/>
    </xf>
    <xf numFmtId="0" fontId="0" fillId="33" borderId="28" xfId="0" applyFont="1" applyFill="1" applyBorder="1" applyAlignment="1" applyProtection="1">
      <alignment vertical="top" wrapText="1"/>
      <protection/>
    </xf>
    <xf numFmtId="0" fontId="0" fillId="0" borderId="0" xfId="0" applyFont="1" applyBorder="1" applyAlignment="1">
      <alignment vertical="top"/>
    </xf>
    <xf numFmtId="0" fontId="0" fillId="0" borderId="24" xfId="0" applyFont="1" applyBorder="1" applyAlignment="1">
      <alignment horizontal="left" vertical="top" wrapText="1"/>
    </xf>
    <xf numFmtId="0" fontId="0" fillId="0" borderId="41" xfId="0" applyFont="1" applyBorder="1" applyAlignment="1">
      <alignment horizontal="left" vertical="top" wrapText="1"/>
    </xf>
    <xf numFmtId="0" fontId="0" fillId="0" borderId="55" xfId="0" applyFont="1" applyBorder="1" applyAlignment="1">
      <alignment horizontal="left" vertical="top" wrapText="1"/>
    </xf>
    <xf numFmtId="0" fontId="0" fillId="0" borderId="37" xfId="0" applyFont="1" applyBorder="1" applyAlignment="1">
      <alignment horizontal="left" vertical="top" wrapText="1"/>
    </xf>
    <xf numFmtId="0" fontId="50" fillId="33" borderId="0" xfId="0" applyFont="1" applyFill="1" applyBorder="1" applyAlignment="1" applyProtection="1">
      <alignment vertical="top"/>
      <protection/>
    </xf>
    <xf numFmtId="0" fontId="10" fillId="33" borderId="0" xfId="0" applyFont="1" applyFill="1" applyBorder="1" applyAlignment="1" applyProtection="1">
      <alignment horizontal="justify" vertical="top" wrapText="1"/>
      <protection/>
    </xf>
    <xf numFmtId="0" fontId="0" fillId="33" borderId="0" xfId="0" applyFill="1" applyBorder="1" applyAlignment="1" applyProtection="1">
      <alignment vertical="top"/>
      <protection/>
    </xf>
    <xf numFmtId="0" fontId="0" fillId="34" borderId="0" xfId="0" applyFill="1" applyBorder="1" applyAlignment="1" applyProtection="1">
      <alignment vertical="top"/>
      <protection/>
    </xf>
    <xf numFmtId="0" fontId="0" fillId="34" borderId="0" xfId="0" applyFill="1" applyAlignment="1" applyProtection="1">
      <alignment vertical="top"/>
      <protection/>
    </xf>
    <xf numFmtId="0" fontId="0" fillId="0" borderId="0" xfId="0" applyAlignment="1" applyProtection="1">
      <alignment vertical="top"/>
      <protection/>
    </xf>
    <xf numFmtId="0" fontId="0" fillId="0" borderId="0" xfId="0" applyFont="1" applyAlignment="1" applyProtection="1">
      <alignment vertical="top"/>
      <protection/>
    </xf>
    <xf numFmtId="0" fontId="6" fillId="0" borderId="0" xfId="0" applyFont="1" applyAlignment="1" applyProtection="1">
      <alignment vertical="top"/>
      <protection/>
    </xf>
    <xf numFmtId="0" fontId="0" fillId="0" borderId="46" xfId="0" applyFont="1" applyBorder="1" applyAlignment="1" applyProtection="1">
      <alignment horizontal="left" vertical="center"/>
      <protection/>
    </xf>
    <xf numFmtId="0" fontId="0" fillId="0" borderId="46" xfId="0" applyFont="1" applyBorder="1" applyAlignment="1" applyProtection="1">
      <alignment horizontal="left" vertical="center" wrapText="1"/>
      <protection/>
    </xf>
    <xf numFmtId="0" fontId="0" fillId="0" borderId="0" xfId="0" applyAlignment="1">
      <alignment wrapText="1"/>
    </xf>
    <xf numFmtId="0" fontId="6" fillId="0" borderId="0" xfId="0" applyFont="1" applyAlignment="1" applyProtection="1">
      <alignment wrapText="1"/>
      <protection/>
    </xf>
    <xf numFmtId="0" fontId="0" fillId="0" borderId="0" xfId="0" applyAlignment="1" applyProtection="1">
      <alignment wrapText="1"/>
      <protection/>
    </xf>
    <xf numFmtId="0" fontId="51" fillId="0" borderId="43" xfId="0" applyFont="1" applyBorder="1" applyAlignment="1" applyProtection="1">
      <alignment vertical="top" wrapText="1"/>
      <protection/>
    </xf>
    <xf numFmtId="0" fontId="51" fillId="0" borderId="0" xfId="0" applyFont="1" applyBorder="1" applyAlignment="1" applyProtection="1">
      <alignment vertical="top" wrapText="1"/>
      <protection/>
    </xf>
    <xf numFmtId="0" fontId="6" fillId="0" borderId="0" xfId="0" applyFont="1" applyBorder="1" applyAlignment="1" applyProtection="1">
      <alignment vertical="top" wrapText="1"/>
      <protection/>
    </xf>
    <xf numFmtId="0" fontId="6" fillId="0" borderId="0" xfId="0" applyFont="1" applyBorder="1" applyAlignment="1" applyProtection="1">
      <alignment wrapText="1"/>
      <protection/>
    </xf>
    <xf numFmtId="0" fontId="0" fillId="0" borderId="35" xfId="0" applyBorder="1" applyAlignment="1">
      <alignment wrapText="1"/>
    </xf>
    <xf numFmtId="0" fontId="0" fillId="0" borderId="36" xfId="0" applyBorder="1" applyAlignment="1">
      <alignment wrapText="1"/>
    </xf>
    <xf numFmtId="0" fontId="0" fillId="0" borderId="37" xfId="0" applyBorder="1" applyAlignment="1">
      <alignment wrapText="1"/>
    </xf>
    <xf numFmtId="0" fontId="0" fillId="0" borderId="36" xfId="0" applyBorder="1" applyAlignment="1">
      <alignment horizontal="right" wrapText="1"/>
    </xf>
    <xf numFmtId="0" fontId="0" fillId="0" borderId="44" xfId="0" applyBorder="1" applyAlignment="1">
      <alignment wrapText="1"/>
    </xf>
    <xf numFmtId="0" fontId="0" fillId="0" borderId="46" xfId="0" applyBorder="1" applyAlignment="1">
      <alignment wrapText="1"/>
    </xf>
    <xf numFmtId="0" fontId="0" fillId="0" borderId="50" xfId="0" applyBorder="1" applyAlignment="1">
      <alignment wrapText="1"/>
    </xf>
    <xf numFmtId="9" fontId="45" fillId="0" borderId="0" xfId="0" applyNumberFormat="1" applyFont="1" applyAlignment="1" applyProtection="1">
      <alignment horizontal="center" wrapText="1"/>
      <protection/>
    </xf>
    <xf numFmtId="0" fontId="0" fillId="0" borderId="25" xfId="0" applyBorder="1" applyAlignment="1">
      <alignment wrapText="1"/>
    </xf>
    <xf numFmtId="0" fontId="0" fillId="0" borderId="77"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28" xfId="0" applyBorder="1" applyAlignment="1">
      <alignment horizontal="right" wrapText="1"/>
    </xf>
    <xf numFmtId="0" fontId="0" fillId="0" borderId="80" xfId="0" applyBorder="1" applyAlignment="1">
      <alignment wrapText="1"/>
    </xf>
    <xf numFmtId="3" fontId="13" fillId="33" borderId="30" xfId="0" applyNumberFormat="1" applyFont="1" applyFill="1" applyBorder="1" applyAlignment="1" applyProtection="1">
      <alignment horizontal="center" vertical="top" wrapText="1"/>
      <protection locked="0"/>
    </xf>
    <xf numFmtId="3" fontId="13" fillId="33" borderId="36" xfId="0" applyNumberFormat="1" applyFont="1" applyFill="1" applyBorder="1" applyAlignment="1" applyProtection="1">
      <alignment horizontal="center" vertical="top" wrapText="1"/>
      <protection locked="0"/>
    </xf>
    <xf numFmtId="3" fontId="13" fillId="33" borderId="27" xfId="0" applyNumberFormat="1" applyFont="1" applyFill="1" applyBorder="1" applyAlignment="1" applyProtection="1">
      <alignment horizontal="center" vertical="top" wrapText="1"/>
      <protection locked="0"/>
    </xf>
    <xf numFmtId="3" fontId="13" fillId="33" borderId="37" xfId="0" applyNumberFormat="1" applyFont="1" applyFill="1" applyBorder="1" applyAlignment="1" applyProtection="1">
      <alignment horizontal="center" vertical="top" wrapText="1"/>
      <protection locked="0"/>
    </xf>
    <xf numFmtId="3" fontId="13" fillId="33" borderId="31" xfId="0" applyNumberFormat="1" applyFont="1" applyFill="1" applyBorder="1" applyAlignment="1" applyProtection="1">
      <alignment horizontal="center" vertical="top" wrapText="1"/>
      <protection locked="0"/>
    </xf>
    <xf numFmtId="0" fontId="13" fillId="33" borderId="65" xfId="0" applyFont="1" applyFill="1" applyBorder="1" applyAlignment="1" applyProtection="1">
      <alignment horizontal="center" vertical="top" wrapText="1"/>
      <protection/>
    </xf>
    <xf numFmtId="3" fontId="15" fillId="33" borderId="24" xfId="0" applyNumberFormat="1" applyFont="1" applyFill="1" applyBorder="1" applyAlignment="1" applyProtection="1">
      <alignment horizontal="center" wrapText="1"/>
      <protection/>
    </xf>
    <xf numFmtId="3" fontId="14" fillId="33" borderId="24" xfId="0" applyNumberFormat="1" applyFont="1" applyFill="1" applyBorder="1" applyAlignment="1" applyProtection="1">
      <alignment horizontal="center" wrapText="1"/>
      <protection/>
    </xf>
    <xf numFmtId="0" fontId="13" fillId="33" borderId="20" xfId="0" applyFont="1" applyFill="1" applyBorder="1" applyAlignment="1" applyProtection="1">
      <alignment horizontal="center" vertical="top" wrapText="1"/>
      <protection/>
    </xf>
    <xf numFmtId="3" fontId="13" fillId="33" borderId="81" xfId="0" applyNumberFormat="1" applyFont="1" applyFill="1" applyBorder="1" applyAlignment="1" applyProtection="1">
      <alignment horizontal="center" vertical="top" wrapText="1"/>
      <protection locked="0"/>
    </xf>
    <xf numFmtId="3" fontId="13" fillId="33" borderId="17" xfId="0" applyNumberFormat="1" applyFont="1" applyFill="1" applyBorder="1" applyAlignment="1" applyProtection="1">
      <alignment horizontal="center" vertical="top" wrapText="1"/>
      <protection locked="0"/>
    </xf>
    <xf numFmtId="3" fontId="13" fillId="33" borderId="82" xfId="0" applyNumberFormat="1" applyFont="1" applyFill="1" applyBorder="1" applyAlignment="1" applyProtection="1">
      <alignment horizontal="center" vertical="top" wrapText="1"/>
      <protection locked="0"/>
    </xf>
    <xf numFmtId="0" fontId="12" fillId="33" borderId="38" xfId="0" applyFont="1" applyFill="1" applyBorder="1" applyAlignment="1" applyProtection="1">
      <alignment horizontal="center" vertical="center" wrapText="1"/>
      <protection/>
    </xf>
    <xf numFmtId="3" fontId="15" fillId="33" borderId="38" xfId="0" applyNumberFormat="1" applyFont="1" applyFill="1" applyBorder="1" applyAlignment="1" applyProtection="1">
      <alignment horizontal="center" wrapText="1"/>
      <protection/>
    </xf>
    <xf numFmtId="3" fontId="14" fillId="33" borderId="38" xfId="0" applyNumberFormat="1" applyFont="1" applyFill="1" applyBorder="1" applyAlignment="1" applyProtection="1">
      <alignment horizontal="center" wrapText="1"/>
      <protection/>
    </xf>
    <xf numFmtId="0" fontId="0" fillId="4" borderId="14" xfId="0" applyFill="1" applyBorder="1" applyAlignment="1" applyProtection="1">
      <alignment vertical="top"/>
      <protection/>
    </xf>
    <xf numFmtId="0" fontId="0" fillId="4" borderId="14" xfId="0" applyFill="1" applyBorder="1" applyAlignment="1" applyProtection="1">
      <alignment horizontal="center"/>
      <protection/>
    </xf>
    <xf numFmtId="0" fontId="0" fillId="4" borderId="0" xfId="0" applyFill="1" applyAlignment="1" applyProtection="1">
      <alignment/>
      <protection/>
    </xf>
    <xf numFmtId="0" fontId="0" fillId="4" borderId="0" xfId="0" applyFont="1" applyFill="1" applyAlignment="1" applyProtection="1">
      <alignment/>
      <protection/>
    </xf>
    <xf numFmtId="0" fontId="0" fillId="4" borderId="61" xfId="0" applyFont="1" applyFill="1" applyBorder="1" applyAlignment="1" applyProtection="1">
      <alignment vertical="top"/>
      <protection/>
    </xf>
    <xf numFmtId="0" fontId="0" fillId="4" borderId="61" xfId="0" applyFont="1" applyFill="1" applyBorder="1" applyAlignment="1" applyProtection="1">
      <alignment horizontal="center"/>
      <protection/>
    </xf>
    <xf numFmtId="0" fontId="0" fillId="4" borderId="48" xfId="0" applyFill="1" applyBorder="1" applyAlignment="1" applyProtection="1">
      <alignment vertical="top"/>
      <protection/>
    </xf>
    <xf numFmtId="0" fontId="0" fillId="4" borderId="48" xfId="0" applyFill="1" applyBorder="1" applyAlignment="1" applyProtection="1">
      <alignment horizontal="center"/>
      <protection/>
    </xf>
    <xf numFmtId="0" fontId="54" fillId="0" borderId="57" xfId="0" applyFont="1" applyBorder="1" applyAlignment="1" applyProtection="1">
      <alignment vertical="top"/>
      <protection/>
    </xf>
    <xf numFmtId="0" fontId="0" fillId="34" borderId="0" xfId="0" applyFont="1" applyFill="1" applyBorder="1" applyAlignment="1" applyProtection="1">
      <alignment/>
      <protection/>
    </xf>
    <xf numFmtId="0" fontId="54" fillId="0" borderId="70" xfId="0" applyFont="1" applyBorder="1" applyAlignment="1" applyProtection="1">
      <alignment vertical="top"/>
      <protection/>
    </xf>
    <xf numFmtId="0" fontId="0" fillId="0" borderId="70" xfId="0" applyBorder="1" applyAlignment="1" applyProtection="1">
      <alignment vertical="top"/>
      <protection/>
    </xf>
    <xf numFmtId="0" fontId="54" fillId="39" borderId="21" xfId="0" applyFont="1" applyFill="1" applyBorder="1" applyAlignment="1" applyProtection="1">
      <alignment/>
      <protection/>
    </xf>
    <xf numFmtId="0" fontId="54" fillId="0" borderId="0" xfId="0" applyFont="1" applyBorder="1" applyAlignment="1" applyProtection="1">
      <alignment horizontal="center"/>
      <protection/>
    </xf>
    <xf numFmtId="0" fontId="54" fillId="39" borderId="0" xfId="0" applyFont="1" applyFill="1" applyBorder="1" applyAlignment="1" applyProtection="1">
      <alignment/>
      <protection/>
    </xf>
    <xf numFmtId="0" fontId="7" fillId="33" borderId="0" xfId="0" applyFont="1" applyFill="1" applyBorder="1" applyAlignment="1" applyProtection="1">
      <alignment wrapText="1"/>
      <protection/>
    </xf>
    <xf numFmtId="0" fontId="0" fillId="33" borderId="0" xfId="0" applyFont="1" applyFill="1" applyBorder="1" applyAlignment="1" applyProtection="1">
      <alignment wrapText="1"/>
      <protection/>
    </xf>
    <xf numFmtId="0" fontId="53" fillId="33" borderId="0" xfId="0" applyFont="1" applyFill="1" applyBorder="1" applyAlignment="1" applyProtection="1">
      <alignment horizontal="justify" wrapText="1"/>
      <protection/>
    </xf>
    <xf numFmtId="0" fontId="53" fillId="33" borderId="0" xfId="0" applyFont="1" applyFill="1" applyBorder="1" applyAlignment="1" applyProtection="1">
      <alignment wrapText="1"/>
      <protection/>
    </xf>
    <xf numFmtId="0" fontId="4" fillId="33" borderId="55" xfId="0" applyFont="1" applyFill="1" applyBorder="1" applyAlignment="1" applyProtection="1">
      <alignment horizontal="center" wrapText="1"/>
      <protection/>
    </xf>
    <xf numFmtId="0" fontId="0" fillId="33" borderId="72" xfId="0" applyFill="1" applyBorder="1" applyAlignment="1" applyProtection="1">
      <alignment horizontal="center" wrapText="1"/>
      <protection/>
    </xf>
    <xf numFmtId="0" fontId="0" fillId="33" borderId="55" xfId="0" applyFill="1" applyBorder="1" applyAlignment="1" applyProtection="1">
      <alignment horizontal="center" wrapText="1"/>
      <protection/>
    </xf>
    <xf numFmtId="0" fontId="23" fillId="33" borderId="19" xfId="0" applyFont="1" applyFill="1" applyBorder="1" applyAlignment="1" applyProtection="1">
      <alignment horizontal="center"/>
      <protection/>
    </xf>
    <xf numFmtId="0" fontId="23" fillId="33" borderId="20" xfId="0" applyFont="1" applyFill="1" applyBorder="1" applyAlignment="1" applyProtection="1">
      <alignment horizontal="center"/>
      <protection/>
    </xf>
    <xf numFmtId="0" fontId="0" fillId="33" borderId="36" xfId="0" applyFont="1" applyFill="1" applyBorder="1" applyAlignment="1" applyProtection="1">
      <alignment horizontal="left" wrapText="1"/>
      <protection/>
    </xf>
    <xf numFmtId="0" fontId="0" fillId="33" borderId="46" xfId="0" applyFont="1" applyFill="1" applyBorder="1" applyAlignment="1" applyProtection="1">
      <alignment horizontal="left" wrapText="1"/>
      <protection/>
    </xf>
    <xf numFmtId="0" fontId="0" fillId="33" borderId="19" xfId="0" applyFont="1" applyFill="1" applyBorder="1" applyAlignment="1" applyProtection="1">
      <alignment horizontal="left" vertical="top" wrapText="1"/>
      <protection locked="0"/>
    </xf>
    <xf numFmtId="0" fontId="0" fillId="33" borderId="21" xfId="0" applyFill="1" applyBorder="1" applyAlignment="1" applyProtection="1">
      <alignment horizontal="left" vertical="top" wrapText="1"/>
      <protection locked="0"/>
    </xf>
    <xf numFmtId="0" fontId="0" fillId="33" borderId="20" xfId="0" applyFill="1" applyBorder="1" applyAlignment="1" applyProtection="1">
      <alignment horizontal="left" vertical="top" wrapText="1"/>
      <protection locked="0"/>
    </xf>
    <xf numFmtId="0" fontId="0" fillId="33" borderId="55"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72" xfId="0" applyFill="1" applyBorder="1" applyAlignment="1" applyProtection="1">
      <alignment horizontal="left" vertical="top" wrapText="1"/>
      <protection locked="0"/>
    </xf>
    <xf numFmtId="0" fontId="0" fillId="33" borderId="40" xfId="0" applyFill="1" applyBorder="1" applyAlignment="1" applyProtection="1">
      <alignment horizontal="left" vertical="top" wrapText="1"/>
      <protection locked="0"/>
    </xf>
    <xf numFmtId="0" fontId="0" fillId="33" borderId="18" xfId="0" applyFill="1" applyBorder="1" applyAlignment="1" applyProtection="1">
      <alignment horizontal="left" vertical="top" wrapText="1"/>
      <protection locked="0"/>
    </xf>
    <xf numFmtId="0" fontId="0" fillId="33" borderId="39" xfId="0" applyFill="1" applyBorder="1" applyAlignment="1" applyProtection="1">
      <alignment horizontal="left" vertical="top" wrapText="1"/>
      <protection locked="0"/>
    </xf>
    <xf numFmtId="0" fontId="16" fillId="33" borderId="10" xfId="0" applyFont="1" applyFill="1" applyBorder="1" applyAlignment="1" applyProtection="1">
      <alignment wrapText="1"/>
      <protection/>
    </xf>
    <xf numFmtId="0" fontId="16" fillId="33" borderId="12" xfId="0" applyFont="1" applyFill="1" applyBorder="1" applyAlignment="1" applyProtection="1">
      <alignment wrapText="1"/>
      <protection/>
    </xf>
    <xf numFmtId="16" fontId="27" fillId="33" borderId="37" xfId="0" applyNumberFormat="1" applyFont="1" applyFill="1" applyBorder="1" applyAlignment="1" applyProtection="1">
      <alignment vertical="top" wrapText="1"/>
      <protection/>
    </xf>
    <xf numFmtId="0" fontId="27" fillId="33" borderId="52" xfId="0" applyFont="1" applyFill="1" applyBorder="1" applyAlignment="1" applyProtection="1">
      <alignment vertical="top" wrapText="1"/>
      <protection/>
    </xf>
    <xf numFmtId="0" fontId="13" fillId="33" borderId="36" xfId="0" applyFont="1" applyFill="1" applyBorder="1" applyAlignment="1" applyProtection="1">
      <alignment vertical="top" wrapText="1"/>
      <protection/>
    </xf>
    <xf numFmtId="0" fontId="13" fillId="33" borderId="48" xfId="0" applyFont="1" applyFill="1" applyBorder="1" applyAlignment="1" applyProtection="1">
      <alignment vertical="top" wrapText="1"/>
      <protection/>
    </xf>
    <xf numFmtId="0" fontId="13" fillId="33" borderId="28" xfId="0" applyFont="1" applyFill="1" applyBorder="1" applyAlignment="1" applyProtection="1">
      <alignment vertical="top" wrapText="1"/>
      <protection/>
    </xf>
    <xf numFmtId="0" fontId="13" fillId="33" borderId="57" xfId="0" applyFont="1" applyFill="1" applyBorder="1" applyAlignment="1" applyProtection="1">
      <alignment vertical="top" wrapText="1"/>
      <protection/>
    </xf>
    <xf numFmtId="16" fontId="13" fillId="33" borderId="36" xfId="0" applyNumberFormat="1" applyFont="1" applyFill="1" applyBorder="1" applyAlignment="1" applyProtection="1">
      <alignment vertical="top" wrapText="1"/>
      <protection/>
    </xf>
    <xf numFmtId="0" fontId="15" fillId="33" borderId="10" xfId="0" applyFont="1" applyFill="1" applyBorder="1" applyAlignment="1" applyProtection="1">
      <alignment wrapText="1"/>
      <protection/>
    </xf>
    <xf numFmtId="0" fontId="15" fillId="33" borderId="12" xfId="0" applyFont="1" applyFill="1" applyBorder="1" applyAlignment="1" applyProtection="1">
      <alignment wrapText="1"/>
      <protection/>
    </xf>
    <xf numFmtId="0" fontId="0" fillId="33" borderId="0" xfId="0" applyFont="1" applyFill="1" applyBorder="1" applyAlignment="1" applyProtection="1">
      <alignment horizontal="center" vertical="top" wrapText="1"/>
      <protection/>
    </xf>
    <xf numFmtId="0" fontId="0" fillId="33" borderId="0" xfId="0" applyFont="1" applyFill="1" applyAlignment="1" applyProtection="1">
      <alignment horizontal="center" vertical="top" wrapText="1"/>
      <protection/>
    </xf>
    <xf numFmtId="0" fontId="14" fillId="33" borderId="40" xfId="0" applyFont="1" applyFill="1" applyBorder="1" applyAlignment="1" applyProtection="1">
      <alignment horizontal="center" vertical="center" wrapText="1"/>
      <protection/>
    </xf>
    <xf numFmtId="0" fontId="0" fillId="33" borderId="18" xfId="0" applyFill="1" applyBorder="1" applyAlignment="1" applyProtection="1">
      <alignment horizontal="center" vertical="center"/>
      <protection/>
    </xf>
    <xf numFmtId="0" fontId="13" fillId="33" borderId="25" xfId="0" applyFont="1" applyFill="1" applyBorder="1" applyAlignment="1" applyProtection="1">
      <alignment vertical="top" wrapText="1"/>
      <protection/>
    </xf>
    <xf numFmtId="0" fontId="13" fillId="33" borderId="61" xfId="0" applyFont="1" applyFill="1" applyBorder="1" applyAlignment="1" applyProtection="1">
      <alignment vertical="top" wrapText="1"/>
      <protection/>
    </xf>
    <xf numFmtId="0" fontId="18" fillId="33" borderId="53" xfId="0" applyFont="1" applyFill="1" applyBorder="1" applyAlignment="1" applyProtection="1">
      <alignment vertical="top" wrapText="1"/>
      <protection/>
    </xf>
    <xf numFmtId="0" fontId="0" fillId="0" borderId="53" xfId="0" applyBorder="1" applyAlignment="1" applyProtection="1">
      <alignment wrapText="1"/>
      <protection/>
    </xf>
    <xf numFmtId="0" fontId="0" fillId="0" borderId="16" xfId="0" applyBorder="1" applyAlignment="1" applyProtection="1">
      <alignment wrapText="1"/>
      <protection/>
    </xf>
    <xf numFmtId="0" fontId="15" fillId="40" borderId="65" xfId="0" applyFont="1" applyFill="1" applyBorder="1" applyAlignment="1" applyProtection="1">
      <alignment horizontal="center" vertical="center" wrapText="1"/>
      <protection/>
    </xf>
    <xf numFmtId="0" fontId="0" fillId="0" borderId="73" xfId="0" applyBorder="1" applyAlignment="1">
      <alignment horizontal="center" vertical="center" wrapText="1"/>
    </xf>
    <xf numFmtId="0" fontId="0" fillId="0" borderId="41" xfId="0" applyBorder="1" applyAlignment="1">
      <alignment horizontal="center" vertical="center" wrapText="1"/>
    </xf>
    <xf numFmtId="0" fontId="55" fillId="0" borderId="0" xfId="0" applyFont="1" applyBorder="1" applyAlignment="1" applyProtection="1">
      <alignment horizontal="left" vertical="top" wrapText="1"/>
      <protection/>
    </xf>
    <xf numFmtId="0" fontId="53" fillId="0" borderId="72" xfId="0" applyFont="1" applyBorder="1" applyAlignment="1" applyProtection="1">
      <alignment horizontal="center" vertical="center" wrapText="1"/>
      <protection/>
    </xf>
    <xf numFmtId="0" fontId="38" fillId="0" borderId="39" xfId="0" applyFont="1" applyBorder="1" applyAlignment="1" applyProtection="1">
      <alignment horizontal="center" vertical="center" wrapText="1"/>
      <protection/>
    </xf>
    <xf numFmtId="0" fontId="53" fillId="0" borderId="73" xfId="0" applyFont="1" applyBorder="1" applyAlignment="1" applyProtection="1">
      <alignment horizontal="center" vertical="center" wrapText="1"/>
      <protection/>
    </xf>
    <xf numFmtId="0" fontId="38" fillId="0" borderId="41" xfId="0" applyFont="1" applyBorder="1" applyAlignment="1" applyProtection="1">
      <alignment horizontal="center" vertical="center" wrapText="1"/>
      <protection/>
    </xf>
    <xf numFmtId="0" fontId="53" fillId="0" borderId="65" xfId="0" applyFont="1" applyBorder="1" applyAlignment="1" applyProtection="1">
      <alignment horizontal="center" vertical="center" wrapText="1"/>
      <protection/>
    </xf>
    <xf numFmtId="0" fontId="0" fillId="33" borderId="0" xfId="0" applyFont="1" applyFill="1" applyBorder="1" applyAlignment="1" applyProtection="1">
      <alignment horizontal="left" vertical="top" wrapText="1"/>
      <protection/>
    </xf>
    <xf numFmtId="0" fontId="0" fillId="0" borderId="0" xfId="0" applyAlignment="1" applyProtection="1">
      <alignment horizontal="left" vertical="top" wrapText="1"/>
      <protection/>
    </xf>
    <xf numFmtId="0" fontId="6" fillId="0" borderId="32" xfId="0" applyFont="1" applyBorder="1" applyAlignment="1" applyProtection="1">
      <alignment horizontal="center" vertical="center" wrapText="1"/>
      <protection/>
    </xf>
    <xf numFmtId="0" fontId="0" fillId="0" borderId="33" xfId="0" applyBorder="1" applyAlignment="1" applyProtection="1">
      <alignment horizontal="center" wrapText="1"/>
      <protection/>
    </xf>
    <xf numFmtId="0" fontId="0" fillId="0" borderId="38" xfId="0" applyBorder="1" applyAlignment="1" applyProtection="1">
      <alignment horizontal="center" wrapText="1"/>
      <protection/>
    </xf>
    <xf numFmtId="0" fontId="11" fillId="0" borderId="0" xfId="0" applyFont="1" applyAlignment="1" applyProtection="1">
      <alignment horizontal="left" vertical="center" wrapText="1"/>
      <protection/>
    </xf>
    <xf numFmtId="0" fontId="11" fillId="0" borderId="63" xfId="0" applyFont="1" applyBorder="1" applyAlignment="1" applyProtection="1">
      <alignment vertical="top" wrapText="1"/>
      <protection/>
    </xf>
    <xf numFmtId="0" fontId="22" fillId="0" borderId="83" xfId="0" applyFont="1" applyBorder="1" applyAlignment="1">
      <alignment vertical="top" wrapText="1"/>
    </xf>
    <xf numFmtId="0" fontId="11" fillId="0" borderId="15" xfId="0" applyFont="1" applyBorder="1" applyAlignment="1" applyProtection="1">
      <alignment vertical="top" wrapText="1"/>
      <protection/>
    </xf>
    <xf numFmtId="0" fontId="22" fillId="0" borderId="17" xfId="0" applyFont="1" applyBorder="1" applyAlignment="1">
      <alignment vertical="top" wrapText="1"/>
    </xf>
    <xf numFmtId="0" fontId="16" fillId="0" borderId="32" xfId="0" applyFont="1" applyBorder="1" applyAlignment="1" applyProtection="1">
      <alignment vertical="center" wrapText="1"/>
      <protection/>
    </xf>
    <xf numFmtId="0" fontId="26" fillId="0" borderId="38" xfId="0" applyFont="1" applyBorder="1" applyAlignment="1">
      <alignment vertical="center" wrapText="1"/>
    </xf>
    <xf numFmtId="0" fontId="26" fillId="35" borderId="19" xfId="0" applyFont="1" applyFill="1" applyBorder="1" applyAlignment="1" applyProtection="1">
      <alignment wrapText="1"/>
      <protection/>
    </xf>
    <xf numFmtId="0" fontId="26" fillId="35" borderId="21" xfId="0" applyFont="1" applyFill="1" applyBorder="1" applyAlignment="1" applyProtection="1">
      <alignment wrapText="1"/>
      <protection/>
    </xf>
    <xf numFmtId="0" fontId="26" fillId="35" borderId="20" xfId="0" applyFont="1" applyFill="1" applyBorder="1" applyAlignment="1" applyProtection="1">
      <alignment wrapText="1"/>
      <protection/>
    </xf>
    <xf numFmtId="0" fontId="26" fillId="35" borderId="55" xfId="0" applyFont="1" applyFill="1" applyBorder="1" applyAlignment="1" applyProtection="1">
      <alignment wrapText="1"/>
      <protection/>
    </xf>
    <xf numFmtId="0" fontId="26" fillId="35" borderId="0" xfId="0" applyFont="1" applyFill="1" applyBorder="1" applyAlignment="1" applyProtection="1">
      <alignment wrapText="1"/>
      <protection/>
    </xf>
    <xf numFmtId="0" fontId="26" fillId="35" borderId="72" xfId="0" applyFont="1" applyFill="1" applyBorder="1" applyAlignment="1" applyProtection="1">
      <alignment wrapText="1"/>
      <protection/>
    </xf>
    <xf numFmtId="0" fontId="26" fillId="35" borderId="40" xfId="0" applyFont="1" applyFill="1" applyBorder="1" applyAlignment="1" applyProtection="1">
      <alignment wrapText="1"/>
      <protection/>
    </xf>
    <xf numFmtId="0" fontId="26" fillId="35" borderId="18" xfId="0" applyFont="1" applyFill="1" applyBorder="1" applyAlignment="1" applyProtection="1">
      <alignment wrapText="1"/>
      <protection/>
    </xf>
    <xf numFmtId="0" fontId="26" fillId="35" borderId="39" xfId="0" applyFont="1" applyFill="1" applyBorder="1" applyAlignment="1" applyProtection="1">
      <alignment wrapText="1"/>
      <protection/>
    </xf>
    <xf numFmtId="0" fontId="4" fillId="0" borderId="0" xfId="0" applyFont="1" applyFill="1" applyAlignment="1" applyProtection="1">
      <alignment horizontal="left" vertical="top" wrapText="1"/>
      <protection/>
    </xf>
    <xf numFmtId="0" fontId="4" fillId="0" borderId="0" xfId="0" applyFont="1" applyFill="1" applyAlignment="1" applyProtection="1">
      <alignment horizontal="justify" vertical="top" wrapText="1" readingOrder="1"/>
      <protection/>
    </xf>
    <xf numFmtId="0" fontId="0" fillId="0" borderId="0" xfId="0" applyFont="1" applyFill="1" applyAlignment="1" applyProtection="1">
      <alignment wrapText="1"/>
      <protection/>
    </xf>
    <xf numFmtId="3" fontId="20" fillId="0" borderId="0" xfId="0" applyNumberFormat="1" applyFont="1" applyFill="1" applyAlignment="1" applyProtection="1">
      <alignment horizontal="left"/>
      <protection/>
    </xf>
    <xf numFmtId="0" fontId="20" fillId="0" borderId="0" xfId="0" applyFont="1" applyFill="1" applyAlignment="1" applyProtection="1">
      <alignment horizontal="left"/>
      <protection/>
    </xf>
    <xf numFmtId="0" fontId="24" fillId="0" borderId="0" xfId="0" applyFont="1" applyFill="1" applyAlignment="1" applyProtection="1">
      <alignment horizontal="left"/>
      <protection/>
    </xf>
    <xf numFmtId="0" fontId="4" fillId="0" borderId="0" xfId="0" applyFont="1" applyFill="1" applyAlignment="1" applyProtection="1">
      <alignment horizontal="left" wrapText="1"/>
      <protection/>
    </xf>
    <xf numFmtId="0" fontId="24" fillId="0" borderId="0" xfId="0" applyFont="1" applyFill="1" applyAlignment="1" applyProtection="1">
      <alignment horizontal="left" wrapText="1"/>
      <protection/>
    </xf>
    <xf numFmtId="0" fontId="24" fillId="0" borderId="0" xfId="0" applyFont="1" applyFill="1" applyAlignment="1" applyProtection="1">
      <alignment wrapText="1"/>
      <protection/>
    </xf>
    <xf numFmtId="0" fontId="4" fillId="0" borderId="0" xfId="0" applyFont="1" applyFill="1" applyAlignment="1" applyProtection="1">
      <alignment horizontal="left"/>
      <protection/>
    </xf>
    <xf numFmtId="0" fontId="20" fillId="0" borderId="0" xfId="0" applyFont="1" applyFill="1" applyAlignment="1" applyProtection="1">
      <alignment horizontal="left" vertical="top" wrapText="1"/>
      <protection/>
    </xf>
    <xf numFmtId="0" fontId="24" fillId="0" borderId="0" xfId="0" applyFont="1" applyFill="1" applyAlignment="1" applyProtection="1">
      <alignment horizontal="left" vertical="top" wrapText="1"/>
      <protection/>
    </xf>
    <xf numFmtId="0" fontId="4" fillId="0" borderId="0" xfId="0" applyFont="1" applyFill="1" applyBorder="1" applyAlignment="1" applyProtection="1">
      <alignment horizontal="justify" wrapText="1"/>
      <protection/>
    </xf>
    <xf numFmtId="0" fontId="24" fillId="0" borderId="0" xfId="0" applyFont="1" applyFill="1" applyBorder="1" applyAlignment="1" applyProtection="1">
      <alignment horizontal="justify" wrapText="1"/>
      <protection/>
    </xf>
    <xf numFmtId="0" fontId="4" fillId="0" borderId="0" xfId="0" applyFont="1" applyFill="1" applyAlignment="1" applyProtection="1">
      <alignment horizontal="justify" vertical="top" wrapText="1"/>
      <protection/>
    </xf>
    <xf numFmtId="0" fontId="24" fillId="0" borderId="0" xfId="0" applyFont="1" applyFill="1" applyAlignment="1" applyProtection="1">
      <alignment horizontal="justify" vertical="top" wrapText="1"/>
      <protection/>
    </xf>
    <xf numFmtId="167" fontId="30" fillId="0" borderId="0" xfId="0" applyNumberFormat="1" applyFont="1" applyFill="1" applyAlignment="1" applyProtection="1">
      <alignment horizontal="center" vertical="center"/>
      <protection/>
    </xf>
    <xf numFmtId="0" fontId="57" fillId="0" borderId="0" xfId="0" applyFont="1" applyFill="1" applyAlignment="1" applyProtection="1">
      <alignment horizontal="center" vertical="center"/>
      <protection/>
    </xf>
    <xf numFmtId="0" fontId="20" fillId="0" borderId="0" xfId="0" applyFont="1" applyFill="1" applyAlignment="1" applyProtection="1">
      <alignment horizontal="justify" wrapText="1"/>
      <protection/>
    </xf>
    <xf numFmtId="0" fontId="4" fillId="0" borderId="0" xfId="0" applyFont="1" applyFill="1" applyAlignment="1" applyProtection="1">
      <alignment vertical="top" wrapText="1"/>
      <protection/>
    </xf>
    <xf numFmtId="0" fontId="4" fillId="0" borderId="0" xfId="0" applyFont="1" applyAlignment="1">
      <alignment vertical="top"/>
    </xf>
    <xf numFmtId="0" fontId="4" fillId="0" borderId="0" xfId="0" applyFont="1" applyFill="1" applyAlignment="1" applyProtection="1">
      <alignment horizontal="center" wrapText="1"/>
      <protection/>
    </xf>
    <xf numFmtId="0" fontId="20" fillId="0" borderId="0" xfId="0" applyFont="1" applyFill="1" applyAlignment="1" applyProtection="1">
      <alignment wrapText="1"/>
      <protection/>
    </xf>
    <xf numFmtId="0" fontId="20" fillId="0" borderId="0" xfId="0" applyFont="1" applyFill="1" applyAlignment="1" applyProtection="1">
      <alignment horizontal="left" wrapText="1"/>
      <protection/>
    </xf>
    <xf numFmtId="167" fontId="30" fillId="0" borderId="0" xfId="0" applyNumberFormat="1" applyFont="1" applyFill="1" applyAlignment="1" applyProtection="1">
      <alignment horizontal="left"/>
      <protection/>
    </xf>
    <xf numFmtId="0" fontId="4" fillId="0" borderId="0" xfId="0" applyFont="1" applyFill="1" applyAlignment="1" applyProtection="1">
      <alignment wrapText="1"/>
      <protection/>
    </xf>
    <xf numFmtId="0" fontId="4" fillId="0" borderId="0" xfId="0" applyFont="1" applyFill="1" applyAlignment="1" applyProtection="1">
      <alignment/>
      <protection/>
    </xf>
    <xf numFmtId="0" fontId="24" fillId="0" borderId="0" xfId="0" applyFont="1" applyFill="1" applyAlignment="1" applyProtection="1">
      <alignment/>
      <protection/>
    </xf>
    <xf numFmtId="0" fontId="48" fillId="0" borderId="0" xfId="0" applyFont="1" applyFill="1" applyAlignment="1" applyProtection="1">
      <alignment horizontal="left"/>
      <protection/>
    </xf>
    <xf numFmtId="0" fontId="24" fillId="0" borderId="0" xfId="0" applyFont="1" applyAlignment="1" applyProtection="1">
      <alignment horizontal="left"/>
      <protection/>
    </xf>
    <xf numFmtId="0" fontId="24" fillId="0" borderId="0" xfId="0" applyFont="1" applyFill="1" applyAlignment="1" applyProtection="1">
      <alignment vertical="top" wrapText="1"/>
      <protection/>
    </xf>
    <xf numFmtId="0" fontId="20" fillId="0" borderId="0" xfId="0" applyFont="1" applyFill="1" applyAlignment="1" applyProtection="1">
      <alignment horizontal="center" vertical="center"/>
      <protection/>
    </xf>
    <xf numFmtId="0" fontId="4" fillId="0" borderId="0" xfId="0" applyFont="1" applyFill="1" applyAlignment="1" applyProtection="1">
      <alignment horizontal="justify" wrapText="1"/>
      <protection/>
    </xf>
    <xf numFmtId="0" fontId="24" fillId="0" borderId="0" xfId="0" applyFont="1" applyAlignment="1">
      <alignment horizontal="center" vertical="center"/>
    </xf>
    <xf numFmtId="0" fontId="24" fillId="0" borderId="0" xfId="0" applyFont="1" applyAlignment="1">
      <alignment wrapText="1"/>
    </xf>
    <xf numFmtId="0" fontId="6" fillId="33" borderId="0" xfId="0" applyFont="1" applyFill="1" applyBorder="1" applyAlignment="1" applyProtection="1">
      <alignment horizontal="center" vertical="top" wrapText="1"/>
      <protection/>
    </xf>
    <xf numFmtId="0" fontId="0" fillId="33" borderId="0" xfId="0" applyFill="1" applyAlignment="1" applyProtection="1">
      <alignment horizontal="center" vertical="top" wrapText="1"/>
      <protection/>
    </xf>
    <xf numFmtId="0" fontId="4" fillId="0" borderId="43" xfId="0" applyFont="1" applyBorder="1" applyAlignment="1">
      <alignment wrapText="1"/>
    </xf>
    <xf numFmtId="0" fontId="0" fillId="0" borderId="43" xfId="0" applyBorder="1" applyAlignment="1">
      <alignment/>
    </xf>
    <xf numFmtId="0" fontId="4" fillId="0" borderId="48" xfId="0" applyFont="1" applyBorder="1" applyAlignment="1">
      <alignment vertical="top" wrapText="1"/>
    </xf>
    <xf numFmtId="0" fontId="0" fillId="0" borderId="16" xfId="0" applyBorder="1" applyAlignment="1">
      <alignment/>
    </xf>
    <xf numFmtId="0" fontId="0" fillId="0" borderId="47" xfId="0" applyBorder="1" applyAlignment="1">
      <alignment/>
    </xf>
    <xf numFmtId="0" fontId="4" fillId="0" borderId="43" xfId="0" applyFont="1" applyBorder="1" applyAlignment="1">
      <alignment vertical="top" wrapText="1"/>
    </xf>
    <xf numFmtId="0" fontId="23" fillId="0" borderId="0" xfId="0" applyFont="1" applyAlignment="1">
      <alignment horizontal="center"/>
    </xf>
    <xf numFmtId="0" fontId="0" fillId="0" borderId="0" xfId="0" applyAlignment="1">
      <alignment horizontal="center"/>
    </xf>
    <xf numFmtId="0" fontId="4" fillId="0" borderId="67" xfId="0" applyFont="1" applyBorder="1" applyAlignment="1">
      <alignment vertical="top" wrapText="1"/>
    </xf>
    <xf numFmtId="0" fontId="0" fillId="0" borderId="67" xfId="0" applyBorder="1" applyAlignment="1">
      <alignment wrapText="1"/>
    </xf>
    <xf numFmtId="0" fontId="4" fillId="0" borderId="69" xfId="0" applyFont="1" applyBorder="1" applyAlignment="1">
      <alignment vertical="top" wrapText="1"/>
    </xf>
    <xf numFmtId="0" fontId="0" fillId="0" borderId="69" xfId="0" applyBorder="1" applyAlignment="1">
      <alignment vertical="top" wrapText="1"/>
    </xf>
    <xf numFmtId="0" fontId="4" fillId="0" borderId="57" xfId="0" applyFont="1" applyBorder="1" applyAlignment="1">
      <alignment vertical="top" wrapText="1"/>
    </xf>
    <xf numFmtId="0" fontId="4" fillId="0" borderId="54" xfId="0" applyFont="1" applyBorder="1" applyAlignment="1">
      <alignment vertical="top" wrapText="1"/>
    </xf>
    <xf numFmtId="0" fontId="0" fillId="0" borderId="54" xfId="0" applyBorder="1" applyAlignment="1">
      <alignment/>
    </xf>
    <xf numFmtId="0" fontId="0" fillId="0" borderId="56" xfId="0" applyBorder="1" applyAlignment="1">
      <alignment/>
    </xf>
    <xf numFmtId="0" fontId="4" fillId="0" borderId="48" xfId="0" applyFont="1" applyFill="1" applyBorder="1" applyAlignment="1">
      <alignment vertical="top" wrapText="1"/>
    </xf>
    <xf numFmtId="0" fontId="0" fillId="0" borderId="16" xfId="0" applyFill="1" applyBorder="1" applyAlignment="1">
      <alignment/>
    </xf>
    <xf numFmtId="0" fontId="0" fillId="0" borderId="47" xfId="0" applyFill="1" applyBorder="1" applyAlignment="1">
      <alignment/>
    </xf>
    <xf numFmtId="0" fontId="24" fillId="0" borderId="55" xfId="0" applyFont="1" applyBorder="1" applyAlignment="1" applyProtection="1">
      <alignment vertical="top" wrapText="1"/>
      <protection/>
    </xf>
    <xf numFmtId="0" fontId="24" fillId="0" borderId="0" xfId="0" applyFont="1" applyBorder="1" applyAlignment="1" applyProtection="1">
      <alignment vertical="top" wrapText="1"/>
      <protection/>
    </xf>
    <xf numFmtId="0" fontId="24" fillId="0" borderId="72" xfId="0" applyFont="1" applyBorder="1" applyAlignment="1" applyProtection="1">
      <alignment vertical="top" wrapText="1"/>
      <protection/>
    </xf>
    <xf numFmtId="0" fontId="0" fillId="0" borderId="0" xfId="0" applyBorder="1" applyAlignment="1" applyProtection="1">
      <alignment vertical="top" wrapText="1"/>
      <protection/>
    </xf>
    <xf numFmtId="0" fontId="0" fillId="0" borderId="72" xfId="0" applyBorder="1" applyAlignment="1" applyProtection="1">
      <alignment vertical="top" wrapText="1"/>
      <protection/>
    </xf>
    <xf numFmtId="0" fontId="21" fillId="0" borderId="48" xfId="0" applyFont="1" applyBorder="1" applyAlignment="1" applyProtection="1">
      <alignment vertical="top" wrapText="1"/>
      <protection/>
    </xf>
    <xf numFmtId="0" fontId="0" fillId="0" borderId="16" xfId="0" applyBorder="1" applyAlignment="1">
      <alignment vertical="top" wrapText="1"/>
    </xf>
    <xf numFmtId="0" fontId="0" fillId="0" borderId="47" xfId="0" applyBorder="1" applyAlignment="1">
      <alignment vertical="top" wrapText="1"/>
    </xf>
    <xf numFmtId="0" fontId="0" fillId="0" borderId="58" xfId="0" applyFont="1" applyBorder="1" applyAlignment="1" applyProtection="1">
      <alignment vertical="top" wrapText="1"/>
      <protection/>
    </xf>
    <xf numFmtId="0" fontId="0" fillId="0" borderId="68" xfId="0" applyBorder="1" applyAlignment="1">
      <alignment vertical="top"/>
    </xf>
    <xf numFmtId="0" fontId="21" fillId="0" borderId="61" xfId="0" applyFont="1" applyBorder="1" applyAlignment="1" applyProtection="1">
      <alignment vertical="top" wrapText="1"/>
      <protection/>
    </xf>
    <xf numFmtId="0" fontId="0" fillId="0" borderId="53" xfId="0" applyBorder="1" applyAlignment="1">
      <alignment/>
    </xf>
    <xf numFmtId="0" fontId="0" fillId="0" borderId="58" xfId="0" applyBorder="1" applyAlignment="1">
      <alignment/>
    </xf>
    <xf numFmtId="0" fontId="21" fillId="0" borderId="54" xfId="0" applyFont="1" applyBorder="1" applyAlignment="1" applyProtection="1">
      <alignment vertical="top"/>
      <protection/>
    </xf>
    <xf numFmtId="0" fontId="0" fillId="0" borderId="54" xfId="0" applyBorder="1" applyAlignment="1">
      <alignment vertical="top"/>
    </xf>
    <xf numFmtId="0" fontId="0" fillId="0" borderId="56" xfId="0" applyBorder="1" applyAlignment="1">
      <alignment vertical="top"/>
    </xf>
    <xf numFmtId="0" fontId="21" fillId="0" borderId="57" xfId="0" applyFont="1" applyBorder="1" applyAlignment="1" applyProtection="1">
      <alignment vertical="top" wrapText="1"/>
      <protection/>
    </xf>
    <xf numFmtId="0" fontId="8" fillId="0" borderId="53" xfId="0" applyFont="1" applyFill="1" applyBorder="1" applyAlignment="1">
      <alignment horizontal="left"/>
    </xf>
    <xf numFmtId="0" fontId="8" fillId="0" borderId="58" xfId="0" applyFont="1" applyFill="1" applyBorder="1" applyAlignment="1">
      <alignment/>
    </xf>
    <xf numFmtId="0" fontId="8" fillId="0" borderId="84" xfId="0" applyFont="1" applyBorder="1" applyAlignment="1" applyProtection="1">
      <alignment horizontal="right"/>
      <protection/>
    </xf>
    <xf numFmtId="0" fontId="0" fillId="0" borderId="84" xfId="0" applyBorder="1" applyAlignment="1">
      <alignment horizontal="right"/>
    </xf>
    <xf numFmtId="0" fontId="6" fillId="0" borderId="57" xfId="0" applyFont="1" applyBorder="1" applyAlignment="1" applyProtection="1">
      <alignment vertical="center"/>
      <protection/>
    </xf>
    <xf numFmtId="0" fontId="0" fillId="0" borderId="54" xfId="0" applyBorder="1" applyAlignment="1">
      <alignment/>
    </xf>
    <xf numFmtId="0" fontId="0" fillId="0" borderId="56" xfId="0" applyBorder="1" applyAlignment="1">
      <alignment/>
    </xf>
    <xf numFmtId="14" fontId="6" fillId="0" borderId="53" xfId="0" applyNumberFormat="1" applyFont="1" applyBorder="1" applyAlignment="1">
      <alignment vertical="center"/>
    </xf>
    <xf numFmtId="0" fontId="6" fillId="0" borderId="53" xfId="0" applyFont="1" applyBorder="1" applyAlignment="1">
      <alignment vertical="center"/>
    </xf>
    <xf numFmtId="3" fontId="0" fillId="0" borderId="54" xfId="0" applyNumberFormat="1" applyBorder="1" applyAlignment="1" applyProtection="1">
      <alignment/>
      <protection/>
    </xf>
    <xf numFmtId="0" fontId="0" fillId="0" borderId="21" xfId="0" applyFont="1" applyBorder="1" applyAlignment="1" applyProtection="1">
      <alignment horizontal="left" vertical="top"/>
      <protection/>
    </xf>
    <xf numFmtId="0" fontId="0" fillId="0" borderId="21"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center"/>
    </xf>
    <xf numFmtId="0" fontId="0" fillId="0" borderId="33" xfId="0" applyBorder="1" applyAlignment="1">
      <alignment horizontal="center"/>
    </xf>
    <xf numFmtId="0" fontId="0" fillId="0" borderId="38" xfId="0" applyBorder="1" applyAlignment="1">
      <alignment horizontal="center"/>
    </xf>
    <xf numFmtId="0" fontId="6" fillId="0" borderId="33" xfId="0" applyFont="1" applyBorder="1" applyAlignment="1">
      <alignment horizontal="center"/>
    </xf>
    <xf numFmtId="0" fontId="6" fillId="0" borderId="38" xfId="0" applyFont="1" applyBorder="1" applyAlignment="1">
      <alignment horizontal="center"/>
    </xf>
    <xf numFmtId="0" fontId="0" fillId="0" borderId="0" xfId="0" applyFont="1" applyBorder="1" applyAlignment="1" applyProtection="1">
      <alignment horizontal="left" vertical="top" wrapText="1"/>
      <protection/>
    </xf>
    <xf numFmtId="0" fontId="0" fillId="0" borderId="0" xfId="0" applyBorder="1" applyAlignment="1">
      <alignment horizontal="left" vertical="top" wrapText="1"/>
    </xf>
    <xf numFmtId="0" fontId="0" fillId="0" borderId="0" xfId="0" applyBorder="1" applyAlignment="1">
      <alignment wrapText="1"/>
    </xf>
    <xf numFmtId="0" fontId="4" fillId="0" borderId="48" xfId="0" applyFont="1" applyBorder="1" applyAlignment="1">
      <alignment vertical="top"/>
    </xf>
    <xf numFmtId="0" fontId="4" fillId="0" borderId="43" xfId="0" applyFont="1" applyBorder="1" applyAlignment="1">
      <alignment vertical="top"/>
    </xf>
    <xf numFmtId="0" fontId="4" fillId="0" borderId="32" xfId="0" applyFont="1" applyBorder="1" applyAlignment="1">
      <alignment vertical="top"/>
    </xf>
    <xf numFmtId="0" fontId="0" fillId="0" borderId="38" xfId="0" applyBorder="1" applyAlignment="1">
      <alignment/>
    </xf>
    <xf numFmtId="0" fontId="21" fillId="0" borderId="21" xfId="0" applyFont="1" applyBorder="1" applyAlignment="1" applyProtection="1">
      <alignment vertical="top" wrapText="1"/>
      <protection/>
    </xf>
    <xf numFmtId="0" fontId="21" fillId="0" borderId="20" xfId="0" applyFont="1" applyBorder="1" applyAlignment="1" applyProtection="1">
      <alignment vertical="top" wrapText="1"/>
      <protection/>
    </xf>
    <xf numFmtId="0" fontId="0" fillId="0" borderId="21" xfId="0" applyFont="1" applyBorder="1" applyAlignment="1" applyProtection="1">
      <alignment horizontal="left" vertical="top" wrapText="1"/>
      <protection/>
    </xf>
    <xf numFmtId="0" fontId="0" fillId="0" borderId="21" xfId="0" applyBorder="1" applyAlignment="1">
      <alignment horizontal="left" vertical="top" wrapText="1"/>
    </xf>
    <xf numFmtId="0" fontId="0" fillId="0" borderId="20" xfId="0" applyBorder="1" applyAlignment="1">
      <alignment horizontal="left" vertical="top" wrapText="1"/>
    </xf>
    <xf numFmtId="0" fontId="6" fillId="0" borderId="19" xfId="0" applyFont="1" applyBorder="1" applyAlignment="1" applyProtection="1">
      <alignment vertical="center"/>
      <protection/>
    </xf>
    <xf numFmtId="0" fontId="0" fillId="0" borderId="21" xfId="0" applyBorder="1" applyAlignment="1">
      <alignment/>
    </xf>
    <xf numFmtId="0" fontId="0" fillId="0" borderId="20" xfId="0" applyBorder="1" applyAlignment="1">
      <alignment/>
    </xf>
    <xf numFmtId="0" fontId="0" fillId="0" borderId="33" xfId="0" applyBorder="1" applyAlignment="1">
      <alignment/>
    </xf>
    <xf numFmtId="0" fontId="0" fillId="0" borderId="0" xfId="0" applyFont="1" applyBorder="1" applyAlignment="1" applyProtection="1">
      <alignment vertical="top" wrapText="1"/>
      <protection/>
    </xf>
    <xf numFmtId="0" fontId="0" fillId="0" borderId="72" xfId="0" applyBorder="1" applyAlignment="1">
      <alignment horizontal="left" vertical="top" wrapText="1"/>
    </xf>
    <xf numFmtId="3" fontId="0" fillId="0" borderId="33" xfId="0" applyNumberFormat="1" applyBorder="1" applyAlignment="1" applyProtection="1">
      <alignment/>
      <protection/>
    </xf>
    <xf numFmtId="14" fontId="6" fillId="0" borderId="18" xfId="0" applyNumberFormat="1" applyFont="1" applyBorder="1" applyAlignment="1">
      <alignment vertical="center"/>
    </xf>
    <xf numFmtId="0" fontId="6" fillId="0" borderId="18" xfId="0" applyFont="1" applyBorder="1" applyAlignment="1">
      <alignment vertical="center"/>
    </xf>
    <xf numFmtId="0" fontId="4" fillId="0" borderId="19" xfId="0" applyFont="1" applyBorder="1" applyAlignment="1" applyProtection="1">
      <alignment vertical="top" wrapText="1"/>
      <protection/>
    </xf>
    <xf numFmtId="0" fontId="0" fillId="0" borderId="21" xfId="0" applyFont="1" applyBorder="1" applyAlignment="1" applyProtection="1">
      <alignment vertical="top" wrapText="1"/>
      <protection/>
    </xf>
    <xf numFmtId="0" fontId="0" fillId="0" borderId="21" xfId="0" applyBorder="1" applyAlignment="1">
      <alignment wrapText="1"/>
    </xf>
    <xf numFmtId="0" fontId="21" fillId="0" borderId="55" xfId="0" applyFont="1" applyBorder="1" applyAlignment="1" applyProtection="1">
      <alignment vertical="top" wrapText="1"/>
      <protection/>
    </xf>
    <xf numFmtId="0" fontId="24" fillId="0" borderId="18" xfId="0" applyFont="1" applyBorder="1" applyAlignment="1" applyProtection="1">
      <alignment horizontal="center" vertical="top" wrapText="1"/>
      <protection/>
    </xf>
    <xf numFmtId="0" fontId="21" fillId="0" borderId="19" xfId="0" applyFont="1" applyBorder="1" applyAlignment="1" applyProtection="1">
      <alignment horizontal="center" vertical="top" wrapText="1"/>
      <protection/>
    </xf>
    <xf numFmtId="0" fontId="21" fillId="0" borderId="21" xfId="0" applyFont="1" applyBorder="1" applyAlignment="1" applyProtection="1">
      <alignment horizontal="center" vertical="top" wrapText="1"/>
      <protection/>
    </xf>
    <xf numFmtId="0" fontId="0" fillId="0" borderId="21" xfId="0" applyBorder="1" applyAlignment="1" applyProtection="1">
      <alignment horizontal="center" vertical="top" wrapText="1"/>
      <protection/>
    </xf>
    <xf numFmtId="0" fontId="0" fillId="0" borderId="20" xfId="0" applyBorder="1" applyAlignment="1" applyProtection="1">
      <alignment horizontal="center" vertical="top" wrapText="1"/>
      <protection/>
    </xf>
    <xf numFmtId="0" fontId="0" fillId="0" borderId="59" xfId="0" applyBorder="1" applyAlignment="1" applyProtection="1">
      <alignment horizontal="center" vertical="top" wrapText="1"/>
      <protection/>
    </xf>
    <xf numFmtId="0" fontId="0" fillId="0" borderId="53" xfId="0" applyBorder="1" applyAlignment="1" applyProtection="1">
      <alignment horizontal="center" vertical="top" wrapText="1"/>
      <protection/>
    </xf>
    <xf numFmtId="0" fontId="0" fillId="0" borderId="60" xfId="0" applyBorder="1" applyAlignment="1" applyProtection="1">
      <alignment horizontal="center" vertical="top" wrapText="1"/>
      <protection/>
    </xf>
    <xf numFmtId="0" fontId="6" fillId="0" borderId="33" xfId="0" applyFont="1" applyBorder="1" applyAlignment="1" applyProtection="1">
      <alignment vertical="center"/>
      <protection/>
    </xf>
    <xf numFmtId="0" fontId="0" fillId="0" borderId="33" xfId="0" applyBorder="1" applyAlignment="1">
      <alignment vertical="center"/>
    </xf>
    <xf numFmtId="0" fontId="0" fillId="0" borderId="38" xfId="0" applyBorder="1" applyAlignment="1">
      <alignment vertical="center"/>
    </xf>
    <xf numFmtId="0" fontId="24" fillId="0" borderId="40" xfId="0" applyFont="1" applyBorder="1" applyAlignment="1" applyProtection="1">
      <alignment vertical="top" wrapText="1"/>
      <protection/>
    </xf>
    <xf numFmtId="0" fontId="24" fillId="0" borderId="18" xfId="0" applyFont="1" applyBorder="1" applyAlignment="1" applyProtection="1">
      <alignment vertical="top" wrapText="1"/>
      <protection/>
    </xf>
    <xf numFmtId="0" fontId="24" fillId="0" borderId="39" xfId="0" applyFont="1" applyBorder="1" applyAlignment="1" applyProtection="1">
      <alignment vertical="top" wrapText="1"/>
      <protection/>
    </xf>
    <xf numFmtId="0" fontId="0" fillId="0" borderId="18" xfId="0" applyBorder="1" applyAlignment="1" applyProtection="1">
      <alignment vertical="top" wrapText="1"/>
      <protection/>
    </xf>
    <xf numFmtId="0" fontId="0" fillId="0" borderId="39" xfId="0" applyBorder="1" applyAlignment="1" applyProtection="1">
      <alignment vertical="top" wrapText="1"/>
      <protection/>
    </xf>
    <xf numFmtId="0" fontId="21" fillId="0" borderId="85" xfId="0" applyFont="1" applyBorder="1" applyAlignment="1" applyProtection="1">
      <alignment vertical="top" wrapText="1"/>
      <protection/>
    </xf>
    <xf numFmtId="0" fontId="0" fillId="0" borderId="86" xfId="0" applyBorder="1" applyAlignment="1">
      <alignment vertical="top" wrapText="1"/>
    </xf>
    <xf numFmtId="0" fontId="0" fillId="0" borderId="51" xfId="0" applyBorder="1" applyAlignment="1">
      <alignment vertical="top" wrapText="1"/>
    </xf>
    <xf numFmtId="0" fontId="21" fillId="0" borderId="19" xfId="0" applyFont="1" applyBorder="1" applyAlignment="1" applyProtection="1">
      <alignment vertical="top" wrapText="1"/>
      <protection/>
    </xf>
    <xf numFmtId="0" fontId="21" fillId="0" borderId="52" xfId="0" applyFont="1" applyBorder="1" applyAlignment="1" applyProtection="1">
      <alignment vertical="top" wrapText="1"/>
      <protection/>
    </xf>
    <xf numFmtId="0" fontId="0" fillId="0" borderId="82" xfId="0" applyBorder="1" applyAlignment="1">
      <alignment vertical="top" wrapText="1"/>
    </xf>
    <xf numFmtId="0" fontId="10" fillId="38" borderId="54" xfId="0" applyFont="1" applyFill="1" applyBorder="1" applyAlignment="1" applyProtection="1">
      <alignment horizontal="center"/>
      <protection/>
    </xf>
    <xf numFmtId="0" fontId="0" fillId="0" borderId="54" xfId="0" applyBorder="1" applyAlignment="1">
      <alignment horizontal="center"/>
    </xf>
    <xf numFmtId="3" fontId="16" fillId="0" borderId="87" xfId="0" applyNumberFormat="1" applyFont="1" applyFill="1" applyBorder="1" applyAlignment="1" applyProtection="1">
      <alignment horizontal="center" vertical="center"/>
      <protection locked="0"/>
    </xf>
    <xf numFmtId="0" fontId="16" fillId="0" borderId="39" xfId="0" applyFont="1" applyFill="1" applyBorder="1" applyAlignment="1" applyProtection="1">
      <alignment horizontal="center" vertical="center"/>
      <protection locked="0"/>
    </xf>
    <xf numFmtId="0" fontId="16" fillId="0" borderId="57" xfId="0" applyFont="1" applyFill="1" applyBorder="1" applyAlignment="1" applyProtection="1">
      <alignment horizontal="left" vertical="center" wrapText="1"/>
      <protection locked="0"/>
    </xf>
    <xf numFmtId="0" fontId="16" fillId="0" borderId="54" xfId="0" applyFont="1" applyFill="1" applyBorder="1" applyAlignment="1" applyProtection="1">
      <alignment horizontal="left" vertical="center" wrapText="1"/>
      <protection locked="0"/>
    </xf>
    <xf numFmtId="0" fontId="16" fillId="0" borderId="56" xfId="0" applyFont="1" applyFill="1" applyBorder="1" applyAlignment="1" applyProtection="1">
      <alignment horizontal="left" vertical="center" wrapText="1"/>
      <protection locked="0"/>
    </xf>
    <xf numFmtId="0" fontId="16" fillId="0" borderId="70" xfId="0" applyFont="1" applyFill="1" applyBorder="1" applyAlignment="1" applyProtection="1">
      <alignment horizontal="left" vertical="center" wrapText="1"/>
      <protection locked="0"/>
    </xf>
    <xf numFmtId="0" fontId="16" fillId="0" borderId="0" xfId="0" applyFont="1" applyFill="1" applyAlignment="1" applyProtection="1">
      <alignment horizontal="left" vertical="center" wrapText="1"/>
      <protection locked="0"/>
    </xf>
    <xf numFmtId="0" fontId="16" fillId="0" borderId="88" xfId="0" applyFont="1" applyFill="1" applyBorder="1" applyAlignment="1" applyProtection="1">
      <alignment horizontal="left" vertical="center" wrapText="1"/>
      <protection locked="0"/>
    </xf>
    <xf numFmtId="0" fontId="16" fillId="0" borderId="61" xfId="0" applyFont="1" applyFill="1" applyBorder="1" applyAlignment="1" applyProtection="1">
      <alignment horizontal="left" vertical="center" wrapText="1"/>
      <protection locked="0"/>
    </xf>
    <xf numFmtId="0" fontId="16" fillId="0" borderId="53" xfId="0" applyFont="1" applyFill="1" applyBorder="1" applyAlignment="1" applyProtection="1">
      <alignment horizontal="left" vertical="center" wrapText="1"/>
      <protection locked="0"/>
    </xf>
    <xf numFmtId="0" fontId="16" fillId="0" borderId="58" xfId="0" applyFont="1" applyFill="1" applyBorder="1" applyAlignment="1" applyProtection="1">
      <alignment horizontal="left" vertical="center" wrapText="1"/>
      <protection locked="0"/>
    </xf>
    <xf numFmtId="0" fontId="22" fillId="0" borderId="48" xfId="0" applyFont="1" applyFill="1" applyBorder="1" applyAlignment="1" applyProtection="1">
      <alignment horizontal="center"/>
      <protection locked="0"/>
    </xf>
    <xf numFmtId="0" fontId="22" fillId="0" borderId="16" xfId="0" applyFont="1" applyFill="1" applyBorder="1" applyAlignment="1" applyProtection="1">
      <alignment horizontal="center"/>
      <protection locked="0"/>
    </xf>
    <xf numFmtId="0" fontId="11" fillId="0" borderId="40" xfId="0" applyFont="1" applyFill="1" applyBorder="1" applyAlignment="1" applyProtection="1">
      <alignment horizontal="left" vertical="top" wrapText="1"/>
      <protection locked="0"/>
    </xf>
    <xf numFmtId="0" fontId="22" fillId="0" borderId="18" xfId="0" applyFont="1" applyFill="1" applyBorder="1" applyAlignment="1" applyProtection="1">
      <alignment horizontal="left" vertical="top" wrapText="1"/>
      <protection locked="0"/>
    </xf>
    <xf numFmtId="0" fontId="0" fillId="0" borderId="18" xfId="0" applyBorder="1" applyAlignment="1">
      <alignment wrapText="1"/>
    </xf>
    <xf numFmtId="0" fontId="0" fillId="0" borderId="89" xfId="0" applyBorder="1" applyAlignment="1">
      <alignment wrapText="1"/>
    </xf>
    <xf numFmtId="0" fontId="6" fillId="0" borderId="19" xfId="0" applyFont="1" applyFill="1" applyBorder="1" applyAlignment="1" applyProtection="1">
      <alignment/>
      <protection/>
    </xf>
    <xf numFmtId="0" fontId="0" fillId="0" borderId="21" xfId="0" applyBorder="1" applyAlignment="1">
      <alignment/>
    </xf>
    <xf numFmtId="0" fontId="0" fillId="0" borderId="90" xfId="0" applyBorder="1" applyAlignment="1">
      <alignment/>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5">
    <dxf>
      <font>
        <b/>
        <i val="0"/>
        <color indexed="9"/>
      </font>
      <fill>
        <patternFill>
          <bgColor indexed="10"/>
        </patternFill>
      </fill>
    </dxf>
    <dxf>
      <font>
        <b/>
        <i val="0"/>
        <color indexed="10"/>
      </font>
    </dxf>
    <dxf>
      <font>
        <b/>
        <i val="0"/>
        <color indexed="10"/>
      </font>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5314950" cy="12506325"/>
    <xdr:sp>
      <xdr:nvSpPr>
        <xdr:cNvPr id="1" name="AutoShape 13"/>
        <xdr:cNvSpPr>
          <a:spLocks noChangeAspect="1"/>
        </xdr:cNvSpPr>
      </xdr:nvSpPr>
      <xdr:spPr>
        <a:xfrm>
          <a:off x="0" y="0"/>
          <a:ext cx="5314950" cy="1250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9</xdr:row>
      <xdr:rowOff>38100</xdr:rowOff>
    </xdr:from>
    <xdr:to>
      <xdr:col>2</xdr:col>
      <xdr:colOff>971550</xdr:colOff>
      <xdr:row>15</xdr:row>
      <xdr:rowOff>152400</xdr:rowOff>
    </xdr:to>
    <xdr:sp>
      <xdr:nvSpPr>
        <xdr:cNvPr id="1" name="Šipka nahoru 1"/>
        <xdr:cNvSpPr>
          <a:spLocks/>
        </xdr:cNvSpPr>
      </xdr:nvSpPr>
      <xdr:spPr>
        <a:xfrm>
          <a:off x="1238250" y="1714500"/>
          <a:ext cx="457200" cy="1104900"/>
        </a:xfrm>
        <a:prstGeom prst="upArrow">
          <a:avLst>
            <a:gd name="adj" fmla="val -29087"/>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28575</xdr:colOff>
      <xdr:row>5</xdr:row>
      <xdr:rowOff>123825</xdr:rowOff>
    </xdr:from>
    <xdr:to>
      <xdr:col>3</xdr:col>
      <xdr:colOff>552450</xdr:colOff>
      <xdr:row>6</xdr:row>
      <xdr:rowOff>133350</xdr:rowOff>
    </xdr:to>
    <xdr:sp>
      <xdr:nvSpPr>
        <xdr:cNvPr id="2" name="Šipka doleva 2"/>
        <xdr:cNvSpPr>
          <a:spLocks/>
        </xdr:cNvSpPr>
      </xdr:nvSpPr>
      <xdr:spPr>
        <a:xfrm>
          <a:off x="2171700" y="942975"/>
          <a:ext cx="523875" cy="180975"/>
        </a:xfrm>
        <a:prstGeom prst="leftArrow">
          <a:avLst>
            <a:gd name="adj" fmla="val -31453"/>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180975</xdr:colOff>
      <xdr:row>25</xdr:row>
      <xdr:rowOff>114300</xdr:rowOff>
    </xdr:from>
    <xdr:to>
      <xdr:col>24</xdr:col>
      <xdr:colOff>257175</xdr:colOff>
      <xdr:row>28</xdr:row>
      <xdr:rowOff>190500</xdr:rowOff>
    </xdr:to>
    <xdr:sp>
      <xdr:nvSpPr>
        <xdr:cNvPr id="1" name="Šipka doleva 1"/>
        <xdr:cNvSpPr>
          <a:spLocks/>
        </xdr:cNvSpPr>
      </xdr:nvSpPr>
      <xdr:spPr>
        <a:xfrm>
          <a:off x="9477375" y="5981700"/>
          <a:ext cx="3171825" cy="752475"/>
        </a:xfrm>
        <a:prstGeom prst="leftArrow">
          <a:avLst>
            <a:gd name="adj" fmla="val -3821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180975</xdr:colOff>
      <xdr:row>32</xdr:row>
      <xdr:rowOff>247650</xdr:rowOff>
    </xdr:from>
    <xdr:to>
      <xdr:col>20</xdr:col>
      <xdr:colOff>180975</xdr:colOff>
      <xdr:row>35</xdr:row>
      <xdr:rowOff>152400</xdr:rowOff>
    </xdr:to>
    <xdr:sp>
      <xdr:nvSpPr>
        <xdr:cNvPr id="1" name="Šipka doleva 1"/>
        <xdr:cNvSpPr>
          <a:spLocks/>
        </xdr:cNvSpPr>
      </xdr:nvSpPr>
      <xdr:spPr>
        <a:xfrm>
          <a:off x="6715125" y="7810500"/>
          <a:ext cx="3095625" cy="981075"/>
        </a:xfrm>
        <a:prstGeom prst="leftArrow">
          <a:avLst>
            <a:gd name="adj" fmla="val -3390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kucerova@kr-kralovehradecky.cz"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B19"/>
  <sheetViews>
    <sheetView showGridLines="0" view="pageBreakPreview" zoomScaleSheetLayoutView="100" zoomScalePageLayoutView="0" workbookViewId="0" topLeftCell="A13">
      <selection activeCell="B16" sqref="B16"/>
    </sheetView>
  </sheetViews>
  <sheetFormatPr defaultColWidth="9.140625" defaultRowHeight="12.75"/>
  <cols>
    <col min="1" max="1" width="4.28125" style="0" customWidth="1"/>
    <col min="2" max="2" width="86.28125" style="0" customWidth="1"/>
  </cols>
  <sheetData>
    <row r="2" ht="21">
      <c r="B2" s="146" t="s">
        <v>1097</v>
      </c>
    </row>
    <row r="3" ht="15.75">
      <c r="B3" s="142"/>
    </row>
    <row r="4" ht="15.75">
      <c r="B4" s="143" t="s">
        <v>1243</v>
      </c>
    </row>
    <row r="5" ht="31.5">
      <c r="B5" s="403" t="s">
        <v>1252</v>
      </c>
    </row>
    <row r="6" ht="15.75">
      <c r="B6" s="143" t="s">
        <v>1108</v>
      </c>
    </row>
    <row r="7" ht="15.75">
      <c r="B7" s="143" t="s">
        <v>1098</v>
      </c>
    </row>
    <row r="8" ht="15.75">
      <c r="B8" s="143" t="s">
        <v>1100</v>
      </c>
    </row>
    <row r="9" ht="15.75">
      <c r="B9" s="143" t="s">
        <v>1101</v>
      </c>
    </row>
    <row r="10" ht="15.75">
      <c r="B10" s="143" t="s">
        <v>1244</v>
      </c>
    </row>
    <row r="11" ht="30" customHeight="1">
      <c r="B11" s="403" t="s">
        <v>1208</v>
      </c>
    </row>
    <row r="12" ht="38.25" customHeight="1">
      <c r="B12" s="144" t="s">
        <v>1212</v>
      </c>
    </row>
    <row r="13" ht="111" customHeight="1">
      <c r="B13" s="145" t="s">
        <v>1209</v>
      </c>
    </row>
    <row r="14" ht="77.25" customHeight="1">
      <c r="B14" s="145" t="s">
        <v>1203</v>
      </c>
    </row>
    <row r="15" ht="54.75" customHeight="1">
      <c r="B15" s="145" t="s">
        <v>1099</v>
      </c>
    </row>
    <row r="16" ht="23.25" customHeight="1">
      <c r="B16" s="145" t="s">
        <v>1283</v>
      </c>
    </row>
    <row r="17" ht="15.75">
      <c r="B17" s="145" t="s">
        <v>1102</v>
      </c>
    </row>
    <row r="19" ht="36.75" customHeight="1">
      <c r="B19" s="152"/>
    </row>
  </sheetData>
  <sheetProtection/>
  <hyperlinks>
    <hyperlink ref="B12" r:id="rId1" display="zkucerova@kr-kralovehradecky.cz"/>
  </hyperlinks>
  <printOptions/>
  <pageMargins left="0.787401575" right="0.787401575" top="0.984251969" bottom="0.984251969" header="0.4921259845" footer="0.4921259845"/>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dimension ref="A1:M560"/>
  <sheetViews>
    <sheetView zoomScalePageLayoutView="0" workbookViewId="0" topLeftCell="A87">
      <selection activeCell="A87" sqref="A87"/>
    </sheetView>
  </sheetViews>
  <sheetFormatPr defaultColWidth="9.28125" defaultRowHeight="12.75"/>
  <cols>
    <col min="1" max="5" width="9.28125" style="2" customWidth="1"/>
    <col min="6" max="6" width="9.28125" style="155" customWidth="1"/>
    <col min="7" max="10" width="9.28125" style="2" customWidth="1"/>
    <col min="11" max="11" width="9.28125" style="155" customWidth="1"/>
    <col min="12" max="16384" width="9.28125" style="2" customWidth="1"/>
  </cols>
  <sheetData>
    <row r="1" spans="2:7" ht="12.75">
      <c r="B1" s="2" t="s">
        <v>98</v>
      </c>
      <c r="C1" s="2" t="s">
        <v>171</v>
      </c>
      <c r="D1" s="2" t="s">
        <v>196</v>
      </c>
      <c r="E1" s="154" t="s">
        <v>191</v>
      </c>
      <c r="F1" s="155" t="s">
        <v>191</v>
      </c>
      <c r="G1" s="2" t="s">
        <v>98</v>
      </c>
    </row>
    <row r="2" ht="12.75">
      <c r="E2" s="154"/>
    </row>
    <row r="3" spans="1:13" ht="12.75">
      <c r="A3" s="2">
        <v>1</v>
      </c>
      <c r="B3" s="2">
        <v>1001</v>
      </c>
      <c r="C3" s="2" t="s">
        <v>197</v>
      </c>
      <c r="D3" s="2" t="s">
        <v>198</v>
      </c>
      <c r="E3" s="154">
        <v>45978484</v>
      </c>
      <c r="F3" s="155">
        <v>45978484</v>
      </c>
      <c r="G3" s="2">
        <v>1001</v>
      </c>
      <c r="J3" s="2">
        <f aca="true" t="shared" si="0" ref="J3:J66">LEN(F3)</f>
        <v>8</v>
      </c>
      <c r="L3" s="2" t="str">
        <f aca="true" t="shared" si="1" ref="L3:L34">CONCATENATE(K3,F3)</f>
        <v>45978484</v>
      </c>
      <c r="M3" s="2">
        <v>1001</v>
      </c>
    </row>
    <row r="4" spans="1:13" ht="12.75">
      <c r="A4" s="2">
        <v>2</v>
      </c>
      <c r="B4" s="2">
        <v>1002</v>
      </c>
      <c r="C4" s="2" t="s">
        <v>199</v>
      </c>
      <c r="D4" s="2" t="s">
        <v>200</v>
      </c>
      <c r="E4" s="154">
        <v>268593</v>
      </c>
      <c r="F4" s="155">
        <v>268593</v>
      </c>
      <c r="G4" s="2">
        <v>1002</v>
      </c>
      <c r="J4" s="2">
        <f t="shared" si="0"/>
        <v>6</v>
      </c>
      <c r="K4" s="156" t="s">
        <v>201</v>
      </c>
      <c r="L4" s="2" t="str">
        <f t="shared" si="1"/>
        <v>00268593</v>
      </c>
      <c r="M4" s="2">
        <v>1002</v>
      </c>
    </row>
    <row r="5" spans="1:13" ht="12.75">
      <c r="A5" s="2">
        <v>3</v>
      </c>
      <c r="B5" s="2">
        <v>1003</v>
      </c>
      <c r="C5" s="2" t="s">
        <v>202</v>
      </c>
      <c r="D5" s="2" t="s">
        <v>203</v>
      </c>
      <c r="E5" s="154">
        <v>268615</v>
      </c>
      <c r="F5" s="155">
        <v>268615</v>
      </c>
      <c r="G5" s="2">
        <v>1003</v>
      </c>
      <c r="J5" s="2">
        <f t="shared" si="0"/>
        <v>6</v>
      </c>
      <c r="K5" s="156" t="s">
        <v>201</v>
      </c>
      <c r="L5" s="2" t="str">
        <f t="shared" si="1"/>
        <v>00268615</v>
      </c>
      <c r="M5" s="2">
        <v>1003</v>
      </c>
    </row>
    <row r="6" spans="1:13" ht="12.75">
      <c r="A6" s="2">
        <v>4</v>
      </c>
      <c r="B6" s="2">
        <v>1004</v>
      </c>
      <c r="C6" s="2" t="s">
        <v>204</v>
      </c>
      <c r="D6" s="2" t="s">
        <v>205</v>
      </c>
      <c r="E6" s="154">
        <v>653306</v>
      </c>
      <c r="F6" s="155">
        <v>653306</v>
      </c>
      <c r="G6" s="2">
        <v>1004</v>
      </c>
      <c r="J6" s="2">
        <f t="shared" si="0"/>
        <v>6</v>
      </c>
      <c r="K6" s="156" t="s">
        <v>201</v>
      </c>
      <c r="L6" s="2" t="str">
        <f t="shared" si="1"/>
        <v>00653306</v>
      </c>
      <c r="M6" s="2">
        <v>1004</v>
      </c>
    </row>
    <row r="7" spans="1:13" ht="12.75">
      <c r="A7" s="2">
        <v>5</v>
      </c>
      <c r="B7" s="2">
        <v>1005</v>
      </c>
      <c r="C7" s="2" t="s">
        <v>206</v>
      </c>
      <c r="D7" s="2" t="s">
        <v>207</v>
      </c>
      <c r="E7" s="154">
        <v>45978638</v>
      </c>
      <c r="F7" s="155">
        <v>45978638</v>
      </c>
      <c r="G7" s="2">
        <v>1005</v>
      </c>
      <c r="J7" s="2">
        <f t="shared" si="0"/>
        <v>8</v>
      </c>
      <c r="L7" s="2" t="str">
        <f t="shared" si="1"/>
        <v>45978638</v>
      </c>
      <c r="M7" s="2">
        <v>1005</v>
      </c>
    </row>
    <row r="8" spans="1:13" ht="12.75">
      <c r="A8" s="2">
        <v>6</v>
      </c>
      <c r="B8" s="2">
        <v>1006</v>
      </c>
      <c r="C8" s="2" t="s">
        <v>208</v>
      </c>
      <c r="D8" s="2" t="s">
        <v>209</v>
      </c>
      <c r="E8" s="154">
        <v>268640</v>
      </c>
      <c r="F8" s="155">
        <v>268640</v>
      </c>
      <c r="G8" s="2">
        <v>1006</v>
      </c>
      <c r="J8" s="2">
        <f t="shared" si="0"/>
        <v>6</v>
      </c>
      <c r="K8" s="156" t="s">
        <v>201</v>
      </c>
      <c r="L8" s="2" t="str">
        <f t="shared" si="1"/>
        <v>00268640</v>
      </c>
      <c r="M8" s="2">
        <v>1006</v>
      </c>
    </row>
    <row r="9" spans="1:13" ht="12.75">
      <c r="A9" s="2">
        <v>7</v>
      </c>
      <c r="B9" s="2">
        <v>1007</v>
      </c>
      <c r="C9" s="2" t="s">
        <v>210</v>
      </c>
      <c r="D9" s="2" t="s">
        <v>211</v>
      </c>
      <c r="E9" s="154">
        <v>268674</v>
      </c>
      <c r="F9" s="155">
        <v>268674</v>
      </c>
      <c r="G9" s="2">
        <v>1007</v>
      </c>
      <c r="J9" s="2">
        <f t="shared" si="0"/>
        <v>6</v>
      </c>
      <c r="K9" s="156" t="s">
        <v>201</v>
      </c>
      <c r="L9" s="2" t="str">
        <f t="shared" si="1"/>
        <v>00268674</v>
      </c>
      <c r="M9" s="2">
        <v>1007</v>
      </c>
    </row>
    <row r="10" spans="1:13" ht="12.75">
      <c r="A10" s="2">
        <v>8</v>
      </c>
      <c r="B10" s="2">
        <v>1008</v>
      </c>
      <c r="C10" s="2" t="s">
        <v>212</v>
      </c>
      <c r="D10" s="2" t="s">
        <v>213</v>
      </c>
      <c r="E10" s="154">
        <v>268682</v>
      </c>
      <c r="F10" s="155">
        <v>268682</v>
      </c>
      <c r="G10" s="2">
        <v>1008</v>
      </c>
      <c r="J10" s="2">
        <f t="shared" si="0"/>
        <v>6</v>
      </c>
      <c r="K10" s="156" t="s">
        <v>201</v>
      </c>
      <c r="L10" s="2" t="str">
        <f t="shared" si="1"/>
        <v>00268682</v>
      </c>
      <c r="M10" s="2">
        <v>1008</v>
      </c>
    </row>
    <row r="11" spans="1:13" ht="12.75">
      <c r="A11" s="2">
        <v>9</v>
      </c>
      <c r="B11" s="2">
        <v>1009</v>
      </c>
      <c r="C11" s="2" t="s">
        <v>214</v>
      </c>
      <c r="D11" s="2" t="s">
        <v>215</v>
      </c>
      <c r="E11" s="154">
        <v>268691</v>
      </c>
      <c r="F11" s="155">
        <v>268691</v>
      </c>
      <c r="G11" s="2">
        <v>1009</v>
      </c>
      <c r="J11" s="2">
        <f t="shared" si="0"/>
        <v>6</v>
      </c>
      <c r="K11" s="156" t="s">
        <v>201</v>
      </c>
      <c r="L11" s="2" t="str">
        <f t="shared" si="1"/>
        <v>00268691</v>
      </c>
      <c r="M11" s="2">
        <v>1009</v>
      </c>
    </row>
    <row r="12" spans="1:13" ht="12.75">
      <c r="A12" s="2">
        <v>10</v>
      </c>
      <c r="B12" s="2">
        <v>1010</v>
      </c>
      <c r="C12" s="2" t="s">
        <v>216</v>
      </c>
      <c r="D12" s="2" t="s">
        <v>217</v>
      </c>
      <c r="E12" s="154">
        <v>45978123</v>
      </c>
      <c r="F12" s="155">
        <v>45978123</v>
      </c>
      <c r="G12" s="2">
        <v>1010</v>
      </c>
      <c r="J12" s="2">
        <f t="shared" si="0"/>
        <v>8</v>
      </c>
      <c r="L12" s="2" t="str">
        <f t="shared" si="1"/>
        <v>45978123</v>
      </c>
      <c r="M12" s="2">
        <v>1010</v>
      </c>
    </row>
    <row r="13" spans="1:13" ht="12.75">
      <c r="A13" s="2">
        <v>11</v>
      </c>
      <c r="B13" s="2">
        <v>1011</v>
      </c>
      <c r="C13" s="2" t="s">
        <v>218</v>
      </c>
      <c r="D13" s="2" t="s">
        <v>219</v>
      </c>
      <c r="E13" s="154">
        <v>268721</v>
      </c>
      <c r="F13" s="155">
        <v>268721</v>
      </c>
      <c r="G13" s="2">
        <v>1011</v>
      </c>
      <c r="J13" s="2">
        <f t="shared" si="0"/>
        <v>6</v>
      </c>
      <c r="K13" s="156" t="s">
        <v>201</v>
      </c>
      <c r="L13" s="2" t="str">
        <f t="shared" si="1"/>
        <v>00268721</v>
      </c>
      <c r="M13" s="2">
        <v>1011</v>
      </c>
    </row>
    <row r="14" spans="1:13" ht="12.75">
      <c r="A14" s="2">
        <v>12</v>
      </c>
      <c r="B14" s="2">
        <v>1012</v>
      </c>
      <c r="C14" s="2" t="s">
        <v>220</v>
      </c>
      <c r="D14" s="2" t="s">
        <v>221</v>
      </c>
      <c r="E14" s="154">
        <v>268739</v>
      </c>
      <c r="F14" s="155">
        <v>268739</v>
      </c>
      <c r="G14" s="2">
        <v>1012</v>
      </c>
      <c r="J14" s="2">
        <f t="shared" si="0"/>
        <v>6</v>
      </c>
      <c r="K14" s="156" t="s">
        <v>201</v>
      </c>
      <c r="L14" s="2" t="str">
        <f t="shared" si="1"/>
        <v>00268739</v>
      </c>
      <c r="M14" s="2">
        <v>1012</v>
      </c>
    </row>
    <row r="15" spans="1:13" ht="12.75">
      <c r="A15" s="2">
        <v>13</v>
      </c>
      <c r="B15" s="2">
        <v>1013</v>
      </c>
      <c r="C15" s="2" t="s">
        <v>222</v>
      </c>
      <c r="D15" s="2" t="s">
        <v>223</v>
      </c>
      <c r="E15" s="154">
        <v>268747</v>
      </c>
      <c r="F15" s="155">
        <v>268747</v>
      </c>
      <c r="G15" s="2">
        <v>1013</v>
      </c>
      <c r="J15" s="2">
        <f t="shared" si="0"/>
        <v>6</v>
      </c>
      <c r="K15" s="156" t="s">
        <v>201</v>
      </c>
      <c r="L15" s="2" t="str">
        <f t="shared" si="1"/>
        <v>00268747</v>
      </c>
      <c r="M15" s="2">
        <v>1013</v>
      </c>
    </row>
    <row r="16" spans="1:13" ht="12.75">
      <c r="A16" s="2">
        <v>14</v>
      </c>
      <c r="B16" s="2">
        <v>1014</v>
      </c>
      <c r="C16" s="2" t="s">
        <v>224</v>
      </c>
      <c r="D16" s="2" t="s">
        <v>225</v>
      </c>
      <c r="E16" s="154">
        <v>268755</v>
      </c>
      <c r="F16" s="155">
        <v>268755</v>
      </c>
      <c r="G16" s="2">
        <v>1014</v>
      </c>
      <c r="J16" s="2">
        <f t="shared" si="0"/>
        <v>6</v>
      </c>
      <c r="K16" s="156" t="s">
        <v>201</v>
      </c>
      <c r="L16" s="2" t="str">
        <f t="shared" si="1"/>
        <v>00268755</v>
      </c>
      <c r="M16" s="2">
        <v>1014</v>
      </c>
    </row>
    <row r="17" spans="1:13" ht="12.75">
      <c r="A17" s="2">
        <v>15</v>
      </c>
      <c r="B17" s="2">
        <v>1015</v>
      </c>
      <c r="C17" s="2" t="s">
        <v>226</v>
      </c>
      <c r="D17" s="2" t="s">
        <v>227</v>
      </c>
      <c r="E17" s="154">
        <v>268763</v>
      </c>
      <c r="F17" s="155">
        <v>268763</v>
      </c>
      <c r="G17" s="2">
        <v>1015</v>
      </c>
      <c r="J17" s="2">
        <f t="shared" si="0"/>
        <v>6</v>
      </c>
      <c r="K17" s="156" t="s">
        <v>201</v>
      </c>
      <c r="L17" s="2" t="str">
        <f t="shared" si="1"/>
        <v>00268763</v>
      </c>
      <c r="M17" s="2">
        <v>1015</v>
      </c>
    </row>
    <row r="18" spans="1:13" ht="12.75">
      <c r="A18" s="2">
        <v>16</v>
      </c>
      <c r="B18" s="2">
        <v>1016</v>
      </c>
      <c r="C18" s="2" t="s">
        <v>228</v>
      </c>
      <c r="D18" s="2" t="s">
        <v>229</v>
      </c>
      <c r="E18" s="154">
        <v>268771</v>
      </c>
      <c r="F18" s="155">
        <v>268771</v>
      </c>
      <c r="G18" s="2">
        <v>1016</v>
      </c>
      <c r="J18" s="2">
        <f t="shared" si="0"/>
        <v>6</v>
      </c>
      <c r="K18" s="156" t="s">
        <v>201</v>
      </c>
      <c r="L18" s="2" t="str">
        <f t="shared" si="1"/>
        <v>00268771</v>
      </c>
      <c r="M18" s="2">
        <v>1016</v>
      </c>
    </row>
    <row r="19" spans="1:13" ht="12.75">
      <c r="A19" s="2">
        <v>17</v>
      </c>
      <c r="B19" s="2">
        <v>1017</v>
      </c>
      <c r="C19" s="2" t="s">
        <v>230</v>
      </c>
      <c r="D19" s="2" t="s">
        <v>231</v>
      </c>
      <c r="E19" s="154">
        <v>653446</v>
      </c>
      <c r="F19" s="155">
        <v>653446</v>
      </c>
      <c r="G19" s="2">
        <v>1017</v>
      </c>
      <c r="J19" s="2">
        <f t="shared" si="0"/>
        <v>6</v>
      </c>
      <c r="K19" s="156" t="s">
        <v>201</v>
      </c>
      <c r="L19" s="2" t="str">
        <f t="shared" si="1"/>
        <v>00653446</v>
      </c>
      <c r="M19" s="2">
        <v>1017</v>
      </c>
    </row>
    <row r="20" spans="1:13" ht="12.75">
      <c r="A20" s="2">
        <v>18</v>
      </c>
      <c r="B20" s="2">
        <v>1018</v>
      </c>
      <c r="C20" s="2" t="s">
        <v>232</v>
      </c>
      <c r="D20" s="2" t="s">
        <v>233</v>
      </c>
      <c r="E20" s="154">
        <v>268801</v>
      </c>
      <c r="F20" s="155">
        <v>268801</v>
      </c>
      <c r="G20" s="2">
        <v>1018</v>
      </c>
      <c r="J20" s="2">
        <f t="shared" si="0"/>
        <v>6</v>
      </c>
      <c r="K20" s="156" t="s">
        <v>201</v>
      </c>
      <c r="L20" s="2" t="str">
        <f t="shared" si="1"/>
        <v>00268801</v>
      </c>
      <c r="M20" s="2">
        <v>1018</v>
      </c>
    </row>
    <row r="21" spans="1:13" ht="12.75">
      <c r="A21" s="2">
        <v>19</v>
      </c>
      <c r="B21" s="2">
        <v>1019</v>
      </c>
      <c r="C21" s="2" t="s">
        <v>234</v>
      </c>
      <c r="D21" s="2" t="s">
        <v>235</v>
      </c>
      <c r="E21" s="154">
        <v>268810</v>
      </c>
      <c r="F21" s="155">
        <v>268810</v>
      </c>
      <c r="G21" s="2">
        <v>1019</v>
      </c>
      <c r="J21" s="2">
        <f t="shared" si="0"/>
        <v>6</v>
      </c>
      <c r="K21" s="156" t="s">
        <v>201</v>
      </c>
      <c r="L21" s="2" t="str">
        <f t="shared" si="1"/>
        <v>00268810</v>
      </c>
      <c r="M21" s="2">
        <v>1019</v>
      </c>
    </row>
    <row r="22" spans="1:13" ht="12.75">
      <c r="A22" s="2">
        <v>20</v>
      </c>
      <c r="B22" s="2">
        <v>1020</v>
      </c>
      <c r="C22" s="2" t="s">
        <v>236</v>
      </c>
      <c r="D22" s="2" t="s">
        <v>237</v>
      </c>
      <c r="E22" s="154">
        <v>268828</v>
      </c>
      <c r="F22" s="155">
        <v>268828</v>
      </c>
      <c r="G22" s="2">
        <v>1020</v>
      </c>
      <c r="J22" s="2">
        <f t="shared" si="0"/>
        <v>6</v>
      </c>
      <c r="K22" s="156" t="s">
        <v>201</v>
      </c>
      <c r="L22" s="2" t="str">
        <f t="shared" si="1"/>
        <v>00268828</v>
      </c>
      <c r="M22" s="2">
        <v>1020</v>
      </c>
    </row>
    <row r="23" spans="1:13" ht="12.75">
      <c r="A23" s="2">
        <v>21</v>
      </c>
      <c r="B23" s="2">
        <v>1021</v>
      </c>
      <c r="C23" s="2" t="s">
        <v>238</v>
      </c>
      <c r="D23" s="2" t="s">
        <v>239</v>
      </c>
      <c r="E23" s="154">
        <v>268852</v>
      </c>
      <c r="F23" s="155">
        <v>268852</v>
      </c>
      <c r="G23" s="2">
        <v>1021</v>
      </c>
      <c r="J23" s="2">
        <f t="shared" si="0"/>
        <v>6</v>
      </c>
      <c r="K23" s="156" t="s">
        <v>201</v>
      </c>
      <c r="L23" s="2" t="str">
        <f t="shared" si="1"/>
        <v>00268852</v>
      </c>
      <c r="M23" s="2">
        <v>1021</v>
      </c>
    </row>
    <row r="24" spans="1:13" ht="12.75">
      <c r="A24" s="2">
        <v>22</v>
      </c>
      <c r="B24" s="2">
        <v>1022</v>
      </c>
      <c r="C24" s="2" t="s">
        <v>240</v>
      </c>
      <c r="D24" s="2" t="s">
        <v>241</v>
      </c>
      <c r="E24" s="154">
        <v>45978662</v>
      </c>
      <c r="F24" s="155">
        <v>45978662</v>
      </c>
      <c r="G24" s="2">
        <v>1022</v>
      </c>
      <c r="J24" s="2">
        <f t="shared" si="0"/>
        <v>8</v>
      </c>
      <c r="L24" s="2" t="str">
        <f t="shared" si="1"/>
        <v>45978662</v>
      </c>
      <c r="M24" s="2">
        <v>1022</v>
      </c>
    </row>
    <row r="25" spans="1:13" ht="12.75">
      <c r="A25" s="2">
        <v>23</v>
      </c>
      <c r="B25" s="2">
        <v>1023</v>
      </c>
      <c r="C25" s="2" t="s">
        <v>242</v>
      </c>
      <c r="D25" s="2" t="s">
        <v>243</v>
      </c>
      <c r="E25" s="154">
        <v>268861</v>
      </c>
      <c r="F25" s="155">
        <v>268861</v>
      </c>
      <c r="G25" s="2">
        <v>1023</v>
      </c>
      <c r="J25" s="2">
        <f t="shared" si="0"/>
        <v>6</v>
      </c>
      <c r="K25" s="156" t="s">
        <v>201</v>
      </c>
      <c r="L25" s="2" t="str">
        <f t="shared" si="1"/>
        <v>00268861</v>
      </c>
      <c r="M25" s="2">
        <v>1023</v>
      </c>
    </row>
    <row r="26" spans="1:13" ht="12.75">
      <c r="A26" s="2">
        <v>24</v>
      </c>
      <c r="B26" s="2">
        <v>1024</v>
      </c>
      <c r="C26" s="2" t="s">
        <v>244</v>
      </c>
      <c r="D26" s="2" t="s">
        <v>245</v>
      </c>
      <c r="E26" s="154">
        <v>268887</v>
      </c>
      <c r="F26" s="155">
        <v>268887</v>
      </c>
      <c r="G26" s="2">
        <v>1024</v>
      </c>
      <c r="J26" s="2">
        <f t="shared" si="0"/>
        <v>6</v>
      </c>
      <c r="K26" s="156" t="s">
        <v>201</v>
      </c>
      <c r="L26" s="2" t="str">
        <f t="shared" si="1"/>
        <v>00268887</v>
      </c>
      <c r="M26" s="2">
        <v>1024</v>
      </c>
    </row>
    <row r="27" spans="1:13" ht="12.75">
      <c r="A27" s="2">
        <v>25</v>
      </c>
      <c r="B27" s="2">
        <v>1025</v>
      </c>
      <c r="C27" s="2" t="s">
        <v>246</v>
      </c>
      <c r="D27" s="2" t="s">
        <v>247</v>
      </c>
      <c r="E27" s="154">
        <v>653454</v>
      </c>
      <c r="F27" s="155">
        <v>653454</v>
      </c>
      <c r="G27" s="2">
        <v>1025</v>
      </c>
      <c r="J27" s="2">
        <f t="shared" si="0"/>
        <v>6</v>
      </c>
      <c r="K27" s="156" t="s">
        <v>201</v>
      </c>
      <c r="L27" s="2" t="str">
        <f t="shared" si="1"/>
        <v>00653454</v>
      </c>
      <c r="M27" s="2">
        <v>1025</v>
      </c>
    </row>
    <row r="28" spans="1:13" ht="12.75">
      <c r="A28" s="2">
        <v>26</v>
      </c>
      <c r="B28" s="2">
        <v>1026</v>
      </c>
      <c r="C28" s="2" t="s">
        <v>248</v>
      </c>
      <c r="D28" s="2" t="s">
        <v>249</v>
      </c>
      <c r="E28" s="154">
        <v>268917</v>
      </c>
      <c r="F28" s="155">
        <v>268917</v>
      </c>
      <c r="G28" s="2">
        <v>1026</v>
      </c>
      <c r="J28" s="2">
        <f t="shared" si="0"/>
        <v>6</v>
      </c>
      <c r="K28" s="156" t="s">
        <v>201</v>
      </c>
      <c r="L28" s="2" t="str">
        <f t="shared" si="1"/>
        <v>00268917</v>
      </c>
      <c r="M28" s="2">
        <v>1026</v>
      </c>
    </row>
    <row r="29" spans="1:13" ht="12.75">
      <c r="A29" s="2">
        <v>27</v>
      </c>
      <c r="B29" s="2">
        <v>1027</v>
      </c>
      <c r="C29" s="2" t="s">
        <v>250</v>
      </c>
      <c r="D29" s="2" t="s">
        <v>251</v>
      </c>
      <c r="E29" s="154">
        <v>268925</v>
      </c>
      <c r="F29" s="155">
        <v>268925</v>
      </c>
      <c r="G29" s="2">
        <v>1027</v>
      </c>
      <c r="J29" s="2">
        <f t="shared" si="0"/>
        <v>6</v>
      </c>
      <c r="K29" s="156" t="s">
        <v>201</v>
      </c>
      <c r="L29" s="2" t="str">
        <f t="shared" si="1"/>
        <v>00268925</v>
      </c>
      <c r="M29" s="2">
        <v>1027</v>
      </c>
    </row>
    <row r="30" spans="1:13" ht="12.75">
      <c r="A30" s="2">
        <v>28</v>
      </c>
      <c r="B30" s="2">
        <v>1028</v>
      </c>
      <c r="C30" s="2" t="s">
        <v>252</v>
      </c>
      <c r="D30" s="2" t="s">
        <v>253</v>
      </c>
      <c r="E30" s="154">
        <v>44444371</v>
      </c>
      <c r="F30" s="155">
        <v>44444371</v>
      </c>
      <c r="G30" s="2">
        <v>1028</v>
      </c>
      <c r="J30" s="2">
        <f t="shared" si="0"/>
        <v>8</v>
      </c>
      <c r="L30" s="2" t="str">
        <f t="shared" si="1"/>
        <v>44444371</v>
      </c>
      <c r="M30" s="2">
        <v>1028</v>
      </c>
    </row>
    <row r="31" spans="1:13" ht="12.75">
      <c r="A31" s="2">
        <v>29</v>
      </c>
      <c r="B31" s="2">
        <v>1029</v>
      </c>
      <c r="C31" s="2" t="s">
        <v>254</v>
      </c>
      <c r="D31" s="2" t="s">
        <v>255</v>
      </c>
      <c r="E31" s="154">
        <v>268933</v>
      </c>
      <c r="F31" s="155">
        <v>268933</v>
      </c>
      <c r="G31" s="2">
        <v>1029</v>
      </c>
      <c r="J31" s="2">
        <f t="shared" si="0"/>
        <v>6</v>
      </c>
      <c r="K31" s="156" t="s">
        <v>201</v>
      </c>
      <c r="L31" s="2" t="str">
        <f t="shared" si="1"/>
        <v>00268933</v>
      </c>
      <c r="M31" s="2">
        <v>1029</v>
      </c>
    </row>
    <row r="32" spans="1:13" ht="12.75">
      <c r="A32" s="2">
        <v>30</v>
      </c>
      <c r="B32" s="2">
        <v>1030</v>
      </c>
      <c r="C32" s="2" t="s">
        <v>256</v>
      </c>
      <c r="D32" s="2" t="s">
        <v>257</v>
      </c>
      <c r="E32" s="154">
        <v>268941</v>
      </c>
      <c r="F32" s="155">
        <v>268941</v>
      </c>
      <c r="G32" s="2">
        <v>1030</v>
      </c>
      <c r="J32" s="2">
        <f t="shared" si="0"/>
        <v>6</v>
      </c>
      <c r="K32" s="156" t="s">
        <v>201</v>
      </c>
      <c r="L32" s="2" t="str">
        <f t="shared" si="1"/>
        <v>00268941</v>
      </c>
      <c r="M32" s="2">
        <v>1030</v>
      </c>
    </row>
    <row r="33" spans="1:13" ht="12.75">
      <c r="A33" s="2">
        <v>31</v>
      </c>
      <c r="B33" s="2">
        <v>1031</v>
      </c>
      <c r="C33" s="2" t="s">
        <v>258</v>
      </c>
      <c r="D33" s="2" t="s">
        <v>259</v>
      </c>
      <c r="E33" s="154">
        <v>268950</v>
      </c>
      <c r="F33" s="155">
        <v>268950</v>
      </c>
      <c r="G33" s="2">
        <v>1031</v>
      </c>
      <c r="J33" s="2">
        <f t="shared" si="0"/>
        <v>6</v>
      </c>
      <c r="K33" s="156" t="s">
        <v>201</v>
      </c>
      <c r="L33" s="2" t="str">
        <f t="shared" si="1"/>
        <v>00268950</v>
      </c>
      <c r="M33" s="2">
        <v>1031</v>
      </c>
    </row>
    <row r="34" spans="1:13" ht="12.75">
      <c r="A34" s="2">
        <v>32</v>
      </c>
      <c r="B34" s="2">
        <v>1032</v>
      </c>
      <c r="C34" s="2" t="s">
        <v>260</v>
      </c>
      <c r="D34" s="2" t="s">
        <v>261</v>
      </c>
      <c r="E34" s="154">
        <v>268968</v>
      </c>
      <c r="F34" s="155">
        <v>268968</v>
      </c>
      <c r="G34" s="2">
        <v>1032</v>
      </c>
      <c r="J34" s="2">
        <f t="shared" si="0"/>
        <v>6</v>
      </c>
      <c r="K34" s="156" t="s">
        <v>201</v>
      </c>
      <c r="L34" s="2" t="str">
        <f t="shared" si="1"/>
        <v>00268968</v>
      </c>
      <c r="M34" s="2">
        <v>1032</v>
      </c>
    </row>
    <row r="35" spans="1:13" ht="12.75">
      <c r="A35" s="2">
        <v>33</v>
      </c>
      <c r="B35" s="2">
        <v>1033</v>
      </c>
      <c r="C35" s="2" t="s">
        <v>262</v>
      </c>
      <c r="D35" s="2" t="s">
        <v>263</v>
      </c>
      <c r="E35" s="154">
        <v>268976</v>
      </c>
      <c r="F35" s="155">
        <v>268976</v>
      </c>
      <c r="G35" s="2">
        <v>1033</v>
      </c>
      <c r="J35" s="2">
        <f t="shared" si="0"/>
        <v>6</v>
      </c>
      <c r="K35" s="156" t="s">
        <v>201</v>
      </c>
      <c r="L35" s="2" t="str">
        <f aca="true" t="shared" si="2" ref="L35:L66">CONCATENATE(K35,F35)</f>
        <v>00268976</v>
      </c>
      <c r="M35" s="2">
        <v>1033</v>
      </c>
    </row>
    <row r="36" spans="1:13" ht="12.75">
      <c r="A36" s="2">
        <v>34</v>
      </c>
      <c r="B36" s="2">
        <v>1034</v>
      </c>
      <c r="C36" s="2" t="s">
        <v>264</v>
      </c>
      <c r="D36" s="2" t="s">
        <v>265</v>
      </c>
      <c r="E36" s="154">
        <v>653314</v>
      </c>
      <c r="F36" s="155">
        <v>653314</v>
      </c>
      <c r="G36" s="2">
        <v>1034</v>
      </c>
      <c r="J36" s="2">
        <f t="shared" si="0"/>
        <v>6</v>
      </c>
      <c r="K36" s="156" t="s">
        <v>201</v>
      </c>
      <c r="L36" s="2" t="str">
        <f t="shared" si="2"/>
        <v>00653314</v>
      </c>
      <c r="M36" s="2">
        <v>1034</v>
      </c>
    </row>
    <row r="37" spans="1:13" ht="12.75">
      <c r="A37" s="2">
        <v>35</v>
      </c>
      <c r="B37" s="2">
        <v>1035</v>
      </c>
      <c r="C37" s="2" t="s">
        <v>266</v>
      </c>
      <c r="D37" s="2" t="s">
        <v>267</v>
      </c>
      <c r="E37" s="154">
        <v>268992</v>
      </c>
      <c r="F37" s="155">
        <v>268992</v>
      </c>
      <c r="G37" s="2">
        <v>1035</v>
      </c>
      <c r="J37" s="2">
        <f t="shared" si="0"/>
        <v>6</v>
      </c>
      <c r="K37" s="156" t="s">
        <v>201</v>
      </c>
      <c r="L37" s="2" t="str">
        <f t="shared" si="2"/>
        <v>00268992</v>
      </c>
      <c r="M37" s="2">
        <v>1035</v>
      </c>
    </row>
    <row r="38" spans="1:13" ht="12.75">
      <c r="A38" s="2">
        <v>36</v>
      </c>
      <c r="B38" s="2">
        <v>1036</v>
      </c>
      <c r="C38" s="2" t="s">
        <v>268</v>
      </c>
      <c r="D38" s="2" t="s">
        <v>269</v>
      </c>
      <c r="E38" s="154">
        <v>269000</v>
      </c>
      <c r="F38" s="155">
        <v>269000</v>
      </c>
      <c r="G38" s="2">
        <v>1036</v>
      </c>
      <c r="J38" s="2">
        <f t="shared" si="0"/>
        <v>6</v>
      </c>
      <c r="K38" s="156" t="s">
        <v>201</v>
      </c>
      <c r="L38" s="2" t="str">
        <f t="shared" si="2"/>
        <v>00269000</v>
      </c>
      <c r="M38" s="2">
        <v>1036</v>
      </c>
    </row>
    <row r="39" spans="1:13" ht="12.75">
      <c r="A39" s="2">
        <v>37</v>
      </c>
      <c r="B39" s="2">
        <v>1037</v>
      </c>
      <c r="C39" s="2" t="s">
        <v>270</v>
      </c>
      <c r="D39" s="2" t="s">
        <v>271</v>
      </c>
      <c r="E39" s="154">
        <v>45978131</v>
      </c>
      <c r="F39" s="155">
        <v>45978131</v>
      </c>
      <c r="G39" s="2">
        <v>1037</v>
      </c>
      <c r="J39" s="2">
        <f t="shared" si="0"/>
        <v>8</v>
      </c>
      <c r="L39" s="2" t="str">
        <f t="shared" si="2"/>
        <v>45978131</v>
      </c>
      <c r="M39" s="2">
        <v>1037</v>
      </c>
    </row>
    <row r="40" spans="1:13" ht="12.75">
      <c r="A40" s="2">
        <v>38</v>
      </c>
      <c r="B40" s="2">
        <v>1038</v>
      </c>
      <c r="C40" s="2" t="s">
        <v>272</v>
      </c>
      <c r="D40" s="2" t="s">
        <v>273</v>
      </c>
      <c r="E40" s="154">
        <v>45978140</v>
      </c>
      <c r="F40" s="155">
        <v>45978140</v>
      </c>
      <c r="G40" s="2">
        <v>1038</v>
      </c>
      <c r="J40" s="2">
        <f t="shared" si="0"/>
        <v>8</v>
      </c>
      <c r="L40" s="2" t="str">
        <f t="shared" si="2"/>
        <v>45978140</v>
      </c>
      <c r="M40" s="2">
        <v>1038</v>
      </c>
    </row>
    <row r="41" spans="1:13" ht="12.75">
      <c r="A41" s="2">
        <v>39</v>
      </c>
      <c r="B41" s="2">
        <v>1039</v>
      </c>
      <c r="C41" s="2" t="s">
        <v>274</v>
      </c>
      <c r="D41" s="2" t="s">
        <v>275</v>
      </c>
      <c r="E41" s="154">
        <v>653322</v>
      </c>
      <c r="F41" s="155">
        <v>653322</v>
      </c>
      <c r="G41" s="2">
        <v>1039</v>
      </c>
      <c r="J41" s="2">
        <f t="shared" si="0"/>
        <v>6</v>
      </c>
      <c r="K41" s="156" t="s">
        <v>201</v>
      </c>
      <c r="L41" s="2" t="str">
        <f t="shared" si="2"/>
        <v>00653322</v>
      </c>
      <c r="M41" s="2">
        <v>1039</v>
      </c>
    </row>
    <row r="42" spans="1:13" ht="12.75">
      <c r="A42" s="2">
        <v>40</v>
      </c>
      <c r="B42" s="2">
        <v>1040</v>
      </c>
      <c r="C42" s="2" t="s">
        <v>276</v>
      </c>
      <c r="D42" s="2" t="s">
        <v>277</v>
      </c>
      <c r="E42" s="154">
        <v>269042</v>
      </c>
      <c r="F42" s="155">
        <v>269042</v>
      </c>
      <c r="G42" s="2">
        <v>1040</v>
      </c>
      <c r="J42" s="2">
        <f t="shared" si="0"/>
        <v>6</v>
      </c>
      <c r="K42" s="156" t="s">
        <v>201</v>
      </c>
      <c r="L42" s="2" t="str">
        <f t="shared" si="2"/>
        <v>00269042</v>
      </c>
      <c r="M42" s="2">
        <v>1040</v>
      </c>
    </row>
    <row r="43" spans="1:13" ht="12.75">
      <c r="A43" s="2">
        <v>41</v>
      </c>
      <c r="B43" s="2">
        <v>1041</v>
      </c>
      <c r="C43" s="2" t="s">
        <v>278</v>
      </c>
      <c r="D43" s="2" t="s">
        <v>279</v>
      </c>
      <c r="E43" s="154">
        <v>269051</v>
      </c>
      <c r="F43" s="155">
        <v>269051</v>
      </c>
      <c r="G43" s="2">
        <v>1041</v>
      </c>
      <c r="J43" s="2">
        <f t="shared" si="0"/>
        <v>6</v>
      </c>
      <c r="K43" s="156" t="s">
        <v>201</v>
      </c>
      <c r="L43" s="2" t="str">
        <f t="shared" si="2"/>
        <v>00269051</v>
      </c>
      <c r="M43" s="2">
        <v>1041</v>
      </c>
    </row>
    <row r="44" spans="1:13" ht="12.75">
      <c r="A44" s="2">
        <v>42</v>
      </c>
      <c r="B44" s="2">
        <v>1042</v>
      </c>
      <c r="C44" s="2" t="s">
        <v>280</v>
      </c>
      <c r="D44" s="2" t="s">
        <v>281</v>
      </c>
      <c r="E44" s="154">
        <v>269069</v>
      </c>
      <c r="F44" s="155">
        <v>269069</v>
      </c>
      <c r="G44" s="2">
        <v>1042</v>
      </c>
      <c r="J44" s="2">
        <f t="shared" si="0"/>
        <v>6</v>
      </c>
      <c r="K44" s="156" t="s">
        <v>201</v>
      </c>
      <c r="L44" s="2" t="str">
        <f t="shared" si="2"/>
        <v>00269069</v>
      </c>
      <c r="M44" s="2">
        <v>1042</v>
      </c>
    </row>
    <row r="45" spans="1:13" ht="12.75">
      <c r="A45" s="2">
        <v>43</v>
      </c>
      <c r="B45" s="2">
        <v>1043</v>
      </c>
      <c r="C45" s="2" t="s">
        <v>282</v>
      </c>
      <c r="D45" s="2" t="s">
        <v>283</v>
      </c>
      <c r="E45" s="154">
        <v>269077</v>
      </c>
      <c r="F45" s="155">
        <v>269077</v>
      </c>
      <c r="G45" s="2">
        <v>1043</v>
      </c>
      <c r="J45" s="2">
        <f t="shared" si="0"/>
        <v>6</v>
      </c>
      <c r="K45" s="156" t="s">
        <v>201</v>
      </c>
      <c r="L45" s="2" t="str">
        <f t="shared" si="2"/>
        <v>00269077</v>
      </c>
      <c r="M45" s="2">
        <v>1043</v>
      </c>
    </row>
    <row r="46" spans="1:13" ht="12.75">
      <c r="A46" s="2">
        <v>44</v>
      </c>
      <c r="B46" s="2">
        <v>1044</v>
      </c>
      <c r="C46" s="2" t="s">
        <v>284</v>
      </c>
      <c r="D46" s="2" t="s">
        <v>285</v>
      </c>
      <c r="E46" s="154">
        <v>653349</v>
      </c>
      <c r="F46" s="155">
        <v>653349</v>
      </c>
      <c r="G46" s="2">
        <v>1044</v>
      </c>
      <c r="J46" s="2">
        <f t="shared" si="0"/>
        <v>6</v>
      </c>
      <c r="K46" s="156" t="s">
        <v>201</v>
      </c>
      <c r="L46" s="2" t="str">
        <f t="shared" si="2"/>
        <v>00653349</v>
      </c>
      <c r="M46" s="2">
        <v>1044</v>
      </c>
    </row>
    <row r="47" spans="1:13" ht="12.75">
      <c r="A47" s="2">
        <v>45</v>
      </c>
      <c r="B47" s="2">
        <v>1045</v>
      </c>
      <c r="C47" s="2" t="s">
        <v>286</v>
      </c>
      <c r="D47" s="2" t="s">
        <v>287</v>
      </c>
      <c r="E47" s="154">
        <v>653403</v>
      </c>
      <c r="F47" s="155">
        <v>653403</v>
      </c>
      <c r="G47" s="2">
        <v>1045</v>
      </c>
      <c r="J47" s="2">
        <f t="shared" si="0"/>
        <v>6</v>
      </c>
      <c r="K47" s="156" t="s">
        <v>201</v>
      </c>
      <c r="L47" s="2" t="str">
        <f t="shared" si="2"/>
        <v>00653403</v>
      </c>
      <c r="M47" s="2">
        <v>1045</v>
      </c>
    </row>
    <row r="48" spans="1:13" ht="12.75">
      <c r="A48" s="2">
        <v>46</v>
      </c>
      <c r="B48" s="2">
        <v>1046</v>
      </c>
      <c r="C48" s="2" t="s">
        <v>288</v>
      </c>
      <c r="D48" s="2" t="s">
        <v>289</v>
      </c>
      <c r="E48" s="154">
        <v>44444419</v>
      </c>
      <c r="F48" s="155">
        <v>44444419</v>
      </c>
      <c r="G48" s="2">
        <v>1046</v>
      </c>
      <c r="J48" s="2">
        <f t="shared" si="0"/>
        <v>8</v>
      </c>
      <c r="L48" s="2" t="str">
        <f t="shared" si="2"/>
        <v>44444419</v>
      </c>
      <c r="M48" s="2">
        <v>1046</v>
      </c>
    </row>
    <row r="49" spans="1:13" ht="12.75">
      <c r="A49" s="2">
        <v>47</v>
      </c>
      <c r="B49" s="2">
        <v>1047</v>
      </c>
      <c r="C49" s="2" t="s">
        <v>290</v>
      </c>
      <c r="D49" s="2" t="s">
        <v>291</v>
      </c>
      <c r="E49" s="154">
        <v>269131</v>
      </c>
      <c r="F49" s="155">
        <v>269131</v>
      </c>
      <c r="G49" s="2">
        <v>1047</v>
      </c>
      <c r="J49" s="2">
        <f t="shared" si="0"/>
        <v>6</v>
      </c>
      <c r="K49" s="156" t="s">
        <v>201</v>
      </c>
      <c r="L49" s="2" t="str">
        <f t="shared" si="2"/>
        <v>00269131</v>
      </c>
      <c r="M49" s="2">
        <v>1047</v>
      </c>
    </row>
    <row r="50" spans="1:13" ht="12.75">
      <c r="A50" s="2">
        <v>48</v>
      </c>
      <c r="B50" s="2">
        <v>1048</v>
      </c>
      <c r="C50" s="2" t="s">
        <v>292</v>
      </c>
      <c r="D50" s="2" t="s">
        <v>293</v>
      </c>
      <c r="E50" s="154">
        <v>269140</v>
      </c>
      <c r="F50" s="155">
        <v>269140</v>
      </c>
      <c r="G50" s="2">
        <v>1048</v>
      </c>
      <c r="J50" s="2">
        <f t="shared" si="0"/>
        <v>6</v>
      </c>
      <c r="K50" s="156" t="s">
        <v>201</v>
      </c>
      <c r="L50" s="2" t="str">
        <f t="shared" si="2"/>
        <v>00269140</v>
      </c>
      <c r="M50" s="2">
        <v>1048</v>
      </c>
    </row>
    <row r="51" spans="1:13" ht="12.75">
      <c r="A51" s="2">
        <v>49</v>
      </c>
      <c r="B51" s="2">
        <v>1049</v>
      </c>
      <c r="C51" s="2" t="s">
        <v>294</v>
      </c>
      <c r="D51" s="2" t="s">
        <v>295</v>
      </c>
      <c r="E51" s="154">
        <v>269158</v>
      </c>
      <c r="F51" s="155">
        <v>269158</v>
      </c>
      <c r="G51" s="2">
        <v>1049</v>
      </c>
      <c r="J51" s="2">
        <f t="shared" si="0"/>
        <v>6</v>
      </c>
      <c r="K51" s="156" t="s">
        <v>201</v>
      </c>
      <c r="L51" s="2" t="str">
        <f t="shared" si="2"/>
        <v>00269158</v>
      </c>
      <c r="M51" s="2">
        <v>1049</v>
      </c>
    </row>
    <row r="52" spans="1:13" ht="12.75">
      <c r="A52" s="2">
        <v>50</v>
      </c>
      <c r="B52" s="2">
        <v>1050</v>
      </c>
      <c r="C52" s="2" t="s">
        <v>296</v>
      </c>
      <c r="D52" s="2" t="s">
        <v>297</v>
      </c>
      <c r="E52" s="154">
        <v>269166</v>
      </c>
      <c r="F52" s="155">
        <v>269166</v>
      </c>
      <c r="G52" s="2">
        <v>1050</v>
      </c>
      <c r="J52" s="2">
        <f t="shared" si="0"/>
        <v>6</v>
      </c>
      <c r="K52" s="156" t="s">
        <v>201</v>
      </c>
      <c r="L52" s="2" t="str">
        <f t="shared" si="2"/>
        <v>00269166</v>
      </c>
      <c r="M52" s="2">
        <v>1050</v>
      </c>
    </row>
    <row r="53" spans="1:13" ht="12.75">
      <c r="A53" s="2">
        <v>51</v>
      </c>
      <c r="B53" s="2">
        <v>1051</v>
      </c>
      <c r="C53" s="2" t="s">
        <v>298</v>
      </c>
      <c r="D53" s="2" t="s">
        <v>299</v>
      </c>
      <c r="E53" s="154">
        <v>269174</v>
      </c>
      <c r="F53" s="155">
        <v>269174</v>
      </c>
      <c r="G53" s="2">
        <v>1051</v>
      </c>
      <c r="J53" s="2">
        <f t="shared" si="0"/>
        <v>6</v>
      </c>
      <c r="K53" s="156" t="s">
        <v>201</v>
      </c>
      <c r="L53" s="2" t="str">
        <f t="shared" si="2"/>
        <v>00269174</v>
      </c>
      <c r="M53" s="2">
        <v>1051</v>
      </c>
    </row>
    <row r="54" spans="1:13" ht="12.75">
      <c r="A54" s="2">
        <v>52</v>
      </c>
      <c r="B54" s="2">
        <v>1052</v>
      </c>
      <c r="C54" s="2" t="s">
        <v>300</v>
      </c>
      <c r="D54" s="2" t="s">
        <v>301</v>
      </c>
      <c r="E54" s="154">
        <v>653357</v>
      </c>
      <c r="F54" s="155">
        <v>653357</v>
      </c>
      <c r="G54" s="2">
        <v>1052</v>
      </c>
      <c r="J54" s="2">
        <f t="shared" si="0"/>
        <v>6</v>
      </c>
      <c r="K54" s="156" t="s">
        <v>201</v>
      </c>
      <c r="L54" s="2" t="str">
        <f t="shared" si="2"/>
        <v>00653357</v>
      </c>
      <c r="M54" s="2">
        <v>1052</v>
      </c>
    </row>
    <row r="55" spans="1:13" ht="12.75">
      <c r="A55" s="2">
        <v>53</v>
      </c>
      <c r="B55" s="2">
        <v>1053</v>
      </c>
      <c r="C55" s="2" t="s">
        <v>302</v>
      </c>
      <c r="D55" s="2" t="s">
        <v>303</v>
      </c>
      <c r="E55" s="154">
        <v>269191</v>
      </c>
      <c r="F55" s="155">
        <v>269191</v>
      </c>
      <c r="G55" s="2">
        <v>1053</v>
      </c>
      <c r="J55" s="2">
        <f t="shared" si="0"/>
        <v>6</v>
      </c>
      <c r="K55" s="156" t="s">
        <v>201</v>
      </c>
      <c r="L55" s="2" t="str">
        <f t="shared" si="2"/>
        <v>00269191</v>
      </c>
      <c r="M55" s="2">
        <v>1053</v>
      </c>
    </row>
    <row r="56" spans="1:13" ht="12.75">
      <c r="A56" s="2">
        <v>54</v>
      </c>
      <c r="B56" s="2">
        <v>1054</v>
      </c>
      <c r="C56" s="2" t="s">
        <v>304</v>
      </c>
      <c r="D56" s="2" t="s">
        <v>305</v>
      </c>
      <c r="E56" s="154">
        <v>269212</v>
      </c>
      <c r="F56" s="155">
        <v>269212</v>
      </c>
      <c r="G56" s="2">
        <v>1054</v>
      </c>
      <c r="J56" s="2">
        <f t="shared" si="0"/>
        <v>6</v>
      </c>
      <c r="K56" s="156" t="s">
        <v>201</v>
      </c>
      <c r="L56" s="2" t="str">
        <f t="shared" si="2"/>
        <v>00269212</v>
      </c>
      <c r="M56" s="2">
        <v>1054</v>
      </c>
    </row>
    <row r="57" spans="1:13" ht="12.75">
      <c r="A57" s="2">
        <v>55</v>
      </c>
      <c r="B57" s="2">
        <v>1055</v>
      </c>
      <c r="C57" s="2" t="s">
        <v>306</v>
      </c>
      <c r="D57" s="2" t="s">
        <v>307</v>
      </c>
      <c r="E57" s="154">
        <v>269239</v>
      </c>
      <c r="F57" s="155">
        <v>269239</v>
      </c>
      <c r="G57" s="2">
        <v>1055</v>
      </c>
      <c r="J57" s="2">
        <f t="shared" si="0"/>
        <v>6</v>
      </c>
      <c r="K57" s="156" t="s">
        <v>201</v>
      </c>
      <c r="L57" s="2" t="str">
        <f t="shared" si="2"/>
        <v>00269239</v>
      </c>
      <c r="M57" s="2">
        <v>1055</v>
      </c>
    </row>
    <row r="58" spans="1:13" ht="12.75">
      <c r="A58" s="2">
        <v>56</v>
      </c>
      <c r="B58" s="2">
        <v>1056</v>
      </c>
      <c r="C58" s="2" t="s">
        <v>308</v>
      </c>
      <c r="D58" s="2" t="s">
        <v>309</v>
      </c>
      <c r="E58" s="154">
        <v>269247</v>
      </c>
      <c r="F58" s="155">
        <v>269247</v>
      </c>
      <c r="G58" s="2">
        <v>1056</v>
      </c>
      <c r="J58" s="2">
        <f t="shared" si="0"/>
        <v>6</v>
      </c>
      <c r="K58" s="156" t="s">
        <v>201</v>
      </c>
      <c r="L58" s="2" t="str">
        <f t="shared" si="2"/>
        <v>00269247</v>
      </c>
      <c r="M58" s="2">
        <v>1056</v>
      </c>
    </row>
    <row r="59" spans="1:13" ht="12.75">
      <c r="A59" s="2">
        <v>57</v>
      </c>
      <c r="B59" s="2">
        <v>1057</v>
      </c>
      <c r="C59" s="2" t="s">
        <v>310</v>
      </c>
      <c r="D59" s="2" t="s">
        <v>311</v>
      </c>
      <c r="E59" s="154">
        <v>653471</v>
      </c>
      <c r="F59" s="155">
        <v>653471</v>
      </c>
      <c r="G59" s="2">
        <v>1057</v>
      </c>
      <c r="J59" s="2">
        <f t="shared" si="0"/>
        <v>6</v>
      </c>
      <c r="K59" s="156" t="s">
        <v>201</v>
      </c>
      <c r="L59" s="2" t="str">
        <f t="shared" si="2"/>
        <v>00653471</v>
      </c>
      <c r="M59" s="2">
        <v>1057</v>
      </c>
    </row>
    <row r="60" spans="1:13" ht="12.75">
      <c r="A60" s="2">
        <v>58</v>
      </c>
      <c r="B60" s="2">
        <v>1058</v>
      </c>
      <c r="C60" s="2" t="s">
        <v>312</v>
      </c>
      <c r="D60" s="2" t="s">
        <v>313</v>
      </c>
      <c r="E60" s="154">
        <v>269255</v>
      </c>
      <c r="F60" s="155">
        <v>269255</v>
      </c>
      <c r="G60" s="2">
        <v>1058</v>
      </c>
      <c r="J60" s="2">
        <f t="shared" si="0"/>
        <v>6</v>
      </c>
      <c r="K60" s="156" t="s">
        <v>201</v>
      </c>
      <c r="L60" s="2" t="str">
        <f t="shared" si="2"/>
        <v>00269255</v>
      </c>
      <c r="M60" s="2">
        <v>1058</v>
      </c>
    </row>
    <row r="61" spans="1:13" ht="12.75">
      <c r="A61" s="2">
        <v>59</v>
      </c>
      <c r="B61" s="2">
        <v>1059</v>
      </c>
      <c r="C61" s="2" t="s">
        <v>314</v>
      </c>
      <c r="D61" s="2" t="s">
        <v>315</v>
      </c>
      <c r="E61" s="154">
        <v>269263</v>
      </c>
      <c r="F61" s="155">
        <v>269263</v>
      </c>
      <c r="G61" s="2">
        <v>1059</v>
      </c>
      <c r="J61" s="2">
        <f t="shared" si="0"/>
        <v>6</v>
      </c>
      <c r="K61" s="156" t="s">
        <v>201</v>
      </c>
      <c r="L61" s="2" t="str">
        <f t="shared" si="2"/>
        <v>00269263</v>
      </c>
      <c r="M61" s="2">
        <v>1059</v>
      </c>
    </row>
    <row r="62" spans="1:13" ht="12.75">
      <c r="A62" s="2">
        <v>60</v>
      </c>
      <c r="B62" s="2">
        <v>1060</v>
      </c>
      <c r="C62" s="2" t="s">
        <v>316</v>
      </c>
      <c r="D62" s="2" t="s">
        <v>317</v>
      </c>
      <c r="E62" s="154">
        <v>653381</v>
      </c>
      <c r="F62" s="155">
        <v>653381</v>
      </c>
      <c r="G62" s="2">
        <v>1060</v>
      </c>
      <c r="J62" s="2">
        <f t="shared" si="0"/>
        <v>6</v>
      </c>
      <c r="K62" s="156" t="s">
        <v>201</v>
      </c>
      <c r="L62" s="2" t="str">
        <f t="shared" si="2"/>
        <v>00653381</v>
      </c>
      <c r="M62" s="2">
        <v>1060</v>
      </c>
    </row>
    <row r="63" spans="1:13" ht="12.75">
      <c r="A63" s="2">
        <v>61</v>
      </c>
      <c r="B63" s="2">
        <v>1061</v>
      </c>
      <c r="C63" s="2" t="s">
        <v>318</v>
      </c>
      <c r="D63" s="2" t="s">
        <v>319</v>
      </c>
      <c r="E63" s="154">
        <v>653390</v>
      </c>
      <c r="F63" s="155">
        <v>653390</v>
      </c>
      <c r="G63" s="2">
        <v>1061</v>
      </c>
      <c r="J63" s="2">
        <f t="shared" si="0"/>
        <v>6</v>
      </c>
      <c r="K63" s="156" t="s">
        <v>201</v>
      </c>
      <c r="L63" s="2" t="str">
        <f t="shared" si="2"/>
        <v>00653390</v>
      </c>
      <c r="M63" s="2">
        <v>1061</v>
      </c>
    </row>
    <row r="64" spans="1:13" ht="12.75">
      <c r="A64" s="2">
        <v>62</v>
      </c>
      <c r="B64" s="2">
        <v>1062</v>
      </c>
      <c r="C64" s="2" t="s">
        <v>320</v>
      </c>
      <c r="D64" s="2" t="s">
        <v>321</v>
      </c>
      <c r="E64" s="154">
        <v>269301</v>
      </c>
      <c r="F64" s="155">
        <v>269301</v>
      </c>
      <c r="G64" s="2">
        <v>1062</v>
      </c>
      <c r="J64" s="2">
        <f t="shared" si="0"/>
        <v>6</v>
      </c>
      <c r="K64" s="156" t="s">
        <v>201</v>
      </c>
      <c r="L64" s="2" t="str">
        <f t="shared" si="2"/>
        <v>00269301</v>
      </c>
      <c r="M64" s="2">
        <v>1062</v>
      </c>
    </row>
    <row r="65" spans="1:13" ht="12.75">
      <c r="A65" s="2">
        <v>63</v>
      </c>
      <c r="B65" s="2">
        <v>1063</v>
      </c>
      <c r="C65" s="2" t="s">
        <v>322</v>
      </c>
      <c r="D65" s="2" t="s">
        <v>323</v>
      </c>
      <c r="E65" s="154">
        <v>269310</v>
      </c>
      <c r="F65" s="155">
        <v>269310</v>
      </c>
      <c r="G65" s="2">
        <v>1063</v>
      </c>
      <c r="J65" s="2">
        <f t="shared" si="0"/>
        <v>6</v>
      </c>
      <c r="K65" s="156" t="s">
        <v>201</v>
      </c>
      <c r="L65" s="2" t="str">
        <f t="shared" si="2"/>
        <v>00269310</v>
      </c>
      <c r="M65" s="2">
        <v>1063</v>
      </c>
    </row>
    <row r="66" spans="1:13" ht="12.75">
      <c r="A66" s="2">
        <v>64</v>
      </c>
      <c r="B66" s="2">
        <v>1064</v>
      </c>
      <c r="C66" s="2" t="s">
        <v>324</v>
      </c>
      <c r="D66" s="2" t="s">
        <v>325</v>
      </c>
      <c r="E66" s="154">
        <v>269344</v>
      </c>
      <c r="F66" s="155">
        <v>269344</v>
      </c>
      <c r="G66" s="2">
        <v>1064</v>
      </c>
      <c r="J66" s="2">
        <f t="shared" si="0"/>
        <v>6</v>
      </c>
      <c r="K66" s="156" t="s">
        <v>201</v>
      </c>
      <c r="L66" s="2" t="str">
        <f t="shared" si="2"/>
        <v>00269344</v>
      </c>
      <c r="M66" s="2">
        <v>1064</v>
      </c>
    </row>
    <row r="67" spans="1:13" ht="12.75">
      <c r="A67" s="2">
        <v>65</v>
      </c>
      <c r="B67" s="2">
        <v>1065</v>
      </c>
      <c r="C67" s="2" t="s">
        <v>326</v>
      </c>
      <c r="D67" s="2" t="s">
        <v>327</v>
      </c>
      <c r="E67" s="154">
        <v>269352</v>
      </c>
      <c r="F67" s="155">
        <v>269352</v>
      </c>
      <c r="G67" s="2">
        <v>1065</v>
      </c>
      <c r="J67" s="2">
        <f aca="true" t="shared" si="3" ref="J67:J130">LEN(F67)</f>
        <v>6</v>
      </c>
      <c r="K67" s="156" t="s">
        <v>201</v>
      </c>
      <c r="L67" s="2" t="str">
        <f aca="true" t="shared" si="4" ref="L67:L98">CONCATENATE(K67,F67)</f>
        <v>00269352</v>
      </c>
      <c r="M67" s="2">
        <v>1065</v>
      </c>
    </row>
    <row r="68" spans="1:13" ht="12.75">
      <c r="A68" s="2">
        <v>66</v>
      </c>
      <c r="B68" s="2">
        <v>1066</v>
      </c>
      <c r="C68" s="2" t="s">
        <v>328</v>
      </c>
      <c r="D68" s="2" t="s">
        <v>329</v>
      </c>
      <c r="E68" s="154">
        <v>269379</v>
      </c>
      <c r="F68" s="155">
        <v>269379</v>
      </c>
      <c r="G68" s="2">
        <v>1066</v>
      </c>
      <c r="J68" s="2">
        <f t="shared" si="3"/>
        <v>6</v>
      </c>
      <c r="K68" s="156" t="s">
        <v>201</v>
      </c>
      <c r="L68" s="2" t="str">
        <f t="shared" si="4"/>
        <v>00269379</v>
      </c>
      <c r="M68" s="2">
        <v>1066</v>
      </c>
    </row>
    <row r="69" spans="1:13" ht="12.75">
      <c r="A69" s="2">
        <v>67</v>
      </c>
      <c r="B69" s="2">
        <v>1067</v>
      </c>
      <c r="C69" s="2" t="s">
        <v>330</v>
      </c>
      <c r="D69" s="2" t="s">
        <v>331</v>
      </c>
      <c r="E69" s="154">
        <v>269387</v>
      </c>
      <c r="F69" s="155">
        <v>269387</v>
      </c>
      <c r="G69" s="2">
        <v>1067</v>
      </c>
      <c r="J69" s="2">
        <f t="shared" si="3"/>
        <v>6</v>
      </c>
      <c r="K69" s="156" t="s">
        <v>201</v>
      </c>
      <c r="L69" s="2" t="str">
        <f t="shared" si="4"/>
        <v>00269387</v>
      </c>
      <c r="M69" s="2">
        <v>1067</v>
      </c>
    </row>
    <row r="70" spans="1:13" ht="12.75">
      <c r="A70" s="2">
        <v>68</v>
      </c>
      <c r="B70" s="2">
        <v>1068</v>
      </c>
      <c r="C70" s="2" t="s">
        <v>332</v>
      </c>
      <c r="D70" s="2" t="s">
        <v>333</v>
      </c>
      <c r="E70" s="154">
        <v>48146994</v>
      </c>
      <c r="F70" s="155">
        <v>48146994</v>
      </c>
      <c r="G70" s="2">
        <v>1068</v>
      </c>
      <c r="J70" s="2">
        <f t="shared" si="3"/>
        <v>8</v>
      </c>
      <c r="L70" s="2" t="str">
        <f t="shared" si="4"/>
        <v>48146994</v>
      </c>
      <c r="M70" s="2">
        <v>1068</v>
      </c>
    </row>
    <row r="71" spans="1:13" ht="12.75">
      <c r="A71" s="2">
        <v>69</v>
      </c>
      <c r="B71" s="2">
        <v>1069</v>
      </c>
      <c r="C71" s="2" t="s">
        <v>334</v>
      </c>
      <c r="D71" s="2" t="s">
        <v>335</v>
      </c>
      <c r="E71" s="154">
        <v>45978794</v>
      </c>
      <c r="F71" s="155">
        <v>45978794</v>
      </c>
      <c r="G71" s="2">
        <v>1069</v>
      </c>
      <c r="J71" s="2">
        <f t="shared" si="3"/>
        <v>8</v>
      </c>
      <c r="L71" s="2" t="str">
        <f t="shared" si="4"/>
        <v>45978794</v>
      </c>
      <c r="M71" s="2">
        <v>1069</v>
      </c>
    </row>
    <row r="72" spans="1:13" ht="12.75">
      <c r="A72" s="2">
        <v>70</v>
      </c>
      <c r="B72" s="2">
        <v>1070</v>
      </c>
      <c r="C72" s="2" t="s">
        <v>336</v>
      </c>
      <c r="D72" s="2" t="s">
        <v>337</v>
      </c>
      <c r="E72" s="154">
        <v>653365</v>
      </c>
      <c r="F72" s="155">
        <v>653365</v>
      </c>
      <c r="G72" s="2">
        <v>1070</v>
      </c>
      <c r="J72" s="2">
        <f t="shared" si="3"/>
        <v>6</v>
      </c>
      <c r="K72" s="156" t="s">
        <v>201</v>
      </c>
      <c r="L72" s="2" t="str">
        <f t="shared" si="4"/>
        <v>00653365</v>
      </c>
      <c r="M72" s="2">
        <v>1070</v>
      </c>
    </row>
    <row r="73" spans="1:13" ht="12.75">
      <c r="A73" s="2">
        <v>71</v>
      </c>
      <c r="B73" s="2">
        <v>1071</v>
      </c>
      <c r="C73" s="2" t="s">
        <v>338</v>
      </c>
      <c r="D73" s="2" t="s">
        <v>339</v>
      </c>
      <c r="E73" s="154">
        <v>45978786</v>
      </c>
      <c r="F73" s="155">
        <v>45978786</v>
      </c>
      <c r="G73" s="2">
        <v>1071</v>
      </c>
      <c r="J73" s="2">
        <f t="shared" si="3"/>
        <v>8</v>
      </c>
      <c r="L73" s="2" t="str">
        <f t="shared" si="4"/>
        <v>45978786</v>
      </c>
      <c r="M73" s="2">
        <v>1071</v>
      </c>
    </row>
    <row r="74" spans="1:13" ht="12.75">
      <c r="A74" s="2">
        <v>72</v>
      </c>
      <c r="B74" s="2">
        <v>1072</v>
      </c>
      <c r="C74" s="2" t="s">
        <v>340</v>
      </c>
      <c r="D74" s="2" t="s">
        <v>341</v>
      </c>
      <c r="E74" s="154">
        <v>45978671</v>
      </c>
      <c r="F74" s="155">
        <v>45978671</v>
      </c>
      <c r="G74" s="2">
        <v>1072</v>
      </c>
      <c r="J74" s="2">
        <f t="shared" si="3"/>
        <v>8</v>
      </c>
      <c r="L74" s="2" t="str">
        <f t="shared" si="4"/>
        <v>45978671</v>
      </c>
      <c r="M74" s="2">
        <v>1072</v>
      </c>
    </row>
    <row r="75" spans="1:13" ht="12.75">
      <c r="A75" s="2">
        <v>73</v>
      </c>
      <c r="B75" s="2">
        <v>1073</v>
      </c>
      <c r="C75" s="2" t="s">
        <v>342</v>
      </c>
      <c r="D75" s="2" t="s">
        <v>343</v>
      </c>
      <c r="E75" s="154">
        <v>269433</v>
      </c>
      <c r="F75" s="155">
        <v>269433</v>
      </c>
      <c r="G75" s="2">
        <v>1073</v>
      </c>
      <c r="J75" s="2">
        <f t="shared" si="3"/>
        <v>6</v>
      </c>
      <c r="K75" s="156" t="s">
        <v>201</v>
      </c>
      <c r="L75" s="2" t="str">
        <f t="shared" si="4"/>
        <v>00269433</v>
      </c>
      <c r="M75" s="2">
        <v>1073</v>
      </c>
    </row>
    <row r="76" spans="1:13" ht="12.75">
      <c r="A76" s="2">
        <v>74</v>
      </c>
      <c r="B76" s="2">
        <v>1074</v>
      </c>
      <c r="C76" s="2" t="s">
        <v>344</v>
      </c>
      <c r="D76" s="2" t="s">
        <v>345</v>
      </c>
      <c r="E76" s="154">
        <v>653373</v>
      </c>
      <c r="F76" s="155">
        <v>653373</v>
      </c>
      <c r="G76" s="2">
        <v>1074</v>
      </c>
      <c r="J76" s="2">
        <f t="shared" si="3"/>
        <v>6</v>
      </c>
      <c r="K76" s="156" t="s">
        <v>201</v>
      </c>
      <c r="L76" s="2" t="str">
        <f t="shared" si="4"/>
        <v>00653373</v>
      </c>
      <c r="M76" s="2">
        <v>1074</v>
      </c>
    </row>
    <row r="77" spans="1:13" ht="12.75">
      <c r="A77" s="2">
        <v>75</v>
      </c>
      <c r="B77" s="2">
        <v>1075</v>
      </c>
      <c r="C77" s="2" t="s">
        <v>346</v>
      </c>
      <c r="D77" s="2" t="s">
        <v>347</v>
      </c>
      <c r="E77" s="154">
        <v>269492</v>
      </c>
      <c r="F77" s="155">
        <v>269492</v>
      </c>
      <c r="G77" s="2">
        <v>1075</v>
      </c>
      <c r="J77" s="2">
        <f t="shared" si="3"/>
        <v>6</v>
      </c>
      <c r="K77" s="156" t="s">
        <v>201</v>
      </c>
      <c r="L77" s="2" t="str">
        <f t="shared" si="4"/>
        <v>00269492</v>
      </c>
      <c r="M77" s="2">
        <v>1075</v>
      </c>
    </row>
    <row r="78" spans="1:13" ht="12.75">
      <c r="A78" s="2">
        <v>76</v>
      </c>
      <c r="B78" s="2">
        <v>1076</v>
      </c>
      <c r="C78" s="2" t="s">
        <v>348</v>
      </c>
      <c r="D78" s="2" t="s">
        <v>349</v>
      </c>
      <c r="E78" s="154">
        <v>269484</v>
      </c>
      <c r="F78" s="155">
        <v>269484</v>
      </c>
      <c r="G78" s="2">
        <v>1076</v>
      </c>
      <c r="J78" s="2">
        <f t="shared" si="3"/>
        <v>6</v>
      </c>
      <c r="K78" s="156" t="s">
        <v>201</v>
      </c>
      <c r="L78" s="2" t="str">
        <f t="shared" si="4"/>
        <v>00269484</v>
      </c>
      <c r="M78" s="2">
        <v>1076</v>
      </c>
    </row>
    <row r="79" spans="1:13" ht="12.75">
      <c r="A79" s="2">
        <v>77</v>
      </c>
      <c r="B79" s="2">
        <v>1077</v>
      </c>
      <c r="C79" s="2" t="s">
        <v>350</v>
      </c>
      <c r="D79" s="2" t="s">
        <v>351</v>
      </c>
      <c r="E79" s="154">
        <v>269514</v>
      </c>
      <c r="F79" s="155">
        <v>269514</v>
      </c>
      <c r="G79" s="2">
        <v>1077</v>
      </c>
      <c r="J79" s="2">
        <f t="shared" si="3"/>
        <v>6</v>
      </c>
      <c r="K79" s="156" t="s">
        <v>201</v>
      </c>
      <c r="L79" s="2" t="str">
        <f t="shared" si="4"/>
        <v>00269514</v>
      </c>
      <c r="M79" s="2">
        <v>1077</v>
      </c>
    </row>
    <row r="80" spans="1:13" ht="12.75">
      <c r="A80" s="2">
        <v>78</v>
      </c>
      <c r="B80" s="2">
        <v>1078</v>
      </c>
      <c r="C80" s="2" t="s">
        <v>352</v>
      </c>
      <c r="D80" s="2" t="s">
        <v>353</v>
      </c>
      <c r="E80" s="154">
        <v>6533411</v>
      </c>
      <c r="F80" s="155">
        <v>6533411</v>
      </c>
      <c r="G80" s="2">
        <v>1078</v>
      </c>
      <c r="J80" s="2">
        <f t="shared" si="3"/>
        <v>7</v>
      </c>
      <c r="K80" s="156" t="s">
        <v>354</v>
      </c>
      <c r="L80" s="2" t="str">
        <f t="shared" si="4"/>
        <v>06533411</v>
      </c>
      <c r="M80" s="2">
        <v>1078</v>
      </c>
    </row>
    <row r="81" spans="1:13" ht="12.75">
      <c r="A81" s="2">
        <v>79</v>
      </c>
      <c r="B81" s="2">
        <v>1079</v>
      </c>
      <c r="C81" s="2" t="s">
        <v>355</v>
      </c>
      <c r="D81" s="2" t="s">
        <v>356</v>
      </c>
      <c r="E81" s="154">
        <v>269549</v>
      </c>
      <c r="F81" s="155">
        <v>269549</v>
      </c>
      <c r="G81" s="2">
        <v>1079</v>
      </c>
      <c r="J81" s="2">
        <f t="shared" si="3"/>
        <v>6</v>
      </c>
      <c r="K81" s="156" t="s">
        <v>201</v>
      </c>
      <c r="L81" s="2" t="str">
        <f t="shared" si="4"/>
        <v>00269549</v>
      </c>
      <c r="M81" s="2">
        <v>1079</v>
      </c>
    </row>
    <row r="82" spans="1:13" ht="12.75">
      <c r="A82" s="2">
        <v>80</v>
      </c>
      <c r="B82" s="2">
        <v>1080</v>
      </c>
      <c r="C82" s="2" t="s">
        <v>357</v>
      </c>
      <c r="D82" s="2" t="s">
        <v>358</v>
      </c>
      <c r="E82" s="154">
        <v>269557</v>
      </c>
      <c r="F82" s="155">
        <v>269557</v>
      </c>
      <c r="G82" s="2">
        <v>1080</v>
      </c>
      <c r="J82" s="2">
        <f t="shared" si="3"/>
        <v>6</v>
      </c>
      <c r="K82" s="156" t="s">
        <v>201</v>
      </c>
      <c r="L82" s="2" t="str">
        <f t="shared" si="4"/>
        <v>00269557</v>
      </c>
      <c r="M82" s="2">
        <v>1080</v>
      </c>
    </row>
    <row r="83" spans="1:13" ht="12.75">
      <c r="A83" s="2">
        <v>81</v>
      </c>
      <c r="B83" s="2">
        <v>1081</v>
      </c>
      <c r="C83" s="2" t="s">
        <v>359</v>
      </c>
      <c r="D83" s="2" t="s">
        <v>360</v>
      </c>
      <c r="E83" s="154">
        <v>269565</v>
      </c>
      <c r="F83" s="155">
        <v>269565</v>
      </c>
      <c r="G83" s="2">
        <v>1081</v>
      </c>
      <c r="J83" s="2">
        <f t="shared" si="3"/>
        <v>6</v>
      </c>
      <c r="K83" s="156" t="s">
        <v>201</v>
      </c>
      <c r="L83" s="2" t="str">
        <f t="shared" si="4"/>
        <v>00269565</v>
      </c>
      <c r="M83" s="2">
        <v>1081</v>
      </c>
    </row>
    <row r="84" spans="1:13" ht="12.75">
      <c r="A84" s="2">
        <v>82</v>
      </c>
      <c r="B84" s="2">
        <v>1082</v>
      </c>
      <c r="C84" s="2" t="s">
        <v>361</v>
      </c>
      <c r="D84" s="2" t="s">
        <v>362</v>
      </c>
      <c r="E84" s="154">
        <v>269581</v>
      </c>
      <c r="F84" s="155">
        <v>269581</v>
      </c>
      <c r="G84" s="2">
        <v>1082</v>
      </c>
      <c r="J84" s="2">
        <f t="shared" si="3"/>
        <v>6</v>
      </c>
      <c r="K84" s="156" t="s">
        <v>201</v>
      </c>
      <c r="L84" s="2" t="str">
        <f t="shared" si="4"/>
        <v>00269581</v>
      </c>
      <c r="M84" s="2">
        <v>1082</v>
      </c>
    </row>
    <row r="85" spans="1:13" ht="12.75">
      <c r="A85" s="2">
        <v>83</v>
      </c>
      <c r="B85" s="2">
        <v>1083</v>
      </c>
      <c r="C85" s="2" t="s">
        <v>363</v>
      </c>
      <c r="D85" s="2" t="s">
        <v>364</v>
      </c>
      <c r="E85" s="154">
        <v>269590</v>
      </c>
      <c r="F85" s="155">
        <v>269590</v>
      </c>
      <c r="G85" s="2">
        <v>1083</v>
      </c>
      <c r="J85" s="2">
        <f t="shared" si="3"/>
        <v>6</v>
      </c>
      <c r="K85" s="156" t="s">
        <v>201</v>
      </c>
      <c r="L85" s="2" t="str">
        <f t="shared" si="4"/>
        <v>00269590</v>
      </c>
      <c r="M85" s="2">
        <v>1083</v>
      </c>
    </row>
    <row r="86" spans="1:13" ht="12.75">
      <c r="A86" s="2">
        <v>84</v>
      </c>
      <c r="B86" s="2">
        <v>1084</v>
      </c>
      <c r="C86" s="2" t="s">
        <v>365</v>
      </c>
      <c r="D86" s="2" t="s">
        <v>366</v>
      </c>
      <c r="E86" s="154">
        <v>653420</v>
      </c>
      <c r="F86" s="155">
        <v>653420</v>
      </c>
      <c r="G86" s="2">
        <v>1084</v>
      </c>
      <c r="J86" s="2">
        <f t="shared" si="3"/>
        <v>6</v>
      </c>
      <c r="K86" s="156" t="s">
        <v>201</v>
      </c>
      <c r="L86" s="2" t="str">
        <f t="shared" si="4"/>
        <v>00653420</v>
      </c>
      <c r="M86" s="2">
        <v>1084</v>
      </c>
    </row>
    <row r="87" spans="1:13" ht="12.75">
      <c r="A87" s="2">
        <v>85</v>
      </c>
      <c r="B87" s="2">
        <v>1085</v>
      </c>
      <c r="C87" s="2" t="s">
        <v>367</v>
      </c>
      <c r="D87" s="2" t="s">
        <v>368</v>
      </c>
      <c r="E87" s="154">
        <v>269611</v>
      </c>
      <c r="F87" s="155">
        <v>269611</v>
      </c>
      <c r="G87" s="2">
        <v>1085</v>
      </c>
      <c r="J87" s="2">
        <f t="shared" si="3"/>
        <v>6</v>
      </c>
      <c r="K87" s="156" t="s">
        <v>201</v>
      </c>
      <c r="L87" s="2" t="str">
        <f t="shared" si="4"/>
        <v>00269611</v>
      </c>
      <c r="M87" s="2">
        <v>1085</v>
      </c>
    </row>
    <row r="88" spans="1:13" ht="12.75">
      <c r="A88" s="2">
        <v>86</v>
      </c>
      <c r="B88" s="2">
        <v>1086</v>
      </c>
      <c r="C88" s="2" t="s">
        <v>369</v>
      </c>
      <c r="D88" s="2" t="s">
        <v>370</v>
      </c>
      <c r="E88" s="154">
        <v>269638</v>
      </c>
      <c r="F88" s="155">
        <v>269638</v>
      </c>
      <c r="G88" s="2">
        <v>1086</v>
      </c>
      <c r="J88" s="2">
        <f t="shared" si="3"/>
        <v>6</v>
      </c>
      <c r="K88" s="156" t="s">
        <v>201</v>
      </c>
      <c r="L88" s="2" t="str">
        <f t="shared" si="4"/>
        <v>00269638</v>
      </c>
      <c r="M88" s="2">
        <v>1086</v>
      </c>
    </row>
    <row r="89" spans="1:13" ht="12.75">
      <c r="A89" s="2">
        <v>87</v>
      </c>
      <c r="B89" s="2">
        <v>1087</v>
      </c>
      <c r="C89" s="2" t="s">
        <v>371</v>
      </c>
      <c r="D89" s="2" t="s">
        <v>372</v>
      </c>
      <c r="E89" s="154">
        <v>269646</v>
      </c>
      <c r="F89" s="155">
        <v>269646</v>
      </c>
      <c r="G89" s="2">
        <v>1087</v>
      </c>
      <c r="J89" s="2">
        <f t="shared" si="3"/>
        <v>6</v>
      </c>
      <c r="K89" s="156" t="s">
        <v>201</v>
      </c>
      <c r="L89" s="2" t="str">
        <f t="shared" si="4"/>
        <v>00269646</v>
      </c>
      <c r="M89" s="2">
        <v>1087</v>
      </c>
    </row>
    <row r="90" spans="1:13" ht="12.75">
      <c r="A90" s="2">
        <v>88</v>
      </c>
      <c r="B90" s="2">
        <v>1088</v>
      </c>
      <c r="C90" s="2" t="s">
        <v>373</v>
      </c>
      <c r="D90" s="2" t="s">
        <v>374</v>
      </c>
      <c r="E90" s="154">
        <v>653462</v>
      </c>
      <c r="F90" s="155">
        <v>653462</v>
      </c>
      <c r="G90" s="2">
        <v>1088</v>
      </c>
      <c r="J90" s="2">
        <f t="shared" si="3"/>
        <v>6</v>
      </c>
      <c r="K90" s="156" t="s">
        <v>201</v>
      </c>
      <c r="L90" s="2" t="str">
        <f t="shared" si="4"/>
        <v>00653462</v>
      </c>
      <c r="M90" s="2">
        <v>1088</v>
      </c>
    </row>
    <row r="91" spans="1:13" ht="12.75">
      <c r="A91" s="2">
        <v>89</v>
      </c>
      <c r="B91" s="2">
        <v>1089</v>
      </c>
      <c r="C91" s="2" t="s">
        <v>375</v>
      </c>
      <c r="D91" s="2" t="s">
        <v>376</v>
      </c>
      <c r="E91" s="154">
        <v>269671</v>
      </c>
      <c r="F91" s="155">
        <v>269671</v>
      </c>
      <c r="G91" s="2">
        <v>1089</v>
      </c>
      <c r="J91" s="2">
        <f t="shared" si="3"/>
        <v>6</v>
      </c>
      <c r="K91" s="156" t="s">
        <v>201</v>
      </c>
      <c r="L91" s="2" t="str">
        <f t="shared" si="4"/>
        <v>00269671</v>
      </c>
      <c r="M91" s="2">
        <v>1089</v>
      </c>
    </row>
    <row r="92" spans="1:13" ht="12.75">
      <c r="A92" s="2">
        <v>90</v>
      </c>
      <c r="B92" s="2">
        <v>1090</v>
      </c>
      <c r="C92" s="2" t="s">
        <v>377</v>
      </c>
      <c r="D92" s="2" t="s">
        <v>378</v>
      </c>
      <c r="E92" s="154">
        <v>269689</v>
      </c>
      <c r="F92" s="155">
        <v>269689</v>
      </c>
      <c r="G92" s="2">
        <v>1090</v>
      </c>
      <c r="J92" s="2">
        <f t="shared" si="3"/>
        <v>6</v>
      </c>
      <c r="K92" s="156" t="s">
        <v>201</v>
      </c>
      <c r="L92" s="2" t="str">
        <f t="shared" si="4"/>
        <v>00269689</v>
      </c>
      <c r="M92" s="2">
        <v>1090</v>
      </c>
    </row>
    <row r="93" spans="1:13" ht="12.75">
      <c r="A93" s="2">
        <v>91</v>
      </c>
      <c r="B93" s="2">
        <v>1091</v>
      </c>
      <c r="C93" s="2" t="s">
        <v>379</v>
      </c>
      <c r="D93" s="2" t="s">
        <v>380</v>
      </c>
      <c r="E93" s="154">
        <v>269697</v>
      </c>
      <c r="F93" s="155">
        <v>269697</v>
      </c>
      <c r="G93" s="2">
        <v>1091</v>
      </c>
      <c r="J93" s="2">
        <f t="shared" si="3"/>
        <v>6</v>
      </c>
      <c r="K93" s="156" t="s">
        <v>201</v>
      </c>
      <c r="L93" s="2" t="str">
        <f t="shared" si="4"/>
        <v>00269697</v>
      </c>
      <c r="M93" s="2">
        <v>1091</v>
      </c>
    </row>
    <row r="94" spans="1:13" ht="12.75">
      <c r="A94" s="2">
        <v>92</v>
      </c>
      <c r="B94" s="2">
        <v>1092</v>
      </c>
      <c r="C94" s="2" t="s">
        <v>381</v>
      </c>
      <c r="D94" s="2" t="s">
        <v>382</v>
      </c>
      <c r="E94" s="154">
        <v>269719</v>
      </c>
      <c r="F94" s="155">
        <v>269719</v>
      </c>
      <c r="G94" s="2">
        <v>1092</v>
      </c>
      <c r="J94" s="2">
        <f t="shared" si="3"/>
        <v>6</v>
      </c>
      <c r="K94" s="156" t="s">
        <v>201</v>
      </c>
      <c r="L94" s="2" t="str">
        <f t="shared" si="4"/>
        <v>00269719</v>
      </c>
      <c r="M94" s="2">
        <v>1092</v>
      </c>
    </row>
    <row r="95" spans="1:13" ht="12.75">
      <c r="A95" s="2">
        <v>93</v>
      </c>
      <c r="B95" s="2">
        <v>1093</v>
      </c>
      <c r="C95" s="2" t="s">
        <v>383</v>
      </c>
      <c r="D95" s="2" t="s">
        <v>384</v>
      </c>
      <c r="E95" s="154">
        <v>269727</v>
      </c>
      <c r="F95" s="155">
        <v>269727</v>
      </c>
      <c r="G95" s="2">
        <v>1093</v>
      </c>
      <c r="J95" s="2">
        <f t="shared" si="3"/>
        <v>6</v>
      </c>
      <c r="K95" s="156" t="s">
        <v>201</v>
      </c>
      <c r="L95" s="2" t="str">
        <f t="shared" si="4"/>
        <v>00269727</v>
      </c>
      <c r="M95" s="2">
        <v>1093</v>
      </c>
    </row>
    <row r="96" spans="1:13" ht="12.75">
      <c r="A96" s="2">
        <v>94</v>
      </c>
      <c r="B96" s="2">
        <v>1094</v>
      </c>
      <c r="C96" s="2" t="s">
        <v>385</v>
      </c>
      <c r="D96" s="2" t="s">
        <v>386</v>
      </c>
      <c r="E96" s="154">
        <v>528986</v>
      </c>
      <c r="F96" s="155">
        <v>528986</v>
      </c>
      <c r="G96" s="2">
        <v>1094</v>
      </c>
      <c r="J96" s="2">
        <f t="shared" si="3"/>
        <v>6</v>
      </c>
      <c r="K96" s="156" t="s">
        <v>201</v>
      </c>
      <c r="L96" s="2" t="str">
        <f t="shared" si="4"/>
        <v>00528986</v>
      </c>
      <c r="M96" s="2">
        <v>1094</v>
      </c>
    </row>
    <row r="97" spans="1:13" ht="12.75">
      <c r="A97" s="2">
        <v>95</v>
      </c>
      <c r="B97" s="2">
        <v>1095</v>
      </c>
      <c r="C97" s="2" t="s">
        <v>387</v>
      </c>
      <c r="D97" s="2" t="s">
        <v>388</v>
      </c>
      <c r="E97" s="154">
        <v>269751</v>
      </c>
      <c r="F97" s="155">
        <v>269751</v>
      </c>
      <c r="G97" s="2">
        <v>1095</v>
      </c>
      <c r="J97" s="2">
        <f t="shared" si="3"/>
        <v>6</v>
      </c>
      <c r="K97" s="156" t="s">
        <v>201</v>
      </c>
      <c r="L97" s="2" t="str">
        <f t="shared" si="4"/>
        <v>00269751</v>
      </c>
      <c r="M97" s="2">
        <v>1095</v>
      </c>
    </row>
    <row r="98" spans="1:13" ht="12.75">
      <c r="A98" s="2">
        <v>96</v>
      </c>
      <c r="B98" s="2">
        <v>1096</v>
      </c>
      <c r="C98" s="2" t="s">
        <v>389</v>
      </c>
      <c r="D98" s="2" t="s">
        <v>390</v>
      </c>
      <c r="E98" s="154">
        <v>578827</v>
      </c>
      <c r="F98" s="155">
        <v>578827</v>
      </c>
      <c r="G98" s="2">
        <v>1096</v>
      </c>
      <c r="J98" s="2">
        <f t="shared" si="3"/>
        <v>6</v>
      </c>
      <c r="K98" s="156" t="s">
        <v>201</v>
      </c>
      <c r="L98" s="2" t="str">
        <f t="shared" si="4"/>
        <v>00578827</v>
      </c>
      <c r="M98" s="2">
        <v>1096</v>
      </c>
    </row>
    <row r="99" spans="1:13" ht="12.75">
      <c r="A99" s="2">
        <v>97</v>
      </c>
      <c r="B99" s="2">
        <v>1097</v>
      </c>
      <c r="C99" s="2" t="s">
        <v>391</v>
      </c>
      <c r="D99" s="2" t="s">
        <v>392</v>
      </c>
      <c r="E99" s="154">
        <v>269760</v>
      </c>
      <c r="F99" s="155">
        <v>269760</v>
      </c>
      <c r="G99" s="2">
        <v>1097</v>
      </c>
      <c r="J99" s="2">
        <f t="shared" si="3"/>
        <v>6</v>
      </c>
      <c r="K99" s="156" t="s">
        <v>201</v>
      </c>
      <c r="L99" s="2" t="str">
        <f>CONCATENATE(K99,F99)</f>
        <v>00269760</v>
      </c>
      <c r="M99" s="2">
        <v>1097</v>
      </c>
    </row>
    <row r="100" spans="1:13" ht="12.75">
      <c r="A100" s="2">
        <v>98</v>
      </c>
      <c r="B100" s="2">
        <v>1098</v>
      </c>
      <c r="C100" s="2" t="s">
        <v>393</v>
      </c>
      <c r="D100" s="2" t="s">
        <v>394</v>
      </c>
      <c r="E100" s="154">
        <v>653331</v>
      </c>
      <c r="F100" s="155">
        <v>653331</v>
      </c>
      <c r="G100" s="2">
        <v>1098</v>
      </c>
      <c r="J100" s="2">
        <f t="shared" si="3"/>
        <v>6</v>
      </c>
      <c r="K100" s="156" t="s">
        <v>201</v>
      </c>
      <c r="L100" s="2" t="str">
        <f>CONCATENATE(K100,F100)</f>
        <v>00653331</v>
      </c>
      <c r="M100" s="2">
        <v>1098</v>
      </c>
    </row>
    <row r="101" spans="1:13" ht="12.75">
      <c r="A101" s="2">
        <v>99</v>
      </c>
      <c r="B101" s="2">
        <v>1099</v>
      </c>
      <c r="C101" s="2" t="s">
        <v>395</v>
      </c>
      <c r="D101" s="2" t="s">
        <v>396</v>
      </c>
      <c r="E101" s="154">
        <v>269786</v>
      </c>
      <c r="F101" s="155">
        <v>269786</v>
      </c>
      <c r="G101" s="2">
        <v>1099</v>
      </c>
      <c r="J101" s="2">
        <f t="shared" si="3"/>
        <v>6</v>
      </c>
      <c r="K101" s="156" t="s">
        <v>201</v>
      </c>
      <c r="L101" s="2" t="str">
        <f>CONCATENATE(K101,F101)</f>
        <v>00269786</v>
      </c>
      <c r="M101" s="2">
        <v>1099</v>
      </c>
    </row>
    <row r="102" spans="1:13" ht="12.75">
      <c r="A102" s="2">
        <v>100</v>
      </c>
      <c r="B102" s="2">
        <v>1100</v>
      </c>
      <c r="C102" s="2" t="s">
        <v>397</v>
      </c>
      <c r="D102" s="2" t="s">
        <v>398</v>
      </c>
      <c r="E102" s="154">
        <v>653438</v>
      </c>
      <c r="F102" s="155">
        <v>653438</v>
      </c>
      <c r="G102" s="2">
        <v>1100</v>
      </c>
      <c r="J102" s="2">
        <f t="shared" si="3"/>
        <v>6</v>
      </c>
      <c r="K102" s="156" t="s">
        <v>201</v>
      </c>
      <c r="L102" s="2" t="str">
        <f>CONCATENATE(K102,F102)</f>
        <v>00653438</v>
      </c>
      <c r="M102" s="2">
        <v>1100</v>
      </c>
    </row>
    <row r="103" spans="1:13" ht="12.75">
      <c r="A103" s="2">
        <v>101</v>
      </c>
      <c r="B103" s="2">
        <v>1101</v>
      </c>
      <c r="C103" s="2" t="s">
        <v>399</v>
      </c>
      <c r="D103" s="2" t="s">
        <v>400</v>
      </c>
      <c r="E103" s="154">
        <v>44444362</v>
      </c>
      <c r="F103" s="155">
        <v>44444362</v>
      </c>
      <c r="G103" s="2">
        <v>1101</v>
      </c>
      <c r="J103" s="2">
        <f t="shared" si="3"/>
        <v>8</v>
      </c>
      <c r="L103" s="2" t="str">
        <f>CONCATENATE(K103,F103)</f>
        <v>44444362</v>
      </c>
      <c r="M103" s="2">
        <v>1101</v>
      </c>
    </row>
    <row r="104" spans="1:10" ht="12.75">
      <c r="A104" s="2">
        <v>102</v>
      </c>
      <c r="E104" s="154"/>
      <c r="J104" s="2">
        <f t="shared" si="3"/>
        <v>0</v>
      </c>
    </row>
    <row r="105" spans="1:10" ht="12.75">
      <c r="A105" s="2">
        <v>103</v>
      </c>
      <c r="B105" s="2" t="s">
        <v>401</v>
      </c>
      <c r="E105" s="154"/>
      <c r="G105" s="2" t="s">
        <v>401</v>
      </c>
      <c r="J105" s="2">
        <f t="shared" si="3"/>
        <v>0</v>
      </c>
    </row>
    <row r="106" spans="1:10" ht="12.75">
      <c r="A106" s="2">
        <v>104</v>
      </c>
      <c r="E106" s="154"/>
      <c r="J106" s="2">
        <f t="shared" si="3"/>
        <v>0</v>
      </c>
    </row>
    <row r="107" spans="1:13" ht="12.75">
      <c r="A107" s="2">
        <v>105</v>
      </c>
      <c r="B107" s="2">
        <v>2001</v>
      </c>
      <c r="C107" s="2" t="s">
        <v>402</v>
      </c>
      <c r="D107" s="2" t="s">
        <v>403</v>
      </c>
      <c r="E107" s="154">
        <v>60114525</v>
      </c>
      <c r="F107" s="155">
        <v>60114525</v>
      </c>
      <c r="G107" s="2">
        <v>2001</v>
      </c>
      <c r="J107" s="2">
        <f t="shared" si="3"/>
        <v>8</v>
      </c>
      <c r="L107" s="2" t="str">
        <f aca="true" t="shared" si="5" ref="L107:L138">CONCATENATE(K107,F107)</f>
        <v>60114525</v>
      </c>
      <c r="M107" s="2">
        <v>2001</v>
      </c>
    </row>
    <row r="108" spans="1:13" ht="12.75">
      <c r="A108" s="2">
        <v>106</v>
      </c>
      <c r="B108" s="2">
        <v>2002</v>
      </c>
      <c r="C108" s="2" t="s">
        <v>404</v>
      </c>
      <c r="D108" s="2" t="s">
        <v>405</v>
      </c>
      <c r="E108" s="154">
        <v>271314</v>
      </c>
      <c r="F108" s="155">
        <v>271314</v>
      </c>
      <c r="G108" s="2">
        <v>2002</v>
      </c>
      <c r="J108" s="2">
        <f t="shared" si="3"/>
        <v>6</v>
      </c>
      <c r="K108" s="156" t="s">
        <v>201</v>
      </c>
      <c r="L108" s="2" t="str">
        <f t="shared" si="5"/>
        <v>00271314</v>
      </c>
      <c r="M108" s="2">
        <v>2002</v>
      </c>
    </row>
    <row r="109" spans="1:13" ht="12.75">
      <c r="A109" s="2">
        <v>107</v>
      </c>
      <c r="B109" s="2">
        <v>2003</v>
      </c>
      <c r="C109" s="2" t="s">
        <v>406</v>
      </c>
      <c r="D109" s="2" t="s">
        <v>407</v>
      </c>
      <c r="E109" s="154">
        <v>271322</v>
      </c>
      <c r="F109" s="155">
        <v>271322</v>
      </c>
      <c r="G109" s="2">
        <v>2003</v>
      </c>
      <c r="J109" s="2">
        <f t="shared" si="3"/>
        <v>6</v>
      </c>
      <c r="K109" s="156" t="s">
        <v>201</v>
      </c>
      <c r="L109" s="2" t="str">
        <f t="shared" si="5"/>
        <v>00271322</v>
      </c>
      <c r="M109" s="2">
        <v>2003</v>
      </c>
    </row>
    <row r="110" spans="1:13" ht="12.75">
      <c r="A110" s="2">
        <v>108</v>
      </c>
      <c r="B110" s="2">
        <v>2004</v>
      </c>
      <c r="C110" s="2" t="s">
        <v>408</v>
      </c>
      <c r="D110" s="2" t="s">
        <v>409</v>
      </c>
      <c r="E110" s="154">
        <v>578215</v>
      </c>
      <c r="F110" s="155">
        <v>578215</v>
      </c>
      <c r="G110" s="2">
        <v>2004</v>
      </c>
      <c r="J110" s="2">
        <f t="shared" si="3"/>
        <v>6</v>
      </c>
      <c r="K110" s="156" t="s">
        <v>201</v>
      </c>
      <c r="L110" s="2" t="str">
        <f t="shared" si="5"/>
        <v>00578215</v>
      </c>
      <c r="M110" s="2">
        <v>2004</v>
      </c>
    </row>
    <row r="111" spans="1:13" ht="12.75">
      <c r="A111" s="2">
        <v>109</v>
      </c>
      <c r="B111" s="2">
        <v>2005</v>
      </c>
      <c r="C111" s="2" t="s">
        <v>410</v>
      </c>
      <c r="D111" s="2" t="s">
        <v>411</v>
      </c>
      <c r="E111" s="154">
        <v>271357</v>
      </c>
      <c r="F111" s="155">
        <v>271357</v>
      </c>
      <c r="G111" s="2">
        <v>2005</v>
      </c>
      <c r="J111" s="2">
        <f t="shared" si="3"/>
        <v>6</v>
      </c>
      <c r="K111" s="156" t="s">
        <v>201</v>
      </c>
      <c r="L111" s="2" t="str">
        <f t="shared" si="5"/>
        <v>00271357</v>
      </c>
      <c r="M111" s="2">
        <v>2005</v>
      </c>
    </row>
    <row r="112" spans="1:13" ht="12.75">
      <c r="A112" s="2">
        <v>110</v>
      </c>
      <c r="B112" s="2">
        <v>2006</v>
      </c>
      <c r="C112" s="2" t="s">
        <v>412</v>
      </c>
      <c r="D112" s="2" t="s">
        <v>413</v>
      </c>
      <c r="E112" s="154">
        <v>578223</v>
      </c>
      <c r="F112" s="155">
        <v>578223</v>
      </c>
      <c r="G112" s="2">
        <v>2006</v>
      </c>
      <c r="J112" s="2">
        <f t="shared" si="3"/>
        <v>6</v>
      </c>
      <c r="K112" s="156" t="s">
        <v>201</v>
      </c>
      <c r="L112" s="2" t="str">
        <f t="shared" si="5"/>
        <v>00578223</v>
      </c>
      <c r="M112" s="2">
        <v>2006</v>
      </c>
    </row>
    <row r="113" spans="1:13" ht="12.75">
      <c r="A113" s="2">
        <v>111</v>
      </c>
      <c r="B113" s="2">
        <v>2007</v>
      </c>
      <c r="C113" s="2" t="s">
        <v>414</v>
      </c>
      <c r="D113" s="2" t="s">
        <v>415</v>
      </c>
      <c r="E113" s="154">
        <v>578231</v>
      </c>
      <c r="F113" s="155">
        <v>578231</v>
      </c>
      <c r="G113" s="2">
        <v>2007</v>
      </c>
      <c r="J113" s="2">
        <f t="shared" si="3"/>
        <v>6</v>
      </c>
      <c r="K113" s="156" t="s">
        <v>201</v>
      </c>
      <c r="L113" s="2" t="str">
        <f t="shared" si="5"/>
        <v>00578231</v>
      </c>
      <c r="M113" s="2">
        <v>2007</v>
      </c>
    </row>
    <row r="114" spans="1:13" ht="12.75">
      <c r="A114" s="2">
        <v>112</v>
      </c>
      <c r="B114" s="2">
        <v>2008</v>
      </c>
      <c r="C114" s="2" t="s">
        <v>416</v>
      </c>
      <c r="D114" s="2" t="s">
        <v>417</v>
      </c>
      <c r="E114" s="154">
        <v>578240</v>
      </c>
      <c r="F114" s="155">
        <v>578240</v>
      </c>
      <c r="G114" s="2">
        <v>2008</v>
      </c>
      <c r="J114" s="2">
        <f t="shared" si="3"/>
        <v>6</v>
      </c>
      <c r="K114" s="156" t="s">
        <v>201</v>
      </c>
      <c r="L114" s="2" t="str">
        <f t="shared" si="5"/>
        <v>00578240</v>
      </c>
      <c r="M114" s="2">
        <v>2008</v>
      </c>
    </row>
    <row r="115" spans="1:13" ht="12.75">
      <c r="A115" s="2">
        <v>113</v>
      </c>
      <c r="B115" s="2">
        <v>2009</v>
      </c>
      <c r="C115" s="2" t="s">
        <v>418</v>
      </c>
      <c r="D115" s="2" t="s">
        <v>419</v>
      </c>
      <c r="E115" s="154">
        <v>578258</v>
      </c>
      <c r="F115" s="155">
        <v>578258</v>
      </c>
      <c r="G115" s="2">
        <v>2009</v>
      </c>
      <c r="J115" s="2">
        <f t="shared" si="3"/>
        <v>6</v>
      </c>
      <c r="K115" s="156" t="s">
        <v>201</v>
      </c>
      <c r="L115" s="2" t="str">
        <f t="shared" si="5"/>
        <v>00578258</v>
      </c>
      <c r="M115" s="2">
        <v>2009</v>
      </c>
    </row>
    <row r="116" spans="1:13" ht="12.75">
      <c r="A116" s="2">
        <v>114</v>
      </c>
      <c r="B116" s="2">
        <v>2010</v>
      </c>
      <c r="C116" s="2" t="s">
        <v>420</v>
      </c>
      <c r="D116" s="2" t="s">
        <v>421</v>
      </c>
      <c r="E116" s="154">
        <v>578266</v>
      </c>
      <c r="F116" s="155">
        <v>578266</v>
      </c>
      <c r="G116" s="2">
        <v>2010</v>
      </c>
      <c r="J116" s="2">
        <f t="shared" si="3"/>
        <v>6</v>
      </c>
      <c r="K116" s="156" t="s">
        <v>201</v>
      </c>
      <c r="L116" s="2" t="str">
        <f t="shared" si="5"/>
        <v>00578266</v>
      </c>
      <c r="M116" s="2">
        <v>2010</v>
      </c>
    </row>
    <row r="117" spans="1:13" ht="12.75">
      <c r="A117" s="2">
        <v>115</v>
      </c>
      <c r="B117" s="2">
        <v>2011</v>
      </c>
      <c r="C117" s="2" t="s">
        <v>422</v>
      </c>
      <c r="D117" s="2" t="s">
        <v>423</v>
      </c>
      <c r="E117" s="154">
        <v>578274</v>
      </c>
      <c r="F117" s="155">
        <v>578274</v>
      </c>
      <c r="G117" s="2">
        <v>2011</v>
      </c>
      <c r="J117" s="2">
        <f t="shared" si="3"/>
        <v>6</v>
      </c>
      <c r="K117" s="156" t="s">
        <v>201</v>
      </c>
      <c r="L117" s="2" t="str">
        <f t="shared" si="5"/>
        <v>00578274</v>
      </c>
      <c r="M117" s="2">
        <v>2011</v>
      </c>
    </row>
    <row r="118" spans="1:13" ht="12.75">
      <c r="A118" s="2">
        <v>116</v>
      </c>
      <c r="B118" s="2">
        <v>2012</v>
      </c>
      <c r="C118" s="2" t="s">
        <v>424</v>
      </c>
      <c r="D118" s="2" t="s">
        <v>425</v>
      </c>
      <c r="E118" s="154">
        <v>578282</v>
      </c>
      <c r="F118" s="155">
        <v>578282</v>
      </c>
      <c r="G118" s="2">
        <v>2012</v>
      </c>
      <c r="J118" s="2">
        <f t="shared" si="3"/>
        <v>6</v>
      </c>
      <c r="K118" s="156" t="s">
        <v>201</v>
      </c>
      <c r="L118" s="2" t="str">
        <f t="shared" si="5"/>
        <v>00578282</v>
      </c>
      <c r="M118" s="2">
        <v>2012</v>
      </c>
    </row>
    <row r="119" spans="1:13" ht="12.75">
      <c r="A119" s="2">
        <v>117</v>
      </c>
      <c r="B119" s="2">
        <v>2013</v>
      </c>
      <c r="C119" s="2" t="s">
        <v>426</v>
      </c>
      <c r="D119" s="2" t="s">
        <v>427</v>
      </c>
      <c r="E119" s="154">
        <v>271420</v>
      </c>
      <c r="F119" s="155">
        <v>271420</v>
      </c>
      <c r="G119" s="2">
        <v>2013</v>
      </c>
      <c r="J119" s="2">
        <f t="shared" si="3"/>
        <v>6</v>
      </c>
      <c r="K119" s="156" t="s">
        <v>201</v>
      </c>
      <c r="L119" s="2" t="str">
        <f t="shared" si="5"/>
        <v>00271420</v>
      </c>
      <c r="M119" s="2">
        <v>2013</v>
      </c>
    </row>
    <row r="120" spans="1:13" ht="12.75">
      <c r="A120" s="2">
        <v>118</v>
      </c>
      <c r="B120" s="2">
        <v>2014</v>
      </c>
      <c r="C120" s="2" t="s">
        <v>428</v>
      </c>
      <c r="D120" s="2" t="s">
        <v>429</v>
      </c>
      <c r="E120" s="154">
        <v>271438</v>
      </c>
      <c r="F120" s="155">
        <v>271438</v>
      </c>
      <c r="G120" s="2">
        <v>2014</v>
      </c>
      <c r="J120" s="2">
        <f t="shared" si="3"/>
        <v>6</v>
      </c>
      <c r="K120" s="156" t="s">
        <v>201</v>
      </c>
      <c r="L120" s="2" t="str">
        <f t="shared" si="5"/>
        <v>00271438</v>
      </c>
      <c r="M120" s="2">
        <v>2014</v>
      </c>
    </row>
    <row r="121" spans="1:13" ht="12.75">
      <c r="A121" s="2">
        <v>119</v>
      </c>
      <c r="B121" s="2">
        <v>2015</v>
      </c>
      <c r="C121" s="2" t="s">
        <v>430</v>
      </c>
      <c r="D121" s="2" t="s">
        <v>431</v>
      </c>
      <c r="E121" s="154">
        <v>578291</v>
      </c>
      <c r="F121" s="155">
        <v>578291</v>
      </c>
      <c r="G121" s="2">
        <v>2015</v>
      </c>
      <c r="J121" s="2">
        <f t="shared" si="3"/>
        <v>6</v>
      </c>
      <c r="K121" s="156" t="s">
        <v>201</v>
      </c>
      <c r="L121" s="2" t="str">
        <f t="shared" si="5"/>
        <v>00578291</v>
      </c>
      <c r="M121" s="2">
        <v>2015</v>
      </c>
    </row>
    <row r="122" spans="1:13" ht="12.75">
      <c r="A122" s="2">
        <v>120</v>
      </c>
      <c r="B122" s="2">
        <v>2016</v>
      </c>
      <c r="C122" s="2" t="s">
        <v>432</v>
      </c>
      <c r="D122" s="2" t="s">
        <v>433</v>
      </c>
      <c r="E122" s="154">
        <v>271462</v>
      </c>
      <c r="F122" s="155">
        <v>271462</v>
      </c>
      <c r="G122" s="2">
        <v>2016</v>
      </c>
      <c r="J122" s="2">
        <f t="shared" si="3"/>
        <v>6</v>
      </c>
      <c r="K122" s="156" t="s">
        <v>201</v>
      </c>
      <c r="L122" s="2" t="str">
        <f t="shared" si="5"/>
        <v>00271462</v>
      </c>
      <c r="M122" s="2">
        <v>2016</v>
      </c>
    </row>
    <row r="123" spans="1:13" ht="12.75">
      <c r="A123" s="2">
        <v>121</v>
      </c>
      <c r="B123" s="2">
        <v>2017</v>
      </c>
      <c r="C123" s="2" t="s">
        <v>434</v>
      </c>
      <c r="D123" s="2" t="s">
        <v>435</v>
      </c>
      <c r="E123" s="154">
        <v>271471</v>
      </c>
      <c r="F123" s="155">
        <v>271471</v>
      </c>
      <c r="G123" s="2">
        <v>2017</v>
      </c>
      <c r="J123" s="2">
        <f t="shared" si="3"/>
        <v>6</v>
      </c>
      <c r="K123" s="156" t="s">
        <v>201</v>
      </c>
      <c r="L123" s="2" t="str">
        <f t="shared" si="5"/>
        <v>00271471</v>
      </c>
      <c r="M123" s="2">
        <v>2017</v>
      </c>
    </row>
    <row r="124" spans="1:13" ht="12.75">
      <c r="A124" s="2">
        <v>122</v>
      </c>
      <c r="B124" s="2">
        <v>2018</v>
      </c>
      <c r="C124" s="2" t="s">
        <v>436</v>
      </c>
      <c r="D124" s="2" t="s">
        <v>437</v>
      </c>
      <c r="E124" s="154">
        <v>578304</v>
      </c>
      <c r="F124" s="155">
        <v>578304</v>
      </c>
      <c r="G124" s="2">
        <v>2018</v>
      </c>
      <c r="J124" s="2">
        <f t="shared" si="3"/>
        <v>6</v>
      </c>
      <c r="K124" s="156" t="s">
        <v>201</v>
      </c>
      <c r="L124" s="2" t="str">
        <f t="shared" si="5"/>
        <v>00578304</v>
      </c>
      <c r="M124" s="2">
        <v>2018</v>
      </c>
    </row>
    <row r="125" spans="1:13" ht="12.75">
      <c r="A125" s="2">
        <v>123</v>
      </c>
      <c r="B125" s="2">
        <v>2019</v>
      </c>
      <c r="C125" s="2" t="s">
        <v>438</v>
      </c>
      <c r="D125" s="2" t="s">
        <v>439</v>
      </c>
      <c r="E125" s="154">
        <v>271489</v>
      </c>
      <c r="F125" s="155">
        <v>271489</v>
      </c>
      <c r="G125" s="2">
        <v>2019</v>
      </c>
      <c r="J125" s="2">
        <f t="shared" si="3"/>
        <v>6</v>
      </c>
      <c r="K125" s="156" t="s">
        <v>201</v>
      </c>
      <c r="L125" s="2" t="str">
        <f t="shared" si="5"/>
        <v>00271489</v>
      </c>
      <c r="M125" s="2">
        <v>2019</v>
      </c>
    </row>
    <row r="126" spans="1:13" ht="12.75">
      <c r="A126" s="2">
        <v>124</v>
      </c>
      <c r="B126" s="2">
        <v>2020</v>
      </c>
      <c r="C126" s="2" t="s">
        <v>440</v>
      </c>
      <c r="D126" s="2" t="s">
        <v>441</v>
      </c>
      <c r="E126" s="154">
        <v>578312</v>
      </c>
      <c r="F126" s="155">
        <v>578312</v>
      </c>
      <c r="G126" s="2">
        <v>2020</v>
      </c>
      <c r="J126" s="2">
        <f t="shared" si="3"/>
        <v>6</v>
      </c>
      <c r="K126" s="156" t="s">
        <v>201</v>
      </c>
      <c r="L126" s="2" t="str">
        <f t="shared" si="5"/>
        <v>00578312</v>
      </c>
      <c r="M126" s="2">
        <v>2020</v>
      </c>
    </row>
    <row r="127" spans="1:13" ht="12.75">
      <c r="A127" s="2">
        <v>125</v>
      </c>
      <c r="B127" s="2">
        <v>2021</v>
      </c>
      <c r="C127" s="2" t="s">
        <v>442</v>
      </c>
      <c r="D127" s="2" t="s">
        <v>443</v>
      </c>
      <c r="E127" s="154">
        <v>578321</v>
      </c>
      <c r="F127" s="155">
        <v>578321</v>
      </c>
      <c r="G127" s="2">
        <v>2021</v>
      </c>
      <c r="J127" s="2">
        <f t="shared" si="3"/>
        <v>6</v>
      </c>
      <c r="K127" s="156" t="s">
        <v>201</v>
      </c>
      <c r="L127" s="2" t="str">
        <f t="shared" si="5"/>
        <v>00578321</v>
      </c>
      <c r="M127" s="2">
        <v>2021</v>
      </c>
    </row>
    <row r="128" spans="1:13" ht="12.75">
      <c r="A128" s="2">
        <v>126</v>
      </c>
      <c r="B128" s="2">
        <v>2022</v>
      </c>
      <c r="C128" s="2" t="s">
        <v>444</v>
      </c>
      <c r="D128" s="2" t="s">
        <v>445</v>
      </c>
      <c r="E128" s="154">
        <v>271543</v>
      </c>
      <c r="F128" s="155">
        <v>271543</v>
      </c>
      <c r="G128" s="2">
        <v>2022</v>
      </c>
      <c r="J128" s="2">
        <f t="shared" si="3"/>
        <v>6</v>
      </c>
      <c r="K128" s="156" t="s">
        <v>201</v>
      </c>
      <c r="L128" s="2" t="str">
        <f t="shared" si="5"/>
        <v>00271543</v>
      </c>
      <c r="M128" s="2">
        <v>2022</v>
      </c>
    </row>
    <row r="129" spans="1:13" ht="12.75">
      <c r="A129" s="2">
        <v>127</v>
      </c>
      <c r="B129" s="2">
        <v>2023</v>
      </c>
      <c r="C129" s="2" t="s">
        <v>446</v>
      </c>
      <c r="D129" s="2" t="s">
        <v>447</v>
      </c>
      <c r="E129" s="154">
        <v>271551</v>
      </c>
      <c r="F129" s="155">
        <v>271551</v>
      </c>
      <c r="G129" s="2">
        <v>2023</v>
      </c>
      <c r="J129" s="2">
        <f t="shared" si="3"/>
        <v>6</v>
      </c>
      <c r="K129" s="156" t="s">
        <v>201</v>
      </c>
      <c r="L129" s="2" t="str">
        <f t="shared" si="5"/>
        <v>00271551</v>
      </c>
      <c r="M129" s="2">
        <v>2023</v>
      </c>
    </row>
    <row r="130" spans="1:13" ht="12.75">
      <c r="A130" s="2">
        <v>128</v>
      </c>
      <c r="B130" s="2">
        <v>2024</v>
      </c>
      <c r="C130" s="2" t="s">
        <v>448</v>
      </c>
      <c r="D130" s="2" t="s">
        <v>449</v>
      </c>
      <c r="E130" s="154">
        <v>271560</v>
      </c>
      <c r="F130" s="155">
        <v>271560</v>
      </c>
      <c r="G130" s="2">
        <v>2024</v>
      </c>
      <c r="J130" s="2">
        <f t="shared" si="3"/>
        <v>6</v>
      </c>
      <c r="K130" s="156" t="s">
        <v>201</v>
      </c>
      <c r="L130" s="2" t="str">
        <f t="shared" si="5"/>
        <v>00271560</v>
      </c>
      <c r="M130" s="2">
        <v>2024</v>
      </c>
    </row>
    <row r="131" spans="1:13" ht="12.75">
      <c r="A131" s="2">
        <v>129</v>
      </c>
      <c r="B131" s="2">
        <v>2025</v>
      </c>
      <c r="C131" s="2" t="s">
        <v>450</v>
      </c>
      <c r="D131" s="2" t="s">
        <v>451</v>
      </c>
      <c r="E131" s="154">
        <v>578339</v>
      </c>
      <c r="F131" s="155">
        <v>578339</v>
      </c>
      <c r="G131" s="2">
        <v>2025</v>
      </c>
      <c r="J131" s="2">
        <f aca="true" t="shared" si="6" ref="J131:J194">LEN(F131)</f>
        <v>6</v>
      </c>
      <c r="K131" s="156" t="s">
        <v>201</v>
      </c>
      <c r="L131" s="2" t="str">
        <f t="shared" si="5"/>
        <v>00578339</v>
      </c>
      <c r="M131" s="2">
        <v>2025</v>
      </c>
    </row>
    <row r="132" spans="1:13" ht="12.75">
      <c r="A132" s="2">
        <v>130</v>
      </c>
      <c r="B132" s="2">
        <v>2026</v>
      </c>
      <c r="C132" s="2" t="s">
        <v>452</v>
      </c>
      <c r="D132" s="2" t="s">
        <v>453</v>
      </c>
      <c r="E132" s="154">
        <v>271594</v>
      </c>
      <c r="F132" s="155">
        <v>271594</v>
      </c>
      <c r="G132" s="2">
        <v>2026</v>
      </c>
      <c r="J132" s="2">
        <f t="shared" si="6"/>
        <v>6</v>
      </c>
      <c r="K132" s="156" t="s">
        <v>201</v>
      </c>
      <c r="L132" s="2" t="str">
        <f t="shared" si="5"/>
        <v>00271594</v>
      </c>
      <c r="M132" s="2">
        <v>2026</v>
      </c>
    </row>
    <row r="133" spans="1:13" ht="12.75">
      <c r="A133" s="2">
        <v>131</v>
      </c>
      <c r="B133" s="2">
        <v>2027</v>
      </c>
      <c r="C133" s="2" t="s">
        <v>454</v>
      </c>
      <c r="D133" s="2" t="s">
        <v>455</v>
      </c>
      <c r="E133" s="154">
        <v>578347</v>
      </c>
      <c r="F133" s="155">
        <v>578347</v>
      </c>
      <c r="G133" s="2">
        <v>2027</v>
      </c>
      <c r="J133" s="2">
        <f t="shared" si="6"/>
        <v>6</v>
      </c>
      <c r="K133" s="156" t="s">
        <v>201</v>
      </c>
      <c r="L133" s="2" t="str">
        <f t="shared" si="5"/>
        <v>00578347</v>
      </c>
      <c r="M133" s="2">
        <v>2027</v>
      </c>
    </row>
    <row r="134" spans="1:13" ht="12.75">
      <c r="A134" s="2">
        <v>132</v>
      </c>
      <c r="B134" s="2">
        <v>2028</v>
      </c>
      <c r="C134" s="2" t="s">
        <v>456</v>
      </c>
      <c r="D134" s="2" t="s">
        <v>457</v>
      </c>
      <c r="E134" s="154">
        <v>578355</v>
      </c>
      <c r="F134" s="155">
        <v>578355</v>
      </c>
      <c r="G134" s="2">
        <v>2028</v>
      </c>
      <c r="J134" s="2">
        <f t="shared" si="6"/>
        <v>6</v>
      </c>
      <c r="K134" s="156" t="s">
        <v>201</v>
      </c>
      <c r="L134" s="2" t="str">
        <f t="shared" si="5"/>
        <v>00578355</v>
      </c>
      <c r="M134" s="2">
        <v>2028</v>
      </c>
    </row>
    <row r="135" spans="1:13" ht="12.75">
      <c r="A135" s="2">
        <v>133</v>
      </c>
      <c r="B135" s="2">
        <v>2029</v>
      </c>
      <c r="C135" s="2" t="s">
        <v>458</v>
      </c>
      <c r="D135" s="2" t="s">
        <v>459</v>
      </c>
      <c r="E135" s="154">
        <v>271624</v>
      </c>
      <c r="F135" s="155">
        <v>271624</v>
      </c>
      <c r="G135" s="2">
        <v>2029</v>
      </c>
      <c r="J135" s="2">
        <f t="shared" si="6"/>
        <v>6</v>
      </c>
      <c r="K135" s="156" t="s">
        <v>201</v>
      </c>
      <c r="L135" s="2" t="str">
        <f t="shared" si="5"/>
        <v>00271624</v>
      </c>
      <c r="M135" s="2">
        <v>2029</v>
      </c>
    </row>
    <row r="136" spans="1:13" ht="12.75">
      <c r="A136" s="2">
        <v>134</v>
      </c>
      <c r="B136" s="2">
        <v>2030</v>
      </c>
      <c r="C136" s="2" t="s">
        <v>460</v>
      </c>
      <c r="D136" s="2" t="s">
        <v>461</v>
      </c>
      <c r="E136" s="154">
        <v>271632</v>
      </c>
      <c r="F136" s="155">
        <v>271632</v>
      </c>
      <c r="G136" s="2">
        <v>2030</v>
      </c>
      <c r="J136" s="2">
        <f t="shared" si="6"/>
        <v>6</v>
      </c>
      <c r="K136" s="156" t="s">
        <v>201</v>
      </c>
      <c r="L136" s="2" t="str">
        <f t="shared" si="5"/>
        <v>00271632</v>
      </c>
      <c r="M136" s="2">
        <v>2030</v>
      </c>
    </row>
    <row r="137" spans="1:13" ht="12.75">
      <c r="A137" s="2">
        <v>135</v>
      </c>
      <c r="B137" s="2">
        <v>2031</v>
      </c>
      <c r="C137" s="2" t="s">
        <v>462</v>
      </c>
      <c r="D137" s="2" t="s">
        <v>463</v>
      </c>
      <c r="E137" s="154">
        <v>271641</v>
      </c>
      <c r="F137" s="155">
        <v>271641</v>
      </c>
      <c r="G137" s="2">
        <v>2031</v>
      </c>
      <c r="J137" s="2">
        <f t="shared" si="6"/>
        <v>6</v>
      </c>
      <c r="K137" s="156" t="s">
        <v>201</v>
      </c>
      <c r="L137" s="2" t="str">
        <f t="shared" si="5"/>
        <v>00271641</v>
      </c>
      <c r="M137" s="2">
        <v>2031</v>
      </c>
    </row>
    <row r="138" spans="1:13" ht="12.75">
      <c r="A138" s="2">
        <v>136</v>
      </c>
      <c r="B138" s="2">
        <v>2032</v>
      </c>
      <c r="C138" s="2" t="s">
        <v>464</v>
      </c>
      <c r="D138" s="2" t="s">
        <v>465</v>
      </c>
      <c r="E138" s="154">
        <v>578363</v>
      </c>
      <c r="F138" s="155">
        <v>578363</v>
      </c>
      <c r="G138" s="2">
        <v>2032</v>
      </c>
      <c r="J138" s="2">
        <f t="shared" si="6"/>
        <v>6</v>
      </c>
      <c r="K138" s="156" t="s">
        <v>201</v>
      </c>
      <c r="L138" s="2" t="str">
        <f t="shared" si="5"/>
        <v>00578363</v>
      </c>
      <c r="M138" s="2">
        <v>2032</v>
      </c>
    </row>
    <row r="139" spans="1:13" ht="12.75">
      <c r="A139" s="2">
        <v>137</v>
      </c>
      <c r="B139" s="2">
        <v>2033</v>
      </c>
      <c r="C139" s="2" t="s">
        <v>466</v>
      </c>
      <c r="D139" s="2" t="s">
        <v>467</v>
      </c>
      <c r="E139" s="154">
        <v>578371</v>
      </c>
      <c r="F139" s="155">
        <v>578371</v>
      </c>
      <c r="G139" s="2">
        <v>2033</v>
      </c>
      <c r="J139" s="2">
        <f t="shared" si="6"/>
        <v>6</v>
      </c>
      <c r="K139" s="156" t="s">
        <v>201</v>
      </c>
      <c r="L139" s="2" t="str">
        <f aca="true" t="shared" si="7" ref="L139:L170">CONCATENATE(K139,F139)</f>
        <v>00578371</v>
      </c>
      <c r="M139" s="2">
        <v>2033</v>
      </c>
    </row>
    <row r="140" spans="1:13" ht="12.75">
      <c r="A140" s="2">
        <v>138</v>
      </c>
      <c r="B140" s="2">
        <v>2034</v>
      </c>
      <c r="C140" s="2" t="s">
        <v>468</v>
      </c>
      <c r="D140" s="2" t="s">
        <v>469</v>
      </c>
      <c r="E140" s="154">
        <v>578380</v>
      </c>
      <c r="F140" s="155">
        <v>578380</v>
      </c>
      <c r="G140" s="2">
        <v>2034</v>
      </c>
      <c r="J140" s="2">
        <f t="shared" si="6"/>
        <v>6</v>
      </c>
      <c r="K140" s="156" t="s">
        <v>201</v>
      </c>
      <c r="L140" s="2" t="str">
        <f t="shared" si="7"/>
        <v>00578380</v>
      </c>
      <c r="M140" s="2">
        <v>2034</v>
      </c>
    </row>
    <row r="141" spans="1:13" ht="12.75">
      <c r="A141" s="2">
        <v>139</v>
      </c>
      <c r="B141" s="2">
        <v>2035</v>
      </c>
      <c r="C141" s="2" t="s">
        <v>470</v>
      </c>
      <c r="D141" s="2" t="s">
        <v>471</v>
      </c>
      <c r="E141" s="154">
        <v>271683</v>
      </c>
      <c r="F141" s="155">
        <v>271683</v>
      </c>
      <c r="G141" s="2">
        <v>2035</v>
      </c>
      <c r="J141" s="2">
        <f t="shared" si="6"/>
        <v>6</v>
      </c>
      <c r="K141" s="156" t="s">
        <v>201</v>
      </c>
      <c r="L141" s="2" t="str">
        <f t="shared" si="7"/>
        <v>00271683</v>
      </c>
      <c r="M141" s="2">
        <v>2035</v>
      </c>
    </row>
    <row r="142" spans="1:13" ht="12.75">
      <c r="A142" s="2">
        <v>140</v>
      </c>
      <c r="B142" s="2">
        <v>2036</v>
      </c>
      <c r="C142" s="2" t="s">
        <v>472</v>
      </c>
      <c r="D142" s="2" t="s">
        <v>473</v>
      </c>
      <c r="E142" s="154">
        <v>271691</v>
      </c>
      <c r="F142" s="155">
        <v>271691</v>
      </c>
      <c r="G142" s="2">
        <v>2036</v>
      </c>
      <c r="J142" s="2">
        <f t="shared" si="6"/>
        <v>6</v>
      </c>
      <c r="K142" s="156" t="s">
        <v>201</v>
      </c>
      <c r="L142" s="2" t="str">
        <f t="shared" si="7"/>
        <v>00271691</v>
      </c>
      <c r="M142" s="2">
        <v>2036</v>
      </c>
    </row>
    <row r="143" spans="1:13" ht="12.75">
      <c r="A143" s="2">
        <v>141</v>
      </c>
      <c r="B143" s="2">
        <v>2037</v>
      </c>
      <c r="C143" s="2" t="s">
        <v>474</v>
      </c>
      <c r="D143" s="2" t="s">
        <v>475</v>
      </c>
      <c r="E143" s="154">
        <v>271705</v>
      </c>
      <c r="F143" s="155">
        <v>271705</v>
      </c>
      <c r="G143" s="2">
        <v>2037</v>
      </c>
      <c r="J143" s="2">
        <f t="shared" si="6"/>
        <v>6</v>
      </c>
      <c r="K143" s="156" t="s">
        <v>201</v>
      </c>
      <c r="L143" s="2" t="str">
        <f t="shared" si="7"/>
        <v>00271705</v>
      </c>
      <c r="M143" s="2">
        <v>2037</v>
      </c>
    </row>
    <row r="144" spans="1:13" ht="12.75">
      <c r="A144" s="2">
        <v>142</v>
      </c>
      <c r="B144" s="2">
        <v>2038</v>
      </c>
      <c r="C144" s="2" t="s">
        <v>476</v>
      </c>
      <c r="D144" s="2" t="s">
        <v>477</v>
      </c>
      <c r="E144" s="154">
        <v>578398</v>
      </c>
      <c r="F144" s="155">
        <v>578398</v>
      </c>
      <c r="G144" s="2">
        <v>2038</v>
      </c>
      <c r="J144" s="2">
        <f t="shared" si="6"/>
        <v>6</v>
      </c>
      <c r="K144" s="156" t="s">
        <v>201</v>
      </c>
      <c r="L144" s="2" t="str">
        <f t="shared" si="7"/>
        <v>00578398</v>
      </c>
      <c r="M144" s="2">
        <v>2038</v>
      </c>
    </row>
    <row r="145" spans="1:13" ht="12.75">
      <c r="A145" s="2">
        <v>143</v>
      </c>
      <c r="B145" s="2">
        <v>2039</v>
      </c>
      <c r="C145" s="2" t="s">
        <v>478</v>
      </c>
      <c r="D145" s="2" t="s">
        <v>479</v>
      </c>
      <c r="E145" s="154">
        <v>578401</v>
      </c>
      <c r="F145" s="155">
        <v>578401</v>
      </c>
      <c r="G145" s="2">
        <v>2039</v>
      </c>
      <c r="J145" s="2">
        <f t="shared" si="6"/>
        <v>6</v>
      </c>
      <c r="K145" s="156" t="s">
        <v>201</v>
      </c>
      <c r="L145" s="2" t="str">
        <f t="shared" si="7"/>
        <v>00578401</v>
      </c>
      <c r="M145" s="2">
        <v>2039</v>
      </c>
    </row>
    <row r="146" spans="1:13" ht="12.75">
      <c r="A146" s="2">
        <v>144</v>
      </c>
      <c r="B146" s="2">
        <v>2040</v>
      </c>
      <c r="C146" s="2" t="s">
        <v>480</v>
      </c>
      <c r="D146" s="2" t="s">
        <v>481</v>
      </c>
      <c r="E146" s="154">
        <v>578410</v>
      </c>
      <c r="F146" s="155">
        <v>578410</v>
      </c>
      <c r="G146" s="2">
        <v>2040</v>
      </c>
      <c r="J146" s="2">
        <f t="shared" si="6"/>
        <v>6</v>
      </c>
      <c r="K146" s="156" t="s">
        <v>201</v>
      </c>
      <c r="L146" s="2" t="str">
        <f t="shared" si="7"/>
        <v>00578410</v>
      </c>
      <c r="M146" s="2">
        <v>2040</v>
      </c>
    </row>
    <row r="147" spans="1:13" ht="12.75">
      <c r="A147" s="2">
        <v>145</v>
      </c>
      <c r="B147" s="2">
        <v>2041</v>
      </c>
      <c r="C147" s="2" t="s">
        <v>482</v>
      </c>
      <c r="D147" s="2" t="s">
        <v>483</v>
      </c>
      <c r="E147" s="154">
        <v>578428</v>
      </c>
      <c r="F147" s="155">
        <v>578428</v>
      </c>
      <c r="G147" s="2">
        <v>2041</v>
      </c>
      <c r="J147" s="2">
        <f t="shared" si="6"/>
        <v>6</v>
      </c>
      <c r="K147" s="156" t="s">
        <v>201</v>
      </c>
      <c r="L147" s="2" t="str">
        <f t="shared" si="7"/>
        <v>00578428</v>
      </c>
      <c r="M147" s="2">
        <v>2041</v>
      </c>
    </row>
    <row r="148" spans="1:13" ht="12.75">
      <c r="A148" s="2">
        <v>146</v>
      </c>
      <c r="B148" s="2">
        <v>2042</v>
      </c>
      <c r="C148" s="2" t="s">
        <v>484</v>
      </c>
      <c r="D148" s="2" t="s">
        <v>485</v>
      </c>
      <c r="E148" s="154">
        <v>271730</v>
      </c>
      <c r="F148" s="155">
        <v>271730</v>
      </c>
      <c r="G148" s="2">
        <v>2042</v>
      </c>
      <c r="J148" s="2">
        <f t="shared" si="6"/>
        <v>6</v>
      </c>
      <c r="K148" s="156" t="s">
        <v>201</v>
      </c>
      <c r="L148" s="2" t="str">
        <f t="shared" si="7"/>
        <v>00271730</v>
      </c>
      <c r="M148" s="2">
        <v>2042</v>
      </c>
    </row>
    <row r="149" spans="1:13" ht="12.75">
      <c r="A149" s="2">
        <v>147</v>
      </c>
      <c r="B149" s="2">
        <v>2043</v>
      </c>
      <c r="C149" s="2" t="s">
        <v>486</v>
      </c>
      <c r="D149" s="2" t="s">
        <v>487</v>
      </c>
      <c r="E149" s="154">
        <v>271748</v>
      </c>
      <c r="F149" s="155">
        <v>271748</v>
      </c>
      <c r="G149" s="2">
        <v>2043</v>
      </c>
      <c r="J149" s="2">
        <f t="shared" si="6"/>
        <v>6</v>
      </c>
      <c r="K149" s="156" t="s">
        <v>201</v>
      </c>
      <c r="L149" s="2" t="str">
        <f t="shared" si="7"/>
        <v>00271748</v>
      </c>
      <c r="M149" s="2">
        <v>2043</v>
      </c>
    </row>
    <row r="150" spans="1:13" ht="12.75">
      <c r="A150" s="2">
        <v>148</v>
      </c>
      <c r="B150" s="2">
        <v>2044</v>
      </c>
      <c r="C150" s="2" t="s">
        <v>488</v>
      </c>
      <c r="D150" s="2" t="s">
        <v>489</v>
      </c>
      <c r="E150" s="154">
        <v>271756</v>
      </c>
      <c r="F150" s="155">
        <v>271756</v>
      </c>
      <c r="G150" s="2">
        <v>2044</v>
      </c>
      <c r="J150" s="2">
        <f t="shared" si="6"/>
        <v>6</v>
      </c>
      <c r="K150" s="156" t="s">
        <v>201</v>
      </c>
      <c r="L150" s="2" t="str">
        <f t="shared" si="7"/>
        <v>00271756</v>
      </c>
      <c r="M150" s="2">
        <v>2044</v>
      </c>
    </row>
    <row r="151" spans="1:13" ht="12.75">
      <c r="A151" s="2">
        <v>149</v>
      </c>
      <c r="B151" s="2">
        <v>2045</v>
      </c>
      <c r="C151" s="2" t="s">
        <v>490</v>
      </c>
      <c r="D151" s="2" t="s">
        <v>491</v>
      </c>
      <c r="E151" s="154">
        <v>271764</v>
      </c>
      <c r="F151" s="155">
        <v>271764</v>
      </c>
      <c r="G151" s="2">
        <v>2045</v>
      </c>
      <c r="J151" s="2">
        <f t="shared" si="6"/>
        <v>6</v>
      </c>
      <c r="K151" s="156" t="s">
        <v>201</v>
      </c>
      <c r="L151" s="2" t="str">
        <f t="shared" si="7"/>
        <v>00271764</v>
      </c>
      <c r="M151" s="2">
        <v>2045</v>
      </c>
    </row>
    <row r="152" spans="1:13" ht="12.75">
      <c r="A152" s="2">
        <v>150</v>
      </c>
      <c r="B152" s="2">
        <v>2046</v>
      </c>
      <c r="C152" s="2" t="s">
        <v>492</v>
      </c>
      <c r="D152" s="2" t="s">
        <v>493</v>
      </c>
      <c r="E152" s="154">
        <v>578436</v>
      </c>
      <c r="F152" s="155">
        <v>578436</v>
      </c>
      <c r="G152" s="2">
        <v>2046</v>
      </c>
      <c r="J152" s="2">
        <f t="shared" si="6"/>
        <v>6</v>
      </c>
      <c r="K152" s="156" t="s">
        <v>201</v>
      </c>
      <c r="L152" s="2" t="str">
        <f t="shared" si="7"/>
        <v>00578436</v>
      </c>
      <c r="M152" s="2">
        <v>2046</v>
      </c>
    </row>
    <row r="153" spans="1:13" ht="12.75">
      <c r="A153" s="2">
        <v>151</v>
      </c>
      <c r="B153" s="2">
        <v>2047</v>
      </c>
      <c r="C153" s="2" t="s">
        <v>494</v>
      </c>
      <c r="D153" s="2" t="s">
        <v>495</v>
      </c>
      <c r="E153" s="154">
        <v>271781</v>
      </c>
      <c r="F153" s="155">
        <v>271781</v>
      </c>
      <c r="G153" s="2">
        <v>2047</v>
      </c>
      <c r="J153" s="2">
        <f t="shared" si="6"/>
        <v>6</v>
      </c>
      <c r="K153" s="156" t="s">
        <v>201</v>
      </c>
      <c r="L153" s="2" t="str">
        <f t="shared" si="7"/>
        <v>00271781</v>
      </c>
      <c r="M153" s="2">
        <v>2047</v>
      </c>
    </row>
    <row r="154" spans="1:13" ht="12.75">
      <c r="A154" s="2">
        <v>152</v>
      </c>
      <c r="B154" s="2">
        <v>2048</v>
      </c>
      <c r="C154" s="2" t="s">
        <v>284</v>
      </c>
      <c r="D154" s="2" t="s">
        <v>496</v>
      </c>
      <c r="E154" s="154">
        <v>271799</v>
      </c>
      <c r="F154" s="155">
        <v>271799</v>
      </c>
      <c r="G154" s="2">
        <v>2048</v>
      </c>
      <c r="J154" s="2">
        <f t="shared" si="6"/>
        <v>6</v>
      </c>
      <c r="K154" s="156" t="s">
        <v>201</v>
      </c>
      <c r="L154" s="2" t="str">
        <f t="shared" si="7"/>
        <v>00271799</v>
      </c>
      <c r="M154" s="2">
        <v>2048</v>
      </c>
    </row>
    <row r="155" spans="1:13" ht="12.75">
      <c r="A155" s="2">
        <v>153</v>
      </c>
      <c r="B155" s="2">
        <v>2049</v>
      </c>
      <c r="C155" s="2" t="s">
        <v>497</v>
      </c>
      <c r="D155" s="2" t="s">
        <v>498</v>
      </c>
      <c r="E155" s="154">
        <v>271802</v>
      </c>
      <c r="F155" s="155">
        <v>271802</v>
      </c>
      <c r="G155" s="2">
        <v>2049</v>
      </c>
      <c r="J155" s="2">
        <f t="shared" si="6"/>
        <v>6</v>
      </c>
      <c r="K155" s="156" t="s">
        <v>201</v>
      </c>
      <c r="L155" s="2" t="str">
        <f t="shared" si="7"/>
        <v>00271802</v>
      </c>
      <c r="M155" s="2">
        <v>2049</v>
      </c>
    </row>
    <row r="156" spans="1:13" ht="12.75">
      <c r="A156" s="2">
        <v>154</v>
      </c>
      <c r="B156" s="2">
        <v>2050</v>
      </c>
      <c r="C156" s="2" t="s">
        <v>499</v>
      </c>
      <c r="D156" s="2" t="s">
        <v>500</v>
      </c>
      <c r="E156" s="154">
        <v>271811</v>
      </c>
      <c r="F156" s="155">
        <v>271811</v>
      </c>
      <c r="G156" s="2">
        <v>2050</v>
      </c>
      <c r="J156" s="2">
        <f t="shared" si="6"/>
        <v>6</v>
      </c>
      <c r="K156" s="156" t="s">
        <v>201</v>
      </c>
      <c r="L156" s="2" t="str">
        <f t="shared" si="7"/>
        <v>00271811</v>
      </c>
      <c r="M156" s="2">
        <v>2050</v>
      </c>
    </row>
    <row r="157" spans="1:13" ht="12.75">
      <c r="A157" s="2">
        <v>155</v>
      </c>
      <c r="B157" s="2">
        <v>2051</v>
      </c>
      <c r="C157" s="2" t="s">
        <v>501</v>
      </c>
      <c r="D157" s="2" t="s">
        <v>502</v>
      </c>
      <c r="E157" s="154">
        <v>578444</v>
      </c>
      <c r="F157" s="155">
        <v>578444</v>
      </c>
      <c r="G157" s="2">
        <v>2051</v>
      </c>
      <c r="J157" s="2">
        <f t="shared" si="6"/>
        <v>6</v>
      </c>
      <c r="K157" s="156" t="s">
        <v>201</v>
      </c>
      <c r="L157" s="2" t="str">
        <f t="shared" si="7"/>
        <v>00578444</v>
      </c>
      <c r="M157" s="2">
        <v>2051</v>
      </c>
    </row>
    <row r="158" spans="1:13" ht="12.75">
      <c r="A158" s="2">
        <v>156</v>
      </c>
      <c r="B158" s="2">
        <v>2052</v>
      </c>
      <c r="C158" s="2" t="s">
        <v>503</v>
      </c>
      <c r="D158" s="2" t="s">
        <v>504</v>
      </c>
      <c r="E158" s="154">
        <v>271845</v>
      </c>
      <c r="F158" s="155">
        <v>271845</v>
      </c>
      <c r="G158" s="2">
        <v>2052</v>
      </c>
      <c r="J158" s="2">
        <f t="shared" si="6"/>
        <v>6</v>
      </c>
      <c r="K158" s="156" t="s">
        <v>201</v>
      </c>
      <c r="L158" s="2" t="str">
        <f t="shared" si="7"/>
        <v>00271845</v>
      </c>
      <c r="M158" s="2">
        <v>2052</v>
      </c>
    </row>
    <row r="159" spans="1:13" ht="12.75">
      <c r="A159" s="2">
        <v>157</v>
      </c>
      <c r="B159" s="2">
        <v>2053</v>
      </c>
      <c r="C159" s="2" t="s">
        <v>505</v>
      </c>
      <c r="D159" s="2" t="s">
        <v>506</v>
      </c>
      <c r="E159" s="154">
        <v>271853</v>
      </c>
      <c r="F159" s="155">
        <v>271853</v>
      </c>
      <c r="G159" s="2">
        <v>2053</v>
      </c>
      <c r="J159" s="2">
        <f t="shared" si="6"/>
        <v>6</v>
      </c>
      <c r="K159" s="156" t="s">
        <v>201</v>
      </c>
      <c r="L159" s="2" t="str">
        <f t="shared" si="7"/>
        <v>00271853</v>
      </c>
      <c r="M159" s="2">
        <v>2053</v>
      </c>
    </row>
    <row r="160" spans="1:13" ht="12.75">
      <c r="A160" s="2">
        <v>158</v>
      </c>
      <c r="B160" s="2">
        <v>2054</v>
      </c>
      <c r="C160" s="2" t="s">
        <v>507</v>
      </c>
      <c r="D160" s="2" t="s">
        <v>508</v>
      </c>
      <c r="E160" s="154">
        <v>271870</v>
      </c>
      <c r="F160" s="155">
        <v>271870</v>
      </c>
      <c r="G160" s="2">
        <v>2054</v>
      </c>
      <c r="J160" s="2">
        <f t="shared" si="6"/>
        <v>6</v>
      </c>
      <c r="K160" s="156" t="s">
        <v>201</v>
      </c>
      <c r="L160" s="2" t="str">
        <f t="shared" si="7"/>
        <v>00271870</v>
      </c>
      <c r="M160" s="2">
        <v>2054</v>
      </c>
    </row>
    <row r="161" spans="1:13" ht="12.75">
      <c r="A161" s="2">
        <v>159</v>
      </c>
      <c r="B161" s="2">
        <v>2055</v>
      </c>
      <c r="C161" s="2" t="s">
        <v>509</v>
      </c>
      <c r="D161" s="2" t="s">
        <v>510</v>
      </c>
      <c r="E161" s="154">
        <v>578452</v>
      </c>
      <c r="F161" s="155">
        <v>578452</v>
      </c>
      <c r="G161" s="2">
        <v>2055</v>
      </c>
      <c r="J161" s="2">
        <f t="shared" si="6"/>
        <v>6</v>
      </c>
      <c r="K161" s="156" t="s">
        <v>201</v>
      </c>
      <c r="L161" s="2" t="str">
        <f t="shared" si="7"/>
        <v>00578452</v>
      </c>
      <c r="M161" s="2">
        <v>2055</v>
      </c>
    </row>
    <row r="162" spans="1:13" ht="12.75">
      <c r="A162" s="2">
        <v>160</v>
      </c>
      <c r="B162" s="2">
        <v>2056</v>
      </c>
      <c r="C162" s="2" t="s">
        <v>511</v>
      </c>
      <c r="D162" s="2" t="s">
        <v>512</v>
      </c>
      <c r="E162" s="154">
        <v>271888</v>
      </c>
      <c r="F162" s="155">
        <v>271888</v>
      </c>
      <c r="G162" s="2">
        <v>2056</v>
      </c>
      <c r="J162" s="2">
        <f t="shared" si="6"/>
        <v>6</v>
      </c>
      <c r="K162" s="156" t="s">
        <v>201</v>
      </c>
      <c r="L162" s="2" t="str">
        <f t="shared" si="7"/>
        <v>00271888</v>
      </c>
      <c r="M162" s="2">
        <v>2056</v>
      </c>
    </row>
    <row r="163" spans="1:13" ht="12.75">
      <c r="A163" s="2">
        <v>161</v>
      </c>
      <c r="B163" s="2">
        <v>2057</v>
      </c>
      <c r="C163" s="2" t="s">
        <v>513</v>
      </c>
      <c r="D163" s="2" t="s">
        <v>514</v>
      </c>
      <c r="E163" s="154">
        <v>578461</v>
      </c>
      <c r="F163" s="155">
        <v>578461</v>
      </c>
      <c r="G163" s="2">
        <v>2057</v>
      </c>
      <c r="J163" s="2">
        <f t="shared" si="6"/>
        <v>6</v>
      </c>
      <c r="K163" s="156" t="s">
        <v>201</v>
      </c>
      <c r="L163" s="2" t="str">
        <f t="shared" si="7"/>
        <v>00578461</v>
      </c>
      <c r="M163" s="2">
        <v>2057</v>
      </c>
    </row>
    <row r="164" spans="1:13" ht="12.75">
      <c r="A164" s="2">
        <v>162</v>
      </c>
      <c r="B164" s="2">
        <v>2058</v>
      </c>
      <c r="C164" s="2" t="s">
        <v>515</v>
      </c>
      <c r="D164" s="2" t="s">
        <v>516</v>
      </c>
      <c r="E164" s="154">
        <v>578479</v>
      </c>
      <c r="F164" s="155">
        <v>578479</v>
      </c>
      <c r="G164" s="2">
        <v>2058</v>
      </c>
      <c r="J164" s="2">
        <f t="shared" si="6"/>
        <v>6</v>
      </c>
      <c r="K164" s="156" t="s">
        <v>201</v>
      </c>
      <c r="L164" s="2" t="str">
        <f t="shared" si="7"/>
        <v>00578479</v>
      </c>
      <c r="M164" s="2">
        <v>2058</v>
      </c>
    </row>
    <row r="165" spans="1:13" ht="12.75">
      <c r="A165" s="2">
        <v>163</v>
      </c>
      <c r="B165" s="2">
        <v>2059</v>
      </c>
      <c r="C165" s="2" t="s">
        <v>517</v>
      </c>
      <c r="D165" s="2" t="s">
        <v>518</v>
      </c>
      <c r="E165" s="154">
        <v>578487</v>
      </c>
      <c r="F165" s="155">
        <v>578487</v>
      </c>
      <c r="G165" s="2">
        <v>2059</v>
      </c>
      <c r="J165" s="2">
        <f t="shared" si="6"/>
        <v>6</v>
      </c>
      <c r="K165" s="156" t="s">
        <v>201</v>
      </c>
      <c r="L165" s="2" t="str">
        <f t="shared" si="7"/>
        <v>00578487</v>
      </c>
      <c r="M165" s="2">
        <v>2059</v>
      </c>
    </row>
    <row r="166" spans="1:13" ht="12.75">
      <c r="A166" s="2">
        <v>164</v>
      </c>
      <c r="B166" s="2">
        <v>2060</v>
      </c>
      <c r="C166" s="2" t="s">
        <v>519</v>
      </c>
      <c r="D166" s="2" t="s">
        <v>520</v>
      </c>
      <c r="E166" s="154">
        <v>271900</v>
      </c>
      <c r="F166" s="155">
        <v>271900</v>
      </c>
      <c r="G166" s="2">
        <v>2060</v>
      </c>
      <c r="J166" s="2">
        <f t="shared" si="6"/>
        <v>6</v>
      </c>
      <c r="K166" s="156" t="s">
        <v>201</v>
      </c>
      <c r="L166" s="2" t="str">
        <f t="shared" si="7"/>
        <v>00271900</v>
      </c>
      <c r="M166" s="2">
        <v>2060</v>
      </c>
    </row>
    <row r="167" spans="1:13" ht="12.75">
      <c r="A167" s="2">
        <v>165</v>
      </c>
      <c r="B167" s="2">
        <v>2061</v>
      </c>
      <c r="C167" s="2" t="s">
        <v>521</v>
      </c>
      <c r="D167" s="2" t="s">
        <v>522</v>
      </c>
      <c r="E167" s="154">
        <v>578495</v>
      </c>
      <c r="F167" s="155">
        <v>578495</v>
      </c>
      <c r="G167" s="2">
        <v>2061</v>
      </c>
      <c r="J167" s="2">
        <f t="shared" si="6"/>
        <v>6</v>
      </c>
      <c r="K167" s="156" t="s">
        <v>201</v>
      </c>
      <c r="L167" s="2" t="str">
        <f t="shared" si="7"/>
        <v>00578495</v>
      </c>
      <c r="M167" s="2">
        <v>2061</v>
      </c>
    </row>
    <row r="168" spans="1:13" ht="12.75">
      <c r="A168" s="2">
        <v>166</v>
      </c>
      <c r="B168" s="2">
        <v>2062</v>
      </c>
      <c r="C168" s="2" t="s">
        <v>523</v>
      </c>
      <c r="D168" s="2" t="s">
        <v>524</v>
      </c>
      <c r="E168" s="154">
        <v>271942</v>
      </c>
      <c r="F168" s="155">
        <v>271942</v>
      </c>
      <c r="G168" s="2">
        <v>2062</v>
      </c>
      <c r="J168" s="2">
        <f t="shared" si="6"/>
        <v>6</v>
      </c>
      <c r="K168" s="156" t="s">
        <v>201</v>
      </c>
      <c r="L168" s="2" t="str">
        <f t="shared" si="7"/>
        <v>00271942</v>
      </c>
      <c r="M168" s="2">
        <v>2062</v>
      </c>
    </row>
    <row r="169" spans="1:13" ht="12.75">
      <c r="A169" s="2">
        <v>167</v>
      </c>
      <c r="B169" s="2">
        <v>2063</v>
      </c>
      <c r="C169" s="2" t="s">
        <v>525</v>
      </c>
      <c r="D169" s="2" t="s">
        <v>526</v>
      </c>
      <c r="E169" s="154">
        <v>271926</v>
      </c>
      <c r="F169" s="155">
        <v>271926</v>
      </c>
      <c r="G169" s="2">
        <v>2063</v>
      </c>
      <c r="J169" s="2">
        <f t="shared" si="6"/>
        <v>6</v>
      </c>
      <c r="K169" s="156" t="s">
        <v>201</v>
      </c>
      <c r="L169" s="2" t="str">
        <f t="shared" si="7"/>
        <v>00271926</v>
      </c>
      <c r="M169" s="2">
        <v>2063</v>
      </c>
    </row>
    <row r="170" spans="1:13" ht="12.75">
      <c r="A170" s="2">
        <v>168</v>
      </c>
      <c r="B170" s="2">
        <v>2064</v>
      </c>
      <c r="C170" s="2" t="s">
        <v>527</v>
      </c>
      <c r="D170" s="2" t="s">
        <v>528</v>
      </c>
      <c r="E170" s="154">
        <v>578509</v>
      </c>
      <c r="F170" s="155">
        <v>578509</v>
      </c>
      <c r="G170" s="2">
        <v>2064</v>
      </c>
      <c r="J170" s="2">
        <f t="shared" si="6"/>
        <v>6</v>
      </c>
      <c r="K170" s="156" t="s">
        <v>201</v>
      </c>
      <c r="L170" s="2" t="str">
        <f t="shared" si="7"/>
        <v>00578509</v>
      </c>
      <c r="M170" s="2">
        <v>2064</v>
      </c>
    </row>
    <row r="171" spans="1:13" ht="12.75">
      <c r="A171" s="2">
        <v>169</v>
      </c>
      <c r="B171" s="2">
        <v>2065</v>
      </c>
      <c r="C171" s="2" t="s">
        <v>529</v>
      </c>
      <c r="D171" s="2" t="s">
        <v>530</v>
      </c>
      <c r="E171" s="154">
        <v>271951</v>
      </c>
      <c r="F171" s="155">
        <v>271951</v>
      </c>
      <c r="G171" s="2">
        <v>2065</v>
      </c>
      <c r="J171" s="2">
        <f t="shared" si="6"/>
        <v>6</v>
      </c>
      <c r="K171" s="156" t="s">
        <v>201</v>
      </c>
      <c r="L171" s="2" t="str">
        <f aca="true" t="shared" si="8" ref="L171:L202">CONCATENATE(K171,F171)</f>
        <v>00271951</v>
      </c>
      <c r="M171" s="2">
        <v>2065</v>
      </c>
    </row>
    <row r="172" spans="1:13" ht="12.75">
      <c r="A172" s="2">
        <v>170</v>
      </c>
      <c r="B172" s="2">
        <v>2066</v>
      </c>
      <c r="C172" s="2" t="s">
        <v>531</v>
      </c>
      <c r="D172" s="2" t="s">
        <v>532</v>
      </c>
      <c r="E172" s="154">
        <v>271977</v>
      </c>
      <c r="F172" s="155">
        <v>271977</v>
      </c>
      <c r="G172" s="2">
        <v>2066</v>
      </c>
      <c r="J172" s="2">
        <f t="shared" si="6"/>
        <v>6</v>
      </c>
      <c r="K172" s="156" t="s">
        <v>201</v>
      </c>
      <c r="L172" s="2" t="str">
        <f t="shared" si="8"/>
        <v>00271977</v>
      </c>
      <c r="M172" s="2">
        <v>2066</v>
      </c>
    </row>
    <row r="173" spans="1:13" ht="12.75">
      <c r="A173" s="2">
        <v>171</v>
      </c>
      <c r="B173" s="2">
        <v>2067</v>
      </c>
      <c r="C173" s="2" t="s">
        <v>533</v>
      </c>
      <c r="D173" s="2" t="s">
        <v>534</v>
      </c>
      <c r="E173" s="154">
        <v>272001</v>
      </c>
      <c r="F173" s="155">
        <v>272001</v>
      </c>
      <c r="G173" s="2">
        <v>2067</v>
      </c>
      <c r="J173" s="2">
        <f t="shared" si="6"/>
        <v>6</v>
      </c>
      <c r="K173" s="156" t="s">
        <v>201</v>
      </c>
      <c r="L173" s="2" t="str">
        <f t="shared" si="8"/>
        <v>00272001</v>
      </c>
      <c r="M173" s="2">
        <v>2067</v>
      </c>
    </row>
    <row r="174" spans="1:13" ht="12.75">
      <c r="A174" s="2">
        <v>172</v>
      </c>
      <c r="B174" s="2">
        <v>2068</v>
      </c>
      <c r="C174" s="2" t="s">
        <v>535</v>
      </c>
      <c r="D174" s="2" t="s">
        <v>536</v>
      </c>
      <c r="E174" s="154">
        <v>578517</v>
      </c>
      <c r="F174" s="155">
        <v>578517</v>
      </c>
      <c r="G174" s="2">
        <v>2068</v>
      </c>
      <c r="J174" s="2">
        <f t="shared" si="6"/>
        <v>6</v>
      </c>
      <c r="K174" s="156" t="s">
        <v>201</v>
      </c>
      <c r="L174" s="2" t="str">
        <f t="shared" si="8"/>
        <v>00578517</v>
      </c>
      <c r="M174" s="2">
        <v>2068</v>
      </c>
    </row>
    <row r="175" spans="1:13" ht="12.75">
      <c r="A175" s="2">
        <v>173</v>
      </c>
      <c r="B175" s="2">
        <v>2069</v>
      </c>
      <c r="C175" s="2" t="s">
        <v>537</v>
      </c>
      <c r="D175" s="2" t="s">
        <v>538</v>
      </c>
      <c r="E175" s="154">
        <v>578525</v>
      </c>
      <c r="F175" s="155">
        <v>578525</v>
      </c>
      <c r="G175" s="2">
        <v>2069</v>
      </c>
      <c r="J175" s="2">
        <f t="shared" si="6"/>
        <v>6</v>
      </c>
      <c r="K175" s="156" t="s">
        <v>201</v>
      </c>
      <c r="L175" s="2" t="str">
        <f t="shared" si="8"/>
        <v>00578525</v>
      </c>
      <c r="M175" s="2">
        <v>2069</v>
      </c>
    </row>
    <row r="176" spans="1:13" ht="12.75">
      <c r="A176" s="2">
        <v>174</v>
      </c>
      <c r="B176" s="2">
        <v>2070</v>
      </c>
      <c r="C176" s="2" t="s">
        <v>539</v>
      </c>
      <c r="D176" s="2" t="s">
        <v>540</v>
      </c>
      <c r="E176" s="154">
        <v>578533</v>
      </c>
      <c r="F176" s="155">
        <v>578533</v>
      </c>
      <c r="G176" s="2">
        <v>2070</v>
      </c>
      <c r="J176" s="2">
        <f t="shared" si="6"/>
        <v>6</v>
      </c>
      <c r="K176" s="156" t="s">
        <v>201</v>
      </c>
      <c r="L176" s="2" t="str">
        <f t="shared" si="8"/>
        <v>00578533</v>
      </c>
      <c r="M176" s="2">
        <v>2070</v>
      </c>
    </row>
    <row r="177" spans="1:13" ht="12.75">
      <c r="A177" s="2">
        <v>175</v>
      </c>
      <c r="B177" s="2">
        <v>2071</v>
      </c>
      <c r="C177" s="2" t="s">
        <v>541</v>
      </c>
      <c r="D177" s="2" t="s">
        <v>542</v>
      </c>
      <c r="E177" s="154">
        <v>272078</v>
      </c>
      <c r="F177" s="155">
        <v>272078</v>
      </c>
      <c r="G177" s="2">
        <v>2071</v>
      </c>
      <c r="J177" s="2">
        <f t="shared" si="6"/>
        <v>6</v>
      </c>
      <c r="K177" s="156" t="s">
        <v>201</v>
      </c>
      <c r="L177" s="2" t="str">
        <f t="shared" si="8"/>
        <v>00272078</v>
      </c>
      <c r="M177" s="2">
        <v>2071</v>
      </c>
    </row>
    <row r="178" spans="1:13" ht="12.75">
      <c r="A178" s="2">
        <v>176</v>
      </c>
      <c r="B178" s="2">
        <v>2072</v>
      </c>
      <c r="C178" s="2" t="s">
        <v>543</v>
      </c>
      <c r="D178" s="2" t="s">
        <v>544</v>
      </c>
      <c r="E178" s="154">
        <v>272086</v>
      </c>
      <c r="F178" s="155">
        <v>272086</v>
      </c>
      <c r="G178" s="2">
        <v>2072</v>
      </c>
      <c r="J178" s="2">
        <f t="shared" si="6"/>
        <v>6</v>
      </c>
      <c r="K178" s="156" t="s">
        <v>201</v>
      </c>
      <c r="L178" s="2" t="str">
        <f t="shared" si="8"/>
        <v>00272086</v>
      </c>
      <c r="M178" s="2">
        <v>2072</v>
      </c>
    </row>
    <row r="179" spans="1:13" ht="12.75">
      <c r="A179" s="2">
        <v>177</v>
      </c>
      <c r="B179" s="2">
        <v>2073</v>
      </c>
      <c r="C179" s="2" t="s">
        <v>545</v>
      </c>
      <c r="D179" s="2" t="s">
        <v>546</v>
      </c>
      <c r="E179" s="154">
        <v>578541</v>
      </c>
      <c r="F179" s="155">
        <v>578541</v>
      </c>
      <c r="G179" s="2">
        <v>2073</v>
      </c>
      <c r="J179" s="2">
        <f t="shared" si="6"/>
        <v>6</v>
      </c>
      <c r="K179" s="156" t="s">
        <v>201</v>
      </c>
      <c r="L179" s="2" t="str">
        <f t="shared" si="8"/>
        <v>00578541</v>
      </c>
      <c r="M179" s="2">
        <v>2073</v>
      </c>
    </row>
    <row r="180" spans="1:13" ht="12.75">
      <c r="A180" s="2">
        <v>178</v>
      </c>
      <c r="B180" s="2">
        <v>2074</v>
      </c>
      <c r="C180" s="2" t="s">
        <v>547</v>
      </c>
      <c r="D180" s="2" t="s">
        <v>548</v>
      </c>
      <c r="E180" s="154">
        <v>578550</v>
      </c>
      <c r="F180" s="155">
        <v>578550</v>
      </c>
      <c r="G180" s="2">
        <v>2074</v>
      </c>
      <c r="J180" s="2">
        <f t="shared" si="6"/>
        <v>6</v>
      </c>
      <c r="K180" s="156" t="s">
        <v>201</v>
      </c>
      <c r="L180" s="2" t="str">
        <f t="shared" si="8"/>
        <v>00578550</v>
      </c>
      <c r="M180" s="2">
        <v>2074</v>
      </c>
    </row>
    <row r="181" spans="1:13" ht="12.75">
      <c r="A181" s="2">
        <v>179</v>
      </c>
      <c r="B181" s="2">
        <v>2075</v>
      </c>
      <c r="C181" s="2" t="s">
        <v>549</v>
      </c>
      <c r="D181" s="2" t="s">
        <v>550</v>
      </c>
      <c r="E181" s="154">
        <v>272094</v>
      </c>
      <c r="F181" s="155">
        <v>272094</v>
      </c>
      <c r="G181" s="2">
        <v>2075</v>
      </c>
      <c r="J181" s="2">
        <f t="shared" si="6"/>
        <v>6</v>
      </c>
      <c r="K181" s="156" t="s">
        <v>201</v>
      </c>
      <c r="L181" s="2" t="str">
        <f t="shared" si="8"/>
        <v>00272094</v>
      </c>
      <c r="M181" s="2">
        <v>2075</v>
      </c>
    </row>
    <row r="182" spans="1:13" ht="12.75">
      <c r="A182" s="2">
        <v>180</v>
      </c>
      <c r="B182" s="2">
        <v>2076</v>
      </c>
      <c r="C182" s="2" t="s">
        <v>551</v>
      </c>
      <c r="D182" s="2" t="s">
        <v>552</v>
      </c>
      <c r="E182" s="154">
        <v>578568</v>
      </c>
      <c r="F182" s="155">
        <v>578568</v>
      </c>
      <c r="G182" s="2">
        <v>2076</v>
      </c>
      <c r="J182" s="2">
        <f t="shared" si="6"/>
        <v>6</v>
      </c>
      <c r="K182" s="156" t="s">
        <v>201</v>
      </c>
      <c r="L182" s="2" t="str">
        <f t="shared" si="8"/>
        <v>00578568</v>
      </c>
      <c r="M182" s="2">
        <v>2076</v>
      </c>
    </row>
    <row r="183" spans="1:13" ht="12.75">
      <c r="A183" s="2">
        <v>181</v>
      </c>
      <c r="B183" s="2">
        <v>2077</v>
      </c>
      <c r="C183" s="2" t="s">
        <v>553</v>
      </c>
      <c r="D183" s="2" t="s">
        <v>554</v>
      </c>
      <c r="E183" s="154">
        <v>272108</v>
      </c>
      <c r="F183" s="155">
        <v>272108</v>
      </c>
      <c r="G183" s="2">
        <v>2077</v>
      </c>
      <c r="J183" s="2">
        <f t="shared" si="6"/>
        <v>6</v>
      </c>
      <c r="K183" s="156" t="s">
        <v>201</v>
      </c>
      <c r="L183" s="2" t="str">
        <f t="shared" si="8"/>
        <v>00272108</v>
      </c>
      <c r="M183" s="2">
        <v>2077</v>
      </c>
    </row>
    <row r="184" spans="1:13" ht="12.75">
      <c r="A184" s="2">
        <v>182</v>
      </c>
      <c r="B184" s="2">
        <v>2078</v>
      </c>
      <c r="C184" s="2" t="s">
        <v>555</v>
      </c>
      <c r="D184" s="2" t="s">
        <v>556</v>
      </c>
      <c r="E184" s="154">
        <v>578576</v>
      </c>
      <c r="F184" s="155">
        <v>578576</v>
      </c>
      <c r="G184" s="2">
        <v>2078</v>
      </c>
      <c r="J184" s="2">
        <f t="shared" si="6"/>
        <v>6</v>
      </c>
      <c r="K184" s="156" t="s">
        <v>201</v>
      </c>
      <c r="L184" s="2" t="str">
        <f t="shared" si="8"/>
        <v>00578576</v>
      </c>
      <c r="M184" s="2">
        <v>2078</v>
      </c>
    </row>
    <row r="185" spans="1:13" ht="12.75">
      <c r="A185" s="2">
        <v>183</v>
      </c>
      <c r="B185" s="2">
        <v>2079</v>
      </c>
      <c r="C185" s="2" t="s">
        <v>557</v>
      </c>
      <c r="D185" s="2" t="s">
        <v>558</v>
      </c>
      <c r="E185" s="154">
        <v>272124</v>
      </c>
      <c r="F185" s="155">
        <v>272124</v>
      </c>
      <c r="G185" s="2">
        <v>2079</v>
      </c>
      <c r="J185" s="2">
        <f t="shared" si="6"/>
        <v>6</v>
      </c>
      <c r="K185" s="156" t="s">
        <v>201</v>
      </c>
      <c r="L185" s="2" t="str">
        <f t="shared" si="8"/>
        <v>00272124</v>
      </c>
      <c r="M185" s="2">
        <v>2079</v>
      </c>
    </row>
    <row r="186" spans="1:13" ht="12.75">
      <c r="A186" s="2">
        <v>184</v>
      </c>
      <c r="B186" s="2">
        <v>2080</v>
      </c>
      <c r="C186" s="2" t="s">
        <v>559</v>
      </c>
      <c r="D186" s="2" t="s">
        <v>560</v>
      </c>
      <c r="E186" s="154">
        <v>272132</v>
      </c>
      <c r="F186" s="155">
        <v>272132</v>
      </c>
      <c r="G186" s="2">
        <v>2080</v>
      </c>
      <c r="J186" s="2">
        <f t="shared" si="6"/>
        <v>6</v>
      </c>
      <c r="K186" s="156" t="s">
        <v>201</v>
      </c>
      <c r="L186" s="2" t="str">
        <f t="shared" si="8"/>
        <v>00272132</v>
      </c>
      <c r="M186" s="2">
        <v>2080</v>
      </c>
    </row>
    <row r="187" spans="1:13" ht="12.75">
      <c r="A187" s="2">
        <v>185</v>
      </c>
      <c r="B187" s="2">
        <v>2081</v>
      </c>
      <c r="C187" s="2" t="s">
        <v>561</v>
      </c>
      <c r="D187" s="2" t="s">
        <v>562</v>
      </c>
      <c r="E187" s="154">
        <v>47478179</v>
      </c>
      <c r="F187" s="155">
        <v>47478179</v>
      </c>
      <c r="G187" s="2">
        <v>2081</v>
      </c>
      <c r="J187" s="2">
        <f t="shared" si="6"/>
        <v>8</v>
      </c>
      <c r="L187" s="2" t="str">
        <f t="shared" si="8"/>
        <v>47478179</v>
      </c>
      <c r="M187" s="2">
        <v>2081</v>
      </c>
    </row>
    <row r="188" spans="1:13" ht="12.75">
      <c r="A188" s="2">
        <v>186</v>
      </c>
      <c r="B188" s="2">
        <v>2082</v>
      </c>
      <c r="C188" s="2" t="s">
        <v>563</v>
      </c>
      <c r="D188" s="2" t="s">
        <v>564</v>
      </c>
      <c r="E188" s="154">
        <v>578584</v>
      </c>
      <c r="F188" s="155">
        <v>578584</v>
      </c>
      <c r="G188" s="2">
        <v>2082</v>
      </c>
      <c r="J188" s="2">
        <f t="shared" si="6"/>
        <v>6</v>
      </c>
      <c r="K188" s="156" t="s">
        <v>201</v>
      </c>
      <c r="L188" s="2" t="str">
        <f t="shared" si="8"/>
        <v>00578584</v>
      </c>
      <c r="M188" s="2">
        <v>2082</v>
      </c>
    </row>
    <row r="189" spans="1:13" ht="12.75">
      <c r="A189" s="2">
        <v>187</v>
      </c>
      <c r="B189" s="2">
        <v>2083</v>
      </c>
      <c r="C189" s="2" t="s">
        <v>565</v>
      </c>
      <c r="D189" s="2" t="s">
        <v>566</v>
      </c>
      <c r="E189" s="154">
        <v>35513</v>
      </c>
      <c r="F189" s="155">
        <v>35513</v>
      </c>
      <c r="G189" s="2">
        <v>2083</v>
      </c>
      <c r="J189" s="2">
        <f t="shared" si="6"/>
        <v>5</v>
      </c>
      <c r="K189" s="156" t="s">
        <v>567</v>
      </c>
      <c r="L189" s="2" t="str">
        <f t="shared" si="8"/>
        <v>00035513</v>
      </c>
      <c r="M189" s="2">
        <v>2083</v>
      </c>
    </row>
    <row r="190" spans="1:13" ht="12.75">
      <c r="A190" s="2">
        <v>188</v>
      </c>
      <c r="B190" s="2">
        <v>2084</v>
      </c>
      <c r="C190" s="2" t="s">
        <v>568</v>
      </c>
      <c r="D190" s="2" t="s">
        <v>569</v>
      </c>
      <c r="E190" s="154">
        <v>272175</v>
      </c>
      <c r="F190" s="155">
        <v>272175</v>
      </c>
      <c r="G190" s="2">
        <v>2084</v>
      </c>
      <c r="J190" s="2">
        <f t="shared" si="6"/>
        <v>6</v>
      </c>
      <c r="K190" s="156" t="s">
        <v>201</v>
      </c>
      <c r="L190" s="2" t="str">
        <f t="shared" si="8"/>
        <v>00272175</v>
      </c>
      <c r="M190" s="2">
        <v>2084</v>
      </c>
    </row>
    <row r="191" spans="1:13" ht="12.75">
      <c r="A191" s="2">
        <v>189</v>
      </c>
      <c r="B191" s="2">
        <v>2085</v>
      </c>
      <c r="C191" s="2" t="s">
        <v>570</v>
      </c>
      <c r="D191" s="2" t="s">
        <v>571</v>
      </c>
      <c r="E191" s="154">
        <v>578592</v>
      </c>
      <c r="F191" s="155">
        <v>578592</v>
      </c>
      <c r="G191" s="2">
        <v>2085</v>
      </c>
      <c r="J191" s="2">
        <f t="shared" si="6"/>
        <v>6</v>
      </c>
      <c r="K191" s="156" t="s">
        <v>201</v>
      </c>
      <c r="L191" s="2" t="str">
        <f t="shared" si="8"/>
        <v>00578592</v>
      </c>
      <c r="M191" s="2">
        <v>2085</v>
      </c>
    </row>
    <row r="192" spans="1:13" ht="12.75">
      <c r="A192" s="2">
        <v>190</v>
      </c>
      <c r="B192" s="2">
        <v>2086</v>
      </c>
      <c r="C192" s="2" t="s">
        <v>572</v>
      </c>
      <c r="D192" s="2" t="s">
        <v>573</v>
      </c>
      <c r="E192" s="154">
        <v>578606</v>
      </c>
      <c r="F192" s="155">
        <v>578606</v>
      </c>
      <c r="G192" s="2">
        <v>2086</v>
      </c>
      <c r="J192" s="2">
        <f t="shared" si="6"/>
        <v>6</v>
      </c>
      <c r="K192" s="156" t="s">
        <v>201</v>
      </c>
      <c r="L192" s="2" t="str">
        <f t="shared" si="8"/>
        <v>00578606</v>
      </c>
      <c r="M192" s="2">
        <v>2086</v>
      </c>
    </row>
    <row r="193" spans="1:13" ht="12.75">
      <c r="A193" s="2">
        <v>191</v>
      </c>
      <c r="B193" s="2">
        <v>2087</v>
      </c>
      <c r="C193" s="2" t="s">
        <v>574</v>
      </c>
      <c r="D193" s="2" t="s">
        <v>575</v>
      </c>
      <c r="E193" s="154">
        <v>578614</v>
      </c>
      <c r="F193" s="155">
        <v>578614</v>
      </c>
      <c r="G193" s="2">
        <v>2087</v>
      </c>
      <c r="J193" s="2">
        <f t="shared" si="6"/>
        <v>6</v>
      </c>
      <c r="K193" s="156" t="s">
        <v>201</v>
      </c>
      <c r="L193" s="2" t="str">
        <f t="shared" si="8"/>
        <v>00578614</v>
      </c>
      <c r="M193" s="2">
        <v>2087</v>
      </c>
    </row>
    <row r="194" spans="1:13" ht="12.75">
      <c r="A194" s="2">
        <v>192</v>
      </c>
      <c r="B194" s="2">
        <v>2088</v>
      </c>
      <c r="C194" s="2" t="s">
        <v>576</v>
      </c>
      <c r="D194" s="2" t="s">
        <v>577</v>
      </c>
      <c r="E194" s="154">
        <v>578622</v>
      </c>
      <c r="F194" s="155">
        <v>578622</v>
      </c>
      <c r="G194" s="2">
        <v>2088</v>
      </c>
      <c r="J194" s="2">
        <f t="shared" si="6"/>
        <v>6</v>
      </c>
      <c r="K194" s="156" t="s">
        <v>201</v>
      </c>
      <c r="L194" s="2" t="str">
        <f t="shared" si="8"/>
        <v>00578622</v>
      </c>
      <c r="M194" s="2">
        <v>2088</v>
      </c>
    </row>
    <row r="195" spans="1:13" ht="12.75">
      <c r="A195" s="2">
        <v>193</v>
      </c>
      <c r="B195" s="2">
        <v>2089</v>
      </c>
      <c r="C195" s="2" t="s">
        <v>578</v>
      </c>
      <c r="D195" s="2" t="s">
        <v>579</v>
      </c>
      <c r="E195" s="154">
        <v>272221</v>
      </c>
      <c r="F195" s="155">
        <v>272221</v>
      </c>
      <c r="G195" s="2">
        <v>2089</v>
      </c>
      <c r="J195" s="2">
        <f aca="true" t="shared" si="9" ref="J195:J258">LEN(F195)</f>
        <v>6</v>
      </c>
      <c r="K195" s="156" t="s">
        <v>201</v>
      </c>
      <c r="L195" s="2" t="str">
        <f t="shared" si="8"/>
        <v>00272221</v>
      </c>
      <c r="M195" s="2">
        <v>2089</v>
      </c>
    </row>
    <row r="196" spans="1:13" ht="12.75">
      <c r="A196" s="2">
        <v>194</v>
      </c>
      <c r="B196" s="2">
        <v>2090</v>
      </c>
      <c r="C196" s="2" t="s">
        <v>580</v>
      </c>
      <c r="D196" s="2" t="s">
        <v>581</v>
      </c>
      <c r="E196" s="154">
        <v>272248</v>
      </c>
      <c r="F196" s="155">
        <v>272248</v>
      </c>
      <c r="G196" s="2">
        <v>2090</v>
      </c>
      <c r="J196" s="2">
        <f t="shared" si="9"/>
        <v>6</v>
      </c>
      <c r="K196" s="156" t="s">
        <v>201</v>
      </c>
      <c r="L196" s="2" t="str">
        <f t="shared" si="8"/>
        <v>00272248</v>
      </c>
      <c r="M196" s="2">
        <v>2090</v>
      </c>
    </row>
    <row r="197" spans="1:13" ht="12.75">
      <c r="A197" s="2">
        <v>195</v>
      </c>
      <c r="B197" s="2">
        <v>2091</v>
      </c>
      <c r="C197" s="2" t="s">
        <v>582</v>
      </c>
      <c r="D197" s="2" t="s">
        <v>583</v>
      </c>
      <c r="E197" s="154">
        <v>272256</v>
      </c>
      <c r="F197" s="155">
        <v>272256</v>
      </c>
      <c r="G197" s="2">
        <v>2091</v>
      </c>
      <c r="J197" s="2">
        <f t="shared" si="9"/>
        <v>6</v>
      </c>
      <c r="K197" s="156" t="s">
        <v>201</v>
      </c>
      <c r="L197" s="2" t="str">
        <f t="shared" si="8"/>
        <v>00272256</v>
      </c>
      <c r="M197" s="2">
        <v>2091</v>
      </c>
    </row>
    <row r="198" spans="1:13" ht="12.75">
      <c r="A198" s="2">
        <v>196</v>
      </c>
      <c r="B198" s="2">
        <v>2092</v>
      </c>
      <c r="C198" s="2" t="s">
        <v>584</v>
      </c>
      <c r="D198" s="2" t="s">
        <v>585</v>
      </c>
      <c r="E198" s="154">
        <v>272264</v>
      </c>
      <c r="F198" s="155">
        <v>272264</v>
      </c>
      <c r="G198" s="2">
        <v>2092</v>
      </c>
      <c r="J198" s="2">
        <f t="shared" si="9"/>
        <v>6</v>
      </c>
      <c r="K198" s="156" t="s">
        <v>201</v>
      </c>
      <c r="L198" s="2" t="str">
        <f t="shared" si="8"/>
        <v>00272264</v>
      </c>
      <c r="M198" s="2">
        <v>2092</v>
      </c>
    </row>
    <row r="199" spans="1:13" ht="12.75">
      <c r="A199" s="2">
        <v>197</v>
      </c>
      <c r="B199" s="2">
        <v>2093</v>
      </c>
      <c r="C199" s="2" t="s">
        <v>586</v>
      </c>
      <c r="D199" s="2" t="s">
        <v>587</v>
      </c>
      <c r="E199" s="154">
        <v>170551</v>
      </c>
      <c r="F199" s="155">
        <v>170551</v>
      </c>
      <c r="G199" s="2">
        <v>2093</v>
      </c>
      <c r="J199" s="2">
        <f t="shared" si="9"/>
        <v>6</v>
      </c>
      <c r="K199" s="156" t="s">
        <v>201</v>
      </c>
      <c r="L199" s="2" t="str">
        <f t="shared" si="8"/>
        <v>00170551</v>
      </c>
      <c r="M199" s="2">
        <v>2093</v>
      </c>
    </row>
    <row r="200" spans="1:13" ht="12.75">
      <c r="A200" s="2">
        <v>198</v>
      </c>
      <c r="B200" s="2">
        <v>2094</v>
      </c>
      <c r="C200" s="2" t="s">
        <v>588</v>
      </c>
      <c r="D200" s="2" t="s">
        <v>589</v>
      </c>
      <c r="E200" s="154">
        <v>272281</v>
      </c>
      <c r="F200" s="155">
        <v>272281</v>
      </c>
      <c r="G200" s="2">
        <v>2094</v>
      </c>
      <c r="J200" s="2">
        <f t="shared" si="9"/>
        <v>6</v>
      </c>
      <c r="K200" s="156" t="s">
        <v>201</v>
      </c>
      <c r="L200" s="2" t="str">
        <f t="shared" si="8"/>
        <v>00272281</v>
      </c>
      <c r="M200" s="2">
        <v>2094</v>
      </c>
    </row>
    <row r="201" spans="1:13" ht="12.75">
      <c r="A201" s="2">
        <v>199</v>
      </c>
      <c r="B201" s="2">
        <v>2095</v>
      </c>
      <c r="C201" s="2" t="s">
        <v>590</v>
      </c>
      <c r="D201" s="2" t="s">
        <v>591</v>
      </c>
      <c r="E201" s="154">
        <v>272299</v>
      </c>
      <c r="F201" s="155">
        <v>272299</v>
      </c>
      <c r="G201" s="2">
        <v>2095</v>
      </c>
      <c r="J201" s="2">
        <f t="shared" si="9"/>
        <v>6</v>
      </c>
      <c r="K201" s="156" t="s">
        <v>201</v>
      </c>
      <c r="L201" s="2" t="str">
        <f t="shared" si="8"/>
        <v>00272299</v>
      </c>
      <c r="M201" s="2">
        <v>2095</v>
      </c>
    </row>
    <row r="202" spans="1:13" ht="12.75">
      <c r="A202" s="2">
        <v>200</v>
      </c>
      <c r="B202" s="2">
        <v>2096</v>
      </c>
      <c r="C202" s="2" t="s">
        <v>592</v>
      </c>
      <c r="D202" s="2" t="s">
        <v>593</v>
      </c>
      <c r="E202" s="154">
        <v>578631</v>
      </c>
      <c r="F202" s="155">
        <v>578631</v>
      </c>
      <c r="G202" s="2">
        <v>2096</v>
      </c>
      <c r="J202" s="2">
        <f t="shared" si="9"/>
        <v>6</v>
      </c>
      <c r="K202" s="156" t="s">
        <v>201</v>
      </c>
      <c r="L202" s="2" t="str">
        <f t="shared" si="8"/>
        <v>00578631</v>
      </c>
      <c r="M202" s="2">
        <v>2096</v>
      </c>
    </row>
    <row r="203" spans="1:13" ht="12.75">
      <c r="A203" s="2">
        <v>201</v>
      </c>
      <c r="B203" s="2">
        <v>2097</v>
      </c>
      <c r="C203" s="2" t="s">
        <v>594</v>
      </c>
      <c r="D203" s="2" t="s">
        <v>595</v>
      </c>
      <c r="E203" s="154">
        <v>272311</v>
      </c>
      <c r="F203" s="155">
        <v>272311</v>
      </c>
      <c r="G203" s="2">
        <v>2097</v>
      </c>
      <c r="J203" s="2">
        <f t="shared" si="9"/>
        <v>6</v>
      </c>
      <c r="K203" s="156" t="s">
        <v>201</v>
      </c>
      <c r="L203" s="2" t="str">
        <f aca="true" t="shared" si="10" ref="L203:L217">CONCATENATE(K203,F203)</f>
        <v>00272311</v>
      </c>
      <c r="M203" s="2">
        <v>2097</v>
      </c>
    </row>
    <row r="204" spans="1:13" ht="12.75">
      <c r="A204" s="2">
        <v>202</v>
      </c>
      <c r="B204" s="2">
        <v>2098</v>
      </c>
      <c r="C204" s="2" t="s">
        <v>596</v>
      </c>
      <c r="D204" s="2" t="s">
        <v>597</v>
      </c>
      <c r="E204" s="154">
        <v>272337</v>
      </c>
      <c r="F204" s="155">
        <v>272337</v>
      </c>
      <c r="G204" s="2">
        <v>2098</v>
      </c>
      <c r="J204" s="2">
        <f t="shared" si="9"/>
        <v>6</v>
      </c>
      <c r="K204" s="156" t="s">
        <v>201</v>
      </c>
      <c r="L204" s="2" t="str">
        <f t="shared" si="10"/>
        <v>00272337</v>
      </c>
      <c r="M204" s="2">
        <v>2098</v>
      </c>
    </row>
    <row r="205" spans="1:13" ht="12.75">
      <c r="A205" s="2">
        <v>203</v>
      </c>
      <c r="B205" s="2">
        <v>2099</v>
      </c>
      <c r="C205" s="2" t="s">
        <v>598</v>
      </c>
      <c r="D205" s="2" t="s">
        <v>599</v>
      </c>
      <c r="E205" s="154">
        <v>272345</v>
      </c>
      <c r="F205" s="155">
        <v>272345</v>
      </c>
      <c r="G205" s="2">
        <v>2099</v>
      </c>
      <c r="J205" s="2">
        <f t="shared" si="9"/>
        <v>6</v>
      </c>
      <c r="K205" s="156" t="s">
        <v>201</v>
      </c>
      <c r="L205" s="2" t="str">
        <f t="shared" si="10"/>
        <v>00272345</v>
      </c>
      <c r="M205" s="2">
        <v>2099</v>
      </c>
    </row>
    <row r="206" spans="1:13" ht="12.75">
      <c r="A206" s="2">
        <v>204</v>
      </c>
      <c r="B206" s="2">
        <v>2100</v>
      </c>
      <c r="C206" s="2" t="s">
        <v>600</v>
      </c>
      <c r="D206" s="2" t="s">
        <v>601</v>
      </c>
      <c r="E206" s="154">
        <v>272361</v>
      </c>
      <c r="F206" s="155">
        <v>272361</v>
      </c>
      <c r="G206" s="2">
        <v>2100</v>
      </c>
      <c r="J206" s="2">
        <f t="shared" si="9"/>
        <v>6</v>
      </c>
      <c r="K206" s="156" t="s">
        <v>201</v>
      </c>
      <c r="L206" s="2" t="str">
        <f t="shared" si="10"/>
        <v>00272361</v>
      </c>
      <c r="M206" s="2">
        <v>2100</v>
      </c>
    </row>
    <row r="207" spans="1:13" ht="12.75">
      <c r="A207" s="2">
        <v>205</v>
      </c>
      <c r="B207" s="2">
        <v>2101</v>
      </c>
      <c r="C207" s="2" t="s">
        <v>602</v>
      </c>
      <c r="D207" s="2" t="s">
        <v>603</v>
      </c>
      <c r="E207" s="154">
        <v>272370</v>
      </c>
      <c r="F207" s="155">
        <v>272370</v>
      </c>
      <c r="G207" s="2">
        <v>2101</v>
      </c>
      <c r="J207" s="2">
        <f t="shared" si="9"/>
        <v>6</v>
      </c>
      <c r="K207" s="156" t="s">
        <v>201</v>
      </c>
      <c r="L207" s="2" t="str">
        <f t="shared" si="10"/>
        <v>00272370</v>
      </c>
      <c r="M207" s="2">
        <v>2101</v>
      </c>
    </row>
    <row r="208" spans="1:13" ht="12.75">
      <c r="A208" s="2">
        <v>206</v>
      </c>
      <c r="B208" s="2">
        <v>2102</v>
      </c>
      <c r="C208" s="2" t="s">
        <v>604</v>
      </c>
      <c r="D208" s="2" t="s">
        <v>605</v>
      </c>
      <c r="E208" s="154">
        <v>578649</v>
      </c>
      <c r="F208" s="155">
        <v>578649</v>
      </c>
      <c r="G208" s="2">
        <v>2102</v>
      </c>
      <c r="J208" s="2">
        <f t="shared" si="9"/>
        <v>6</v>
      </c>
      <c r="K208" s="156" t="s">
        <v>201</v>
      </c>
      <c r="L208" s="2" t="str">
        <f t="shared" si="10"/>
        <v>00578649</v>
      </c>
      <c r="M208" s="2">
        <v>2102</v>
      </c>
    </row>
    <row r="209" spans="1:13" ht="12.75">
      <c r="A209" s="2">
        <v>207</v>
      </c>
      <c r="B209" s="2">
        <v>2103</v>
      </c>
      <c r="C209" s="2" t="s">
        <v>606</v>
      </c>
      <c r="D209" s="2" t="s">
        <v>607</v>
      </c>
      <c r="E209" s="154">
        <v>272400</v>
      </c>
      <c r="F209" s="155">
        <v>272400</v>
      </c>
      <c r="G209" s="2">
        <v>2103</v>
      </c>
      <c r="J209" s="2">
        <f t="shared" si="9"/>
        <v>6</v>
      </c>
      <c r="K209" s="156" t="s">
        <v>201</v>
      </c>
      <c r="L209" s="2" t="str">
        <f t="shared" si="10"/>
        <v>00272400</v>
      </c>
      <c r="M209" s="2">
        <v>2103</v>
      </c>
    </row>
    <row r="210" spans="1:13" ht="12.75">
      <c r="A210" s="2">
        <v>208</v>
      </c>
      <c r="B210" s="2">
        <v>2104</v>
      </c>
      <c r="C210" s="2" t="s">
        <v>608</v>
      </c>
      <c r="D210" s="2" t="s">
        <v>609</v>
      </c>
      <c r="E210" s="154">
        <v>578657</v>
      </c>
      <c r="F210" s="155">
        <v>578657</v>
      </c>
      <c r="G210" s="2">
        <v>2104</v>
      </c>
      <c r="J210" s="2">
        <f t="shared" si="9"/>
        <v>6</v>
      </c>
      <c r="K210" s="156" t="s">
        <v>201</v>
      </c>
      <c r="L210" s="2" t="str">
        <f t="shared" si="10"/>
        <v>00578657</v>
      </c>
      <c r="M210" s="2">
        <v>2104</v>
      </c>
    </row>
    <row r="211" spans="1:13" ht="12.75">
      <c r="A211" s="2">
        <v>209</v>
      </c>
      <c r="B211" s="2">
        <v>2105</v>
      </c>
      <c r="C211" s="2" t="s">
        <v>610</v>
      </c>
      <c r="D211" s="2" t="s">
        <v>611</v>
      </c>
      <c r="E211" s="154">
        <v>272418</v>
      </c>
      <c r="F211" s="155">
        <v>272418</v>
      </c>
      <c r="G211" s="2">
        <v>2105</v>
      </c>
      <c r="J211" s="2">
        <f t="shared" si="9"/>
        <v>6</v>
      </c>
      <c r="K211" s="156" t="s">
        <v>201</v>
      </c>
      <c r="L211" s="2" t="str">
        <f t="shared" si="10"/>
        <v>00272418</v>
      </c>
      <c r="M211" s="2">
        <v>2105</v>
      </c>
    </row>
    <row r="212" spans="1:13" ht="12.75">
      <c r="A212" s="2">
        <v>210</v>
      </c>
      <c r="B212" s="2">
        <v>2106</v>
      </c>
      <c r="C212" s="2" t="s">
        <v>612</v>
      </c>
      <c r="D212" s="2" t="s">
        <v>613</v>
      </c>
      <c r="E212" s="154">
        <v>578665</v>
      </c>
      <c r="F212" s="155">
        <v>578665</v>
      </c>
      <c r="G212" s="2">
        <v>2106</v>
      </c>
      <c r="J212" s="2">
        <f t="shared" si="9"/>
        <v>6</v>
      </c>
      <c r="K212" s="156" t="s">
        <v>201</v>
      </c>
      <c r="L212" s="2" t="str">
        <f t="shared" si="10"/>
        <v>00578665</v>
      </c>
      <c r="M212" s="2">
        <v>2106</v>
      </c>
    </row>
    <row r="213" spans="1:13" ht="12.75">
      <c r="A213" s="2">
        <v>211</v>
      </c>
      <c r="B213" s="2">
        <v>2107</v>
      </c>
      <c r="C213" s="2" t="s">
        <v>614</v>
      </c>
      <c r="D213" s="2" t="s">
        <v>615</v>
      </c>
      <c r="E213" s="154">
        <v>271829</v>
      </c>
      <c r="F213" s="155">
        <v>271829</v>
      </c>
      <c r="G213" s="2">
        <v>2107</v>
      </c>
      <c r="J213" s="2">
        <f t="shared" si="9"/>
        <v>6</v>
      </c>
      <c r="K213" s="156" t="s">
        <v>201</v>
      </c>
      <c r="L213" s="2" t="str">
        <f t="shared" si="10"/>
        <v>00271829</v>
      </c>
      <c r="M213" s="2">
        <v>2107</v>
      </c>
    </row>
    <row r="214" spans="1:13" ht="12.75">
      <c r="A214" s="2">
        <v>212</v>
      </c>
      <c r="B214" s="2">
        <v>2108</v>
      </c>
      <c r="C214" s="2" t="s">
        <v>616</v>
      </c>
      <c r="D214" s="2" t="s">
        <v>617</v>
      </c>
      <c r="E214" s="154">
        <v>272426</v>
      </c>
      <c r="F214" s="155">
        <v>272426</v>
      </c>
      <c r="G214" s="2">
        <v>2108</v>
      </c>
      <c r="J214" s="2">
        <f t="shared" si="9"/>
        <v>6</v>
      </c>
      <c r="K214" s="156" t="s">
        <v>201</v>
      </c>
      <c r="L214" s="2" t="str">
        <f t="shared" si="10"/>
        <v>00272426</v>
      </c>
      <c r="M214" s="2">
        <v>2108</v>
      </c>
    </row>
    <row r="215" spans="1:13" ht="12.75">
      <c r="A215" s="2">
        <v>213</v>
      </c>
      <c r="B215" s="2">
        <v>2109</v>
      </c>
      <c r="C215" s="2" t="s">
        <v>618</v>
      </c>
      <c r="D215" s="2" t="s">
        <v>619</v>
      </c>
      <c r="E215" s="154">
        <v>272434</v>
      </c>
      <c r="F215" s="155">
        <v>272434</v>
      </c>
      <c r="G215" s="2">
        <v>2109</v>
      </c>
      <c r="J215" s="2">
        <f t="shared" si="9"/>
        <v>6</v>
      </c>
      <c r="K215" s="156" t="s">
        <v>201</v>
      </c>
      <c r="L215" s="2" t="str">
        <f t="shared" si="10"/>
        <v>00272434</v>
      </c>
      <c r="M215" s="2">
        <v>2109</v>
      </c>
    </row>
    <row r="216" spans="1:13" ht="12.75">
      <c r="A216" s="2">
        <v>214</v>
      </c>
      <c r="B216" s="2">
        <v>2110</v>
      </c>
      <c r="C216" s="2" t="s">
        <v>620</v>
      </c>
      <c r="D216" s="2" t="s">
        <v>621</v>
      </c>
      <c r="E216" s="154">
        <v>578673</v>
      </c>
      <c r="F216" s="155">
        <v>578673</v>
      </c>
      <c r="G216" s="2">
        <v>2110</v>
      </c>
      <c r="J216" s="2">
        <f t="shared" si="9"/>
        <v>6</v>
      </c>
      <c r="K216" s="156" t="s">
        <v>201</v>
      </c>
      <c r="L216" s="2" t="str">
        <f t="shared" si="10"/>
        <v>00578673</v>
      </c>
      <c r="M216" s="2">
        <v>2110</v>
      </c>
    </row>
    <row r="217" spans="1:13" ht="12.75">
      <c r="A217" s="2">
        <v>215</v>
      </c>
      <c r="B217" s="2">
        <v>2111</v>
      </c>
      <c r="C217" s="2" t="s">
        <v>622</v>
      </c>
      <c r="D217" s="2" t="s">
        <v>623</v>
      </c>
      <c r="E217" s="154">
        <v>272451</v>
      </c>
      <c r="F217" s="155">
        <v>272451</v>
      </c>
      <c r="G217" s="2">
        <v>2111</v>
      </c>
      <c r="J217" s="2">
        <f t="shared" si="9"/>
        <v>6</v>
      </c>
      <c r="K217" s="156" t="s">
        <v>201</v>
      </c>
      <c r="L217" s="2" t="str">
        <f t="shared" si="10"/>
        <v>00272451</v>
      </c>
      <c r="M217" s="2">
        <v>2111</v>
      </c>
    </row>
    <row r="218" spans="1:10" ht="12.75">
      <c r="A218" s="2">
        <v>216</v>
      </c>
      <c r="E218" s="154"/>
      <c r="J218" s="2">
        <f t="shared" si="9"/>
        <v>0</v>
      </c>
    </row>
    <row r="219" spans="1:10" ht="12.75">
      <c r="A219" s="2">
        <v>217</v>
      </c>
      <c r="B219" s="2" t="s">
        <v>624</v>
      </c>
      <c r="E219" s="154"/>
      <c r="G219" s="2" t="s">
        <v>624</v>
      </c>
      <c r="J219" s="2">
        <f t="shared" si="9"/>
        <v>0</v>
      </c>
    </row>
    <row r="220" spans="1:10" ht="12.75">
      <c r="A220" s="2">
        <v>218</v>
      </c>
      <c r="E220" s="154"/>
      <c r="J220" s="2">
        <f t="shared" si="9"/>
        <v>0</v>
      </c>
    </row>
    <row r="221" spans="1:13" ht="12.75">
      <c r="A221" s="2">
        <v>219</v>
      </c>
      <c r="B221" s="2">
        <v>3001</v>
      </c>
      <c r="C221" s="2" t="s">
        <v>625</v>
      </c>
      <c r="D221" s="2" t="s">
        <v>626</v>
      </c>
      <c r="E221" s="154">
        <v>653560</v>
      </c>
      <c r="F221" s="155">
        <v>653560</v>
      </c>
      <c r="G221" s="2">
        <v>3001</v>
      </c>
      <c r="J221" s="2">
        <f t="shared" si="9"/>
        <v>6</v>
      </c>
      <c r="K221" s="156" t="s">
        <v>201</v>
      </c>
      <c r="L221" s="2" t="str">
        <f aca="true" t="shared" si="11" ref="L221:L252">CONCATENATE(K221,F221)</f>
        <v>00653560</v>
      </c>
      <c r="M221" s="2">
        <v>3001</v>
      </c>
    </row>
    <row r="222" spans="1:13" ht="12.75">
      <c r="A222" s="2">
        <v>220</v>
      </c>
      <c r="B222" s="2">
        <v>3002</v>
      </c>
      <c r="C222" s="2" t="s">
        <v>627</v>
      </c>
      <c r="D222" s="2" t="s">
        <v>628</v>
      </c>
      <c r="E222" s="154">
        <v>653691</v>
      </c>
      <c r="F222" s="155">
        <v>653691</v>
      </c>
      <c r="G222" s="2">
        <v>3002</v>
      </c>
      <c r="J222" s="2">
        <f t="shared" si="9"/>
        <v>6</v>
      </c>
      <c r="K222" s="156" t="s">
        <v>201</v>
      </c>
      <c r="L222" s="2" t="str">
        <f t="shared" si="11"/>
        <v>00653691</v>
      </c>
      <c r="M222" s="2">
        <v>3002</v>
      </c>
    </row>
    <row r="223" spans="1:13" ht="12.75">
      <c r="A223" s="2">
        <v>221</v>
      </c>
      <c r="B223" s="2">
        <v>3003</v>
      </c>
      <c r="C223" s="2" t="s">
        <v>629</v>
      </c>
      <c r="D223" s="2" t="s">
        <v>630</v>
      </c>
      <c r="E223" s="154">
        <v>272493</v>
      </c>
      <c r="F223" s="155">
        <v>272493</v>
      </c>
      <c r="G223" s="2">
        <v>3003</v>
      </c>
      <c r="J223" s="2">
        <f t="shared" si="9"/>
        <v>6</v>
      </c>
      <c r="K223" s="156" t="s">
        <v>201</v>
      </c>
      <c r="L223" s="2" t="str">
        <f t="shared" si="11"/>
        <v>00272493</v>
      </c>
      <c r="M223" s="2">
        <v>3003</v>
      </c>
    </row>
    <row r="224" spans="1:13" ht="12.75">
      <c r="A224" s="2">
        <v>222</v>
      </c>
      <c r="B224" s="2">
        <v>3004</v>
      </c>
      <c r="C224" s="2" t="s">
        <v>631</v>
      </c>
      <c r="D224" s="2" t="s">
        <v>632</v>
      </c>
      <c r="E224" s="154">
        <v>654141</v>
      </c>
      <c r="F224" s="155">
        <v>654141</v>
      </c>
      <c r="G224" s="2">
        <v>3004</v>
      </c>
      <c r="J224" s="2">
        <f t="shared" si="9"/>
        <v>6</v>
      </c>
      <c r="K224" s="156" t="s">
        <v>201</v>
      </c>
      <c r="L224" s="2" t="str">
        <f t="shared" si="11"/>
        <v>00654141</v>
      </c>
      <c r="M224" s="2">
        <v>3004</v>
      </c>
    </row>
    <row r="225" spans="1:13" ht="12.75">
      <c r="A225" s="2">
        <v>223</v>
      </c>
      <c r="B225" s="2">
        <v>3005</v>
      </c>
      <c r="C225" s="2" t="s">
        <v>633</v>
      </c>
      <c r="D225" s="2" t="s">
        <v>634</v>
      </c>
      <c r="E225" s="154">
        <v>272515</v>
      </c>
      <c r="F225" s="155">
        <v>272515</v>
      </c>
      <c r="G225" s="2">
        <v>3005</v>
      </c>
      <c r="J225" s="2">
        <f t="shared" si="9"/>
        <v>6</v>
      </c>
      <c r="K225" s="156" t="s">
        <v>201</v>
      </c>
      <c r="L225" s="2" t="str">
        <f t="shared" si="11"/>
        <v>00272515</v>
      </c>
      <c r="M225" s="2">
        <v>3005</v>
      </c>
    </row>
    <row r="226" spans="1:13" ht="12.75">
      <c r="A226" s="2">
        <v>224</v>
      </c>
      <c r="B226" s="2">
        <v>3006</v>
      </c>
      <c r="C226" s="2" t="s">
        <v>635</v>
      </c>
      <c r="D226" s="2" t="s">
        <v>636</v>
      </c>
      <c r="E226" s="154">
        <v>272523</v>
      </c>
      <c r="F226" s="155">
        <v>272523</v>
      </c>
      <c r="G226" s="2">
        <v>3006</v>
      </c>
      <c r="J226" s="2">
        <f t="shared" si="9"/>
        <v>6</v>
      </c>
      <c r="K226" s="156" t="s">
        <v>201</v>
      </c>
      <c r="L226" s="2" t="str">
        <f t="shared" si="11"/>
        <v>00272523</v>
      </c>
      <c r="M226" s="2">
        <v>3006</v>
      </c>
    </row>
    <row r="227" spans="1:13" ht="12.75">
      <c r="A227" s="2">
        <v>225</v>
      </c>
      <c r="B227" s="2">
        <v>3007</v>
      </c>
      <c r="C227" s="2" t="s">
        <v>637</v>
      </c>
      <c r="D227" s="2" t="s">
        <v>638</v>
      </c>
      <c r="E227" s="154">
        <v>654001</v>
      </c>
      <c r="F227" s="155">
        <v>654001</v>
      </c>
      <c r="G227" s="2">
        <v>3007</v>
      </c>
      <c r="J227" s="2">
        <f t="shared" si="9"/>
        <v>6</v>
      </c>
      <c r="K227" s="156" t="s">
        <v>201</v>
      </c>
      <c r="L227" s="2" t="str">
        <f t="shared" si="11"/>
        <v>00654001</v>
      </c>
      <c r="M227" s="2">
        <v>3007</v>
      </c>
    </row>
    <row r="228" spans="1:13" ht="12.75">
      <c r="A228" s="2">
        <v>226</v>
      </c>
      <c r="B228" s="2">
        <v>3008</v>
      </c>
      <c r="C228" s="2" t="s">
        <v>639</v>
      </c>
      <c r="D228" s="2" t="s">
        <v>640</v>
      </c>
      <c r="E228" s="154">
        <v>653675</v>
      </c>
      <c r="F228" s="155">
        <v>653675</v>
      </c>
      <c r="G228" s="2">
        <v>3008</v>
      </c>
      <c r="J228" s="2">
        <f t="shared" si="9"/>
        <v>6</v>
      </c>
      <c r="K228" s="156" t="s">
        <v>201</v>
      </c>
      <c r="L228" s="2" t="str">
        <f t="shared" si="11"/>
        <v>00653675</v>
      </c>
      <c r="M228" s="2">
        <v>3008</v>
      </c>
    </row>
    <row r="229" spans="1:13" ht="12.75">
      <c r="A229" s="2">
        <v>227</v>
      </c>
      <c r="B229" s="2">
        <v>3009</v>
      </c>
      <c r="C229" s="2" t="s">
        <v>641</v>
      </c>
      <c r="D229" s="2" t="s">
        <v>642</v>
      </c>
      <c r="E229" s="154">
        <v>272558</v>
      </c>
      <c r="F229" s="155">
        <v>272558</v>
      </c>
      <c r="G229" s="2">
        <v>3009</v>
      </c>
      <c r="J229" s="2">
        <f t="shared" si="9"/>
        <v>6</v>
      </c>
      <c r="K229" s="156" t="s">
        <v>201</v>
      </c>
      <c r="L229" s="2" t="str">
        <f t="shared" si="11"/>
        <v>00272558</v>
      </c>
      <c r="M229" s="2">
        <v>3009</v>
      </c>
    </row>
    <row r="230" spans="1:13" ht="12.75">
      <c r="A230" s="2">
        <v>228</v>
      </c>
      <c r="B230" s="2">
        <v>3010</v>
      </c>
      <c r="C230" s="2" t="s">
        <v>643</v>
      </c>
      <c r="D230" s="2" t="s">
        <v>644</v>
      </c>
      <c r="E230" s="154">
        <v>486299</v>
      </c>
      <c r="F230" s="155">
        <v>486299</v>
      </c>
      <c r="G230" s="2">
        <v>3010</v>
      </c>
      <c r="J230" s="2">
        <f t="shared" si="9"/>
        <v>6</v>
      </c>
      <c r="K230" s="156" t="s">
        <v>201</v>
      </c>
      <c r="L230" s="2" t="str">
        <f t="shared" si="11"/>
        <v>00486299</v>
      </c>
      <c r="M230" s="2">
        <v>3010</v>
      </c>
    </row>
    <row r="231" spans="1:13" ht="12.75">
      <c r="A231" s="2">
        <v>229</v>
      </c>
      <c r="B231" s="2">
        <v>3011</v>
      </c>
      <c r="C231" s="2" t="s">
        <v>645</v>
      </c>
      <c r="D231" s="2" t="s">
        <v>646</v>
      </c>
      <c r="E231" s="154">
        <v>272566</v>
      </c>
      <c r="F231" s="155">
        <v>272566</v>
      </c>
      <c r="G231" s="2">
        <v>3011</v>
      </c>
      <c r="J231" s="2">
        <f t="shared" si="9"/>
        <v>6</v>
      </c>
      <c r="K231" s="156" t="s">
        <v>201</v>
      </c>
      <c r="L231" s="2" t="str">
        <f t="shared" si="11"/>
        <v>00272566</v>
      </c>
      <c r="M231" s="2">
        <v>3011</v>
      </c>
    </row>
    <row r="232" spans="1:13" ht="12.75">
      <c r="A232" s="2">
        <v>230</v>
      </c>
      <c r="B232" s="2">
        <v>3012</v>
      </c>
      <c r="C232" s="2" t="s">
        <v>647</v>
      </c>
      <c r="D232" s="2" t="s">
        <v>648</v>
      </c>
      <c r="E232" s="154">
        <v>272574</v>
      </c>
      <c r="F232" s="155">
        <v>272574</v>
      </c>
      <c r="G232" s="2">
        <v>3012</v>
      </c>
      <c r="J232" s="2">
        <f t="shared" si="9"/>
        <v>6</v>
      </c>
      <c r="K232" s="156" t="s">
        <v>201</v>
      </c>
      <c r="L232" s="2" t="str">
        <f t="shared" si="11"/>
        <v>00272574</v>
      </c>
      <c r="M232" s="2">
        <v>3012</v>
      </c>
    </row>
    <row r="233" spans="1:13" ht="12.75">
      <c r="A233" s="2">
        <v>231</v>
      </c>
      <c r="B233" s="2">
        <v>3013</v>
      </c>
      <c r="C233" s="2" t="s">
        <v>649</v>
      </c>
      <c r="D233" s="2" t="s">
        <v>650</v>
      </c>
      <c r="E233" s="154">
        <v>272582</v>
      </c>
      <c r="F233" s="155">
        <v>272582</v>
      </c>
      <c r="G233" s="2">
        <v>3013</v>
      </c>
      <c r="J233" s="2">
        <f t="shared" si="9"/>
        <v>6</v>
      </c>
      <c r="K233" s="156" t="s">
        <v>201</v>
      </c>
      <c r="L233" s="2" t="str">
        <f t="shared" si="11"/>
        <v>00272582</v>
      </c>
      <c r="M233" s="2">
        <v>3013</v>
      </c>
    </row>
    <row r="234" spans="1:13" ht="12.75">
      <c r="A234" s="2">
        <v>232</v>
      </c>
      <c r="B234" s="2">
        <v>3014</v>
      </c>
      <c r="C234" s="2" t="s">
        <v>651</v>
      </c>
      <c r="D234" s="2" t="s">
        <v>652</v>
      </c>
      <c r="E234" s="154">
        <v>272591</v>
      </c>
      <c r="F234" s="155">
        <v>272591</v>
      </c>
      <c r="G234" s="2">
        <v>3014</v>
      </c>
      <c r="J234" s="2">
        <f t="shared" si="9"/>
        <v>6</v>
      </c>
      <c r="K234" s="156" t="s">
        <v>201</v>
      </c>
      <c r="L234" s="2" t="str">
        <f t="shared" si="11"/>
        <v>00272591</v>
      </c>
      <c r="M234" s="2">
        <v>3014</v>
      </c>
    </row>
    <row r="235" spans="1:13" ht="12.75">
      <c r="A235" s="2">
        <v>233</v>
      </c>
      <c r="B235" s="2">
        <v>3015</v>
      </c>
      <c r="C235" s="2" t="s">
        <v>653</v>
      </c>
      <c r="D235" s="2" t="s">
        <v>654</v>
      </c>
      <c r="E235" s="154">
        <v>272612</v>
      </c>
      <c r="F235" s="155">
        <v>272612</v>
      </c>
      <c r="G235" s="2">
        <v>3015</v>
      </c>
      <c r="J235" s="2">
        <f t="shared" si="9"/>
        <v>6</v>
      </c>
      <c r="K235" s="156" t="s">
        <v>201</v>
      </c>
      <c r="L235" s="2" t="str">
        <f t="shared" si="11"/>
        <v>00272612</v>
      </c>
      <c r="M235" s="2">
        <v>3015</v>
      </c>
    </row>
    <row r="236" spans="1:13" ht="12.75">
      <c r="A236" s="2">
        <v>234</v>
      </c>
      <c r="B236" s="2">
        <v>3016</v>
      </c>
      <c r="C236" s="2" t="s">
        <v>655</v>
      </c>
      <c r="D236" s="2" t="s">
        <v>656</v>
      </c>
      <c r="E236" s="154">
        <v>272621</v>
      </c>
      <c r="F236" s="155">
        <v>272621</v>
      </c>
      <c r="G236" s="2">
        <v>3016</v>
      </c>
      <c r="J236" s="2">
        <f t="shared" si="9"/>
        <v>6</v>
      </c>
      <c r="K236" s="156" t="s">
        <v>201</v>
      </c>
      <c r="L236" s="2" t="str">
        <f t="shared" si="11"/>
        <v>00272621</v>
      </c>
      <c r="M236" s="2">
        <v>3016</v>
      </c>
    </row>
    <row r="237" spans="1:13" ht="12.75">
      <c r="A237" s="2">
        <v>235</v>
      </c>
      <c r="B237" s="2">
        <v>3017</v>
      </c>
      <c r="C237" s="2" t="s">
        <v>657</v>
      </c>
      <c r="D237" s="2" t="s">
        <v>658</v>
      </c>
      <c r="E237" s="154">
        <v>653594</v>
      </c>
      <c r="F237" s="155">
        <v>653594</v>
      </c>
      <c r="G237" s="2">
        <v>3017</v>
      </c>
      <c r="J237" s="2">
        <f t="shared" si="9"/>
        <v>6</v>
      </c>
      <c r="K237" s="156" t="s">
        <v>201</v>
      </c>
      <c r="L237" s="2" t="str">
        <f t="shared" si="11"/>
        <v>00653594</v>
      </c>
      <c r="M237" s="2">
        <v>3017</v>
      </c>
    </row>
    <row r="238" spans="1:13" ht="12.75">
      <c r="A238" s="2">
        <v>236</v>
      </c>
      <c r="B238" s="2">
        <v>3018</v>
      </c>
      <c r="C238" s="2" t="s">
        <v>659</v>
      </c>
      <c r="D238" s="2" t="s">
        <v>660</v>
      </c>
      <c r="E238" s="154">
        <v>272647</v>
      </c>
      <c r="F238" s="155">
        <v>272647</v>
      </c>
      <c r="G238" s="2">
        <v>3018</v>
      </c>
      <c r="J238" s="2">
        <f t="shared" si="9"/>
        <v>6</v>
      </c>
      <c r="K238" s="156" t="s">
        <v>201</v>
      </c>
      <c r="L238" s="2" t="str">
        <f t="shared" si="11"/>
        <v>00272647</v>
      </c>
      <c r="M238" s="2">
        <v>3018</v>
      </c>
    </row>
    <row r="239" spans="1:13" ht="12.75">
      <c r="A239" s="2">
        <v>237</v>
      </c>
      <c r="B239" s="2">
        <v>3019</v>
      </c>
      <c r="C239" s="2" t="s">
        <v>661</v>
      </c>
      <c r="D239" s="2" t="s">
        <v>662</v>
      </c>
      <c r="E239" s="154">
        <v>653616</v>
      </c>
      <c r="F239" s="155">
        <v>653616</v>
      </c>
      <c r="G239" s="2">
        <v>3019</v>
      </c>
      <c r="J239" s="2">
        <f t="shared" si="9"/>
        <v>6</v>
      </c>
      <c r="K239" s="156" t="s">
        <v>201</v>
      </c>
      <c r="L239" s="2" t="str">
        <f t="shared" si="11"/>
        <v>00653616</v>
      </c>
      <c r="M239" s="2">
        <v>3019</v>
      </c>
    </row>
    <row r="240" spans="1:13" ht="12.75">
      <c r="A240" s="2">
        <v>238</v>
      </c>
      <c r="B240" s="2">
        <v>3020</v>
      </c>
      <c r="C240" s="2" t="s">
        <v>663</v>
      </c>
      <c r="D240" s="2" t="s">
        <v>664</v>
      </c>
      <c r="E240" s="154">
        <v>272663</v>
      </c>
      <c r="F240" s="155">
        <v>272663</v>
      </c>
      <c r="G240" s="2">
        <v>3020</v>
      </c>
      <c r="J240" s="2">
        <f t="shared" si="9"/>
        <v>6</v>
      </c>
      <c r="K240" s="156" t="s">
        <v>201</v>
      </c>
      <c r="L240" s="2" t="str">
        <f t="shared" si="11"/>
        <v>00272663</v>
      </c>
      <c r="M240" s="2">
        <v>3020</v>
      </c>
    </row>
    <row r="241" spans="1:13" ht="12.75">
      <c r="A241" s="2">
        <v>239</v>
      </c>
      <c r="B241" s="2">
        <v>3021</v>
      </c>
      <c r="C241" s="2" t="s">
        <v>665</v>
      </c>
      <c r="D241" s="2" t="s">
        <v>666</v>
      </c>
      <c r="E241" s="154">
        <v>578720</v>
      </c>
      <c r="F241" s="155">
        <v>578720</v>
      </c>
      <c r="G241" s="2">
        <v>3021</v>
      </c>
      <c r="J241" s="2">
        <f t="shared" si="9"/>
        <v>6</v>
      </c>
      <c r="K241" s="156" t="s">
        <v>201</v>
      </c>
      <c r="L241" s="2" t="str">
        <f t="shared" si="11"/>
        <v>00578720</v>
      </c>
      <c r="M241" s="2">
        <v>3021</v>
      </c>
    </row>
    <row r="242" spans="1:13" ht="12.75">
      <c r="A242" s="2">
        <v>240</v>
      </c>
      <c r="B242" s="2">
        <v>3022</v>
      </c>
      <c r="C242" s="2" t="s">
        <v>667</v>
      </c>
      <c r="D242" s="2" t="s">
        <v>668</v>
      </c>
      <c r="E242" s="154">
        <v>272671</v>
      </c>
      <c r="F242" s="155">
        <v>272671</v>
      </c>
      <c r="G242" s="2">
        <v>3022</v>
      </c>
      <c r="J242" s="2">
        <f t="shared" si="9"/>
        <v>6</v>
      </c>
      <c r="K242" s="156" t="s">
        <v>201</v>
      </c>
      <c r="L242" s="2" t="str">
        <f t="shared" si="11"/>
        <v>00272671</v>
      </c>
      <c r="M242" s="2">
        <v>3022</v>
      </c>
    </row>
    <row r="243" spans="1:13" ht="12.75">
      <c r="A243" s="2">
        <v>241</v>
      </c>
      <c r="B243" s="2">
        <v>3023</v>
      </c>
      <c r="C243" s="2" t="s">
        <v>669</v>
      </c>
      <c r="D243" s="2" t="s">
        <v>670</v>
      </c>
      <c r="E243" s="154">
        <v>272680</v>
      </c>
      <c r="F243" s="155">
        <v>272680</v>
      </c>
      <c r="G243" s="2">
        <v>3023</v>
      </c>
      <c r="J243" s="2">
        <f t="shared" si="9"/>
        <v>6</v>
      </c>
      <c r="K243" s="156" t="s">
        <v>201</v>
      </c>
      <c r="L243" s="2" t="str">
        <f t="shared" si="11"/>
        <v>00272680</v>
      </c>
      <c r="M243" s="2">
        <v>3023</v>
      </c>
    </row>
    <row r="244" spans="1:13" ht="12.75">
      <c r="A244" s="2">
        <v>242</v>
      </c>
      <c r="B244" s="2">
        <v>3024</v>
      </c>
      <c r="C244" s="2" t="s">
        <v>671</v>
      </c>
      <c r="D244" s="2" t="s">
        <v>672</v>
      </c>
      <c r="E244" s="154">
        <v>190187</v>
      </c>
      <c r="F244" s="155">
        <v>190187</v>
      </c>
      <c r="G244" s="2">
        <v>3024</v>
      </c>
      <c r="J244" s="2">
        <f t="shared" si="9"/>
        <v>6</v>
      </c>
      <c r="K244" s="156" t="s">
        <v>201</v>
      </c>
      <c r="L244" s="2" t="str">
        <f t="shared" si="11"/>
        <v>00190187</v>
      </c>
      <c r="M244" s="2">
        <v>3024</v>
      </c>
    </row>
    <row r="245" spans="1:13" ht="12.75">
      <c r="A245" s="2">
        <v>243</v>
      </c>
      <c r="B245" s="2">
        <v>3025</v>
      </c>
      <c r="C245" s="2" t="s">
        <v>673</v>
      </c>
      <c r="D245" s="2" t="s">
        <v>674</v>
      </c>
      <c r="E245" s="154">
        <v>272710</v>
      </c>
      <c r="F245" s="155">
        <v>272710</v>
      </c>
      <c r="G245" s="2">
        <v>3025</v>
      </c>
      <c r="J245" s="2">
        <f t="shared" si="9"/>
        <v>6</v>
      </c>
      <c r="K245" s="156" t="s">
        <v>201</v>
      </c>
      <c r="L245" s="2" t="str">
        <f t="shared" si="11"/>
        <v>00272710</v>
      </c>
      <c r="M245" s="2">
        <v>3025</v>
      </c>
    </row>
    <row r="246" spans="1:13" ht="12.75">
      <c r="A246" s="2">
        <v>244</v>
      </c>
      <c r="B246" s="2">
        <v>3026</v>
      </c>
      <c r="C246" s="2" t="s">
        <v>675</v>
      </c>
      <c r="D246" s="2" t="s">
        <v>676</v>
      </c>
      <c r="E246" s="154">
        <v>272728</v>
      </c>
      <c r="F246" s="155">
        <v>272728</v>
      </c>
      <c r="G246" s="2">
        <v>3026</v>
      </c>
      <c r="J246" s="2">
        <f t="shared" si="9"/>
        <v>6</v>
      </c>
      <c r="K246" s="156" t="s">
        <v>201</v>
      </c>
      <c r="L246" s="2" t="str">
        <f t="shared" si="11"/>
        <v>00272728</v>
      </c>
      <c r="M246" s="2">
        <v>3026</v>
      </c>
    </row>
    <row r="247" spans="1:13" ht="12.75">
      <c r="A247" s="2">
        <v>245</v>
      </c>
      <c r="B247" s="2">
        <v>3027</v>
      </c>
      <c r="C247" s="2" t="s">
        <v>677</v>
      </c>
      <c r="D247" s="2" t="s">
        <v>678</v>
      </c>
      <c r="E247" s="154">
        <v>272736</v>
      </c>
      <c r="F247" s="155">
        <v>272736</v>
      </c>
      <c r="G247" s="2">
        <v>3027</v>
      </c>
      <c r="J247" s="2">
        <f t="shared" si="9"/>
        <v>6</v>
      </c>
      <c r="K247" s="156" t="s">
        <v>201</v>
      </c>
      <c r="L247" s="2" t="str">
        <f t="shared" si="11"/>
        <v>00272736</v>
      </c>
      <c r="M247" s="2">
        <v>3027</v>
      </c>
    </row>
    <row r="248" spans="1:13" ht="12.75">
      <c r="A248" s="2">
        <v>246</v>
      </c>
      <c r="B248" s="2">
        <v>3028</v>
      </c>
      <c r="C248" s="2" t="s">
        <v>679</v>
      </c>
      <c r="D248" s="2" t="s">
        <v>680</v>
      </c>
      <c r="E248" s="154">
        <v>272744</v>
      </c>
      <c r="F248" s="155">
        <v>272744</v>
      </c>
      <c r="G248" s="2">
        <v>3028</v>
      </c>
      <c r="J248" s="2">
        <f t="shared" si="9"/>
        <v>6</v>
      </c>
      <c r="K248" s="156" t="s">
        <v>201</v>
      </c>
      <c r="L248" s="2" t="str">
        <f t="shared" si="11"/>
        <v>00272744</v>
      </c>
      <c r="M248" s="2">
        <v>3028</v>
      </c>
    </row>
    <row r="249" spans="1:13" ht="12.75">
      <c r="A249" s="2">
        <v>247</v>
      </c>
      <c r="B249" s="2">
        <v>3029</v>
      </c>
      <c r="C249" s="2" t="s">
        <v>681</v>
      </c>
      <c r="D249" s="2" t="s">
        <v>682</v>
      </c>
      <c r="E249" s="154">
        <v>654116</v>
      </c>
      <c r="F249" s="155">
        <v>654116</v>
      </c>
      <c r="G249" s="2">
        <v>3029</v>
      </c>
      <c r="J249" s="2">
        <f t="shared" si="9"/>
        <v>6</v>
      </c>
      <c r="K249" s="156" t="s">
        <v>201</v>
      </c>
      <c r="L249" s="2" t="str">
        <f t="shared" si="11"/>
        <v>00654116</v>
      </c>
      <c r="M249" s="2">
        <v>3029</v>
      </c>
    </row>
    <row r="250" spans="1:13" ht="12.75">
      <c r="A250" s="2">
        <v>248</v>
      </c>
      <c r="B250" s="2">
        <v>3030</v>
      </c>
      <c r="C250" s="2" t="s">
        <v>683</v>
      </c>
      <c r="D250" s="2" t="s">
        <v>684</v>
      </c>
      <c r="E250" s="154">
        <v>273147</v>
      </c>
      <c r="F250" s="155">
        <v>273147</v>
      </c>
      <c r="G250" s="2">
        <v>3030</v>
      </c>
      <c r="J250" s="2">
        <f t="shared" si="9"/>
        <v>6</v>
      </c>
      <c r="K250" s="156" t="s">
        <v>201</v>
      </c>
      <c r="L250" s="2" t="str">
        <f t="shared" si="11"/>
        <v>00273147</v>
      </c>
      <c r="M250" s="2">
        <v>3030</v>
      </c>
    </row>
    <row r="251" spans="1:13" ht="12.75">
      <c r="A251" s="2">
        <v>249</v>
      </c>
      <c r="B251" s="2">
        <v>3031</v>
      </c>
      <c r="C251" s="2" t="s">
        <v>685</v>
      </c>
      <c r="D251" s="2" t="s">
        <v>686</v>
      </c>
      <c r="E251" s="154">
        <v>653608</v>
      </c>
      <c r="F251" s="155">
        <v>653608</v>
      </c>
      <c r="G251" s="2">
        <v>3031</v>
      </c>
      <c r="J251" s="2">
        <f t="shared" si="9"/>
        <v>6</v>
      </c>
      <c r="K251" s="156" t="s">
        <v>201</v>
      </c>
      <c r="L251" s="2" t="str">
        <f t="shared" si="11"/>
        <v>00653608</v>
      </c>
      <c r="M251" s="2">
        <v>3031</v>
      </c>
    </row>
    <row r="252" spans="1:13" ht="12.75">
      <c r="A252" s="2">
        <v>250</v>
      </c>
      <c r="B252" s="2">
        <v>3032</v>
      </c>
      <c r="C252" s="2" t="s">
        <v>687</v>
      </c>
      <c r="D252" s="2" t="s">
        <v>688</v>
      </c>
      <c r="E252" s="154">
        <v>653993</v>
      </c>
      <c r="F252" s="155">
        <v>653993</v>
      </c>
      <c r="G252" s="2">
        <v>3032</v>
      </c>
      <c r="J252" s="2">
        <f t="shared" si="9"/>
        <v>6</v>
      </c>
      <c r="K252" s="156" t="s">
        <v>201</v>
      </c>
      <c r="L252" s="2" t="str">
        <f t="shared" si="11"/>
        <v>00653993</v>
      </c>
      <c r="M252" s="2">
        <v>3032</v>
      </c>
    </row>
    <row r="253" spans="1:13" ht="12.75">
      <c r="A253" s="2">
        <v>251</v>
      </c>
      <c r="B253" s="2">
        <v>3033</v>
      </c>
      <c r="C253" s="2" t="s">
        <v>689</v>
      </c>
      <c r="D253" s="2" t="s">
        <v>690</v>
      </c>
      <c r="E253" s="154">
        <v>654094</v>
      </c>
      <c r="F253" s="155">
        <v>654094</v>
      </c>
      <c r="G253" s="2">
        <v>3033</v>
      </c>
      <c r="J253" s="2">
        <f t="shared" si="9"/>
        <v>6</v>
      </c>
      <c r="K253" s="156" t="s">
        <v>201</v>
      </c>
      <c r="L253" s="2" t="str">
        <f aca="true" t="shared" si="12" ref="L253:L284">CONCATENATE(K253,F253)</f>
        <v>00654094</v>
      </c>
      <c r="M253" s="2">
        <v>3033</v>
      </c>
    </row>
    <row r="254" spans="1:13" ht="12.75">
      <c r="A254" s="2">
        <v>252</v>
      </c>
      <c r="B254" s="2">
        <v>3034</v>
      </c>
      <c r="C254" s="2" t="s">
        <v>691</v>
      </c>
      <c r="D254" s="2" t="s">
        <v>692</v>
      </c>
      <c r="E254" s="154">
        <v>654027</v>
      </c>
      <c r="F254" s="155">
        <v>654027</v>
      </c>
      <c r="G254" s="2">
        <v>3034</v>
      </c>
      <c r="J254" s="2">
        <f t="shared" si="9"/>
        <v>6</v>
      </c>
      <c r="K254" s="156" t="s">
        <v>201</v>
      </c>
      <c r="L254" s="2" t="str">
        <f t="shared" si="12"/>
        <v>00654027</v>
      </c>
      <c r="M254" s="2">
        <v>3034</v>
      </c>
    </row>
    <row r="255" spans="1:13" ht="12.75">
      <c r="A255" s="2">
        <v>253</v>
      </c>
      <c r="B255" s="2">
        <v>3035</v>
      </c>
      <c r="C255" s="2" t="s">
        <v>693</v>
      </c>
      <c r="D255" s="2" t="s">
        <v>694</v>
      </c>
      <c r="E255" s="154">
        <v>272809</v>
      </c>
      <c r="F255" s="155">
        <v>272809</v>
      </c>
      <c r="G255" s="2">
        <v>3035</v>
      </c>
      <c r="J255" s="2">
        <f t="shared" si="9"/>
        <v>6</v>
      </c>
      <c r="K255" s="156" t="s">
        <v>201</v>
      </c>
      <c r="L255" s="2" t="str">
        <f t="shared" si="12"/>
        <v>00272809</v>
      </c>
      <c r="M255" s="2">
        <v>3035</v>
      </c>
    </row>
    <row r="256" spans="1:13" ht="12.75">
      <c r="A256" s="2">
        <v>254</v>
      </c>
      <c r="B256" s="2">
        <v>3036</v>
      </c>
      <c r="C256" s="2" t="s">
        <v>695</v>
      </c>
      <c r="D256" s="2" t="s">
        <v>696</v>
      </c>
      <c r="E256" s="154">
        <v>272817</v>
      </c>
      <c r="F256" s="155">
        <v>272817</v>
      </c>
      <c r="G256" s="2">
        <v>3036</v>
      </c>
      <c r="J256" s="2">
        <f t="shared" si="9"/>
        <v>6</v>
      </c>
      <c r="K256" s="156" t="s">
        <v>201</v>
      </c>
      <c r="L256" s="2" t="str">
        <f t="shared" si="12"/>
        <v>00272817</v>
      </c>
      <c r="M256" s="2">
        <v>3036</v>
      </c>
    </row>
    <row r="257" spans="1:13" ht="12.75">
      <c r="A257" s="2">
        <v>255</v>
      </c>
      <c r="B257" s="2">
        <v>3037</v>
      </c>
      <c r="C257" s="2" t="s">
        <v>697</v>
      </c>
      <c r="D257" s="2" t="s">
        <v>698</v>
      </c>
      <c r="E257" s="154">
        <v>654019</v>
      </c>
      <c r="F257" s="155">
        <v>654019</v>
      </c>
      <c r="G257" s="2">
        <v>3037</v>
      </c>
      <c r="J257" s="2">
        <f t="shared" si="9"/>
        <v>6</v>
      </c>
      <c r="K257" s="156" t="s">
        <v>201</v>
      </c>
      <c r="L257" s="2" t="str">
        <f t="shared" si="12"/>
        <v>00654019</v>
      </c>
      <c r="M257" s="2">
        <v>3037</v>
      </c>
    </row>
    <row r="258" spans="1:13" ht="12.75">
      <c r="A258" s="2">
        <v>256</v>
      </c>
      <c r="B258" s="2">
        <v>3038</v>
      </c>
      <c r="C258" s="2" t="s">
        <v>699</v>
      </c>
      <c r="D258" s="2" t="s">
        <v>700</v>
      </c>
      <c r="E258" s="154">
        <v>272833</v>
      </c>
      <c r="F258" s="155">
        <v>272833</v>
      </c>
      <c r="G258" s="2">
        <v>3038</v>
      </c>
      <c r="J258" s="2">
        <f t="shared" si="9"/>
        <v>6</v>
      </c>
      <c r="K258" s="156" t="s">
        <v>201</v>
      </c>
      <c r="L258" s="2" t="str">
        <f t="shared" si="12"/>
        <v>00272833</v>
      </c>
      <c r="M258" s="2">
        <v>3038</v>
      </c>
    </row>
    <row r="259" spans="1:13" ht="12.75">
      <c r="A259" s="2">
        <v>257</v>
      </c>
      <c r="B259" s="2">
        <v>3039</v>
      </c>
      <c r="C259" s="2" t="s">
        <v>701</v>
      </c>
      <c r="D259" s="2" t="s">
        <v>702</v>
      </c>
      <c r="E259" s="154">
        <v>272841</v>
      </c>
      <c r="F259" s="155">
        <v>272841</v>
      </c>
      <c r="G259" s="2">
        <v>3039</v>
      </c>
      <c r="J259" s="2">
        <f aca="true" t="shared" si="13" ref="J259:J322">LEN(F259)</f>
        <v>6</v>
      </c>
      <c r="K259" s="156" t="s">
        <v>201</v>
      </c>
      <c r="L259" s="2" t="str">
        <f t="shared" si="12"/>
        <v>00272841</v>
      </c>
      <c r="M259" s="2">
        <v>3039</v>
      </c>
    </row>
    <row r="260" spans="1:13" ht="12.75">
      <c r="A260" s="2">
        <v>258</v>
      </c>
      <c r="B260" s="2">
        <v>3040</v>
      </c>
      <c r="C260" s="2" t="s">
        <v>703</v>
      </c>
      <c r="D260" s="2" t="s">
        <v>704</v>
      </c>
      <c r="E260" s="154">
        <v>272850</v>
      </c>
      <c r="F260" s="155">
        <v>272850</v>
      </c>
      <c r="G260" s="2">
        <v>3040</v>
      </c>
      <c r="J260" s="2">
        <f t="shared" si="13"/>
        <v>6</v>
      </c>
      <c r="K260" s="156" t="s">
        <v>201</v>
      </c>
      <c r="L260" s="2" t="str">
        <f t="shared" si="12"/>
        <v>00272850</v>
      </c>
      <c r="M260" s="2">
        <v>3040</v>
      </c>
    </row>
    <row r="261" spans="1:13" ht="12.75">
      <c r="A261" s="2">
        <v>259</v>
      </c>
      <c r="B261" s="2">
        <v>3041</v>
      </c>
      <c r="C261" s="2" t="s">
        <v>705</v>
      </c>
      <c r="D261" s="2" t="s">
        <v>706</v>
      </c>
      <c r="E261" s="154">
        <v>272868</v>
      </c>
      <c r="F261" s="155">
        <v>272868</v>
      </c>
      <c r="G261" s="2">
        <v>3041</v>
      </c>
      <c r="J261" s="2">
        <f t="shared" si="13"/>
        <v>6</v>
      </c>
      <c r="K261" s="156" t="s">
        <v>201</v>
      </c>
      <c r="L261" s="2" t="str">
        <f t="shared" si="12"/>
        <v>00272868</v>
      </c>
      <c r="M261" s="2">
        <v>3041</v>
      </c>
    </row>
    <row r="262" spans="1:13" ht="12.75">
      <c r="A262" s="2">
        <v>260</v>
      </c>
      <c r="B262" s="2">
        <v>3042</v>
      </c>
      <c r="C262" s="2" t="s">
        <v>707</v>
      </c>
      <c r="D262" s="2" t="s">
        <v>708</v>
      </c>
      <c r="E262" s="154">
        <v>272876</v>
      </c>
      <c r="F262" s="155">
        <v>272876</v>
      </c>
      <c r="G262" s="2">
        <v>3042</v>
      </c>
      <c r="J262" s="2">
        <f t="shared" si="13"/>
        <v>6</v>
      </c>
      <c r="K262" s="156" t="s">
        <v>201</v>
      </c>
      <c r="L262" s="2" t="str">
        <f t="shared" si="12"/>
        <v>00272876</v>
      </c>
      <c r="M262" s="2">
        <v>3042</v>
      </c>
    </row>
    <row r="263" spans="1:13" ht="12.75">
      <c r="A263" s="2">
        <v>261</v>
      </c>
      <c r="B263" s="2">
        <v>3043</v>
      </c>
      <c r="C263" s="2" t="s">
        <v>709</v>
      </c>
      <c r="D263" s="2" t="s">
        <v>710</v>
      </c>
      <c r="E263" s="154">
        <v>272884</v>
      </c>
      <c r="F263" s="155">
        <v>272884</v>
      </c>
      <c r="G263" s="2">
        <v>3043</v>
      </c>
      <c r="J263" s="2">
        <f t="shared" si="13"/>
        <v>6</v>
      </c>
      <c r="K263" s="156" t="s">
        <v>201</v>
      </c>
      <c r="L263" s="2" t="str">
        <f t="shared" si="12"/>
        <v>00272884</v>
      </c>
      <c r="M263" s="2">
        <v>3043</v>
      </c>
    </row>
    <row r="264" spans="1:13" ht="12.75">
      <c r="A264" s="2">
        <v>262</v>
      </c>
      <c r="B264" s="2">
        <v>3044</v>
      </c>
      <c r="C264" s="2" t="s">
        <v>711</v>
      </c>
      <c r="D264" s="2" t="s">
        <v>712</v>
      </c>
      <c r="E264" s="154">
        <v>272892</v>
      </c>
      <c r="F264" s="155">
        <v>272892</v>
      </c>
      <c r="G264" s="2">
        <v>3044</v>
      </c>
      <c r="J264" s="2">
        <f t="shared" si="13"/>
        <v>6</v>
      </c>
      <c r="K264" s="156" t="s">
        <v>201</v>
      </c>
      <c r="L264" s="2" t="str">
        <f t="shared" si="12"/>
        <v>00272892</v>
      </c>
      <c r="M264" s="2">
        <v>3044</v>
      </c>
    </row>
    <row r="265" spans="1:13" ht="12.75">
      <c r="A265" s="2">
        <v>263</v>
      </c>
      <c r="B265" s="2">
        <v>3045</v>
      </c>
      <c r="C265" s="2" t="s">
        <v>713</v>
      </c>
      <c r="D265" s="2" t="s">
        <v>714</v>
      </c>
      <c r="E265" s="154">
        <v>272914</v>
      </c>
      <c r="F265" s="155">
        <v>272914</v>
      </c>
      <c r="G265" s="2">
        <v>3045</v>
      </c>
      <c r="J265" s="2">
        <f t="shared" si="13"/>
        <v>6</v>
      </c>
      <c r="K265" s="156" t="s">
        <v>201</v>
      </c>
      <c r="L265" s="2" t="str">
        <f t="shared" si="12"/>
        <v>00272914</v>
      </c>
      <c r="M265" s="2">
        <v>3045</v>
      </c>
    </row>
    <row r="266" spans="1:13" ht="12.75">
      <c r="A266" s="2">
        <v>264</v>
      </c>
      <c r="B266" s="2">
        <v>3046</v>
      </c>
      <c r="C266" s="2" t="s">
        <v>715</v>
      </c>
      <c r="D266" s="2" t="s">
        <v>716</v>
      </c>
      <c r="E266" s="154">
        <v>272949</v>
      </c>
      <c r="F266" s="155">
        <v>272949</v>
      </c>
      <c r="G266" s="2">
        <v>3046</v>
      </c>
      <c r="J266" s="2">
        <f t="shared" si="13"/>
        <v>6</v>
      </c>
      <c r="K266" s="156" t="s">
        <v>201</v>
      </c>
      <c r="L266" s="2" t="str">
        <f t="shared" si="12"/>
        <v>00272949</v>
      </c>
      <c r="M266" s="2">
        <v>3046</v>
      </c>
    </row>
    <row r="267" spans="1:13" ht="12.75">
      <c r="A267" s="2">
        <v>265</v>
      </c>
      <c r="B267" s="2">
        <v>3047</v>
      </c>
      <c r="C267" s="2" t="s">
        <v>717</v>
      </c>
      <c r="D267" s="2" t="s">
        <v>718</v>
      </c>
      <c r="E267" s="154">
        <v>272957</v>
      </c>
      <c r="F267" s="155">
        <v>272957</v>
      </c>
      <c r="G267" s="2">
        <v>3047</v>
      </c>
      <c r="J267" s="2">
        <f t="shared" si="13"/>
        <v>6</v>
      </c>
      <c r="K267" s="156" t="s">
        <v>201</v>
      </c>
      <c r="L267" s="2" t="str">
        <f t="shared" si="12"/>
        <v>00272957</v>
      </c>
      <c r="M267" s="2">
        <v>3047</v>
      </c>
    </row>
    <row r="268" spans="1:13" ht="12.75">
      <c r="A268" s="2">
        <v>266</v>
      </c>
      <c r="B268" s="2">
        <v>3048</v>
      </c>
      <c r="C268" s="2" t="s">
        <v>719</v>
      </c>
      <c r="D268" s="2" t="s">
        <v>720</v>
      </c>
      <c r="E268" s="154">
        <v>272965</v>
      </c>
      <c r="F268" s="155">
        <v>272965</v>
      </c>
      <c r="G268" s="2">
        <v>3048</v>
      </c>
      <c r="J268" s="2">
        <f t="shared" si="13"/>
        <v>6</v>
      </c>
      <c r="K268" s="156" t="s">
        <v>201</v>
      </c>
      <c r="L268" s="2" t="str">
        <f t="shared" si="12"/>
        <v>00272965</v>
      </c>
      <c r="M268" s="2">
        <v>3048</v>
      </c>
    </row>
    <row r="269" spans="1:13" ht="12.75">
      <c r="A269" s="2">
        <v>267</v>
      </c>
      <c r="B269" s="2">
        <v>3049</v>
      </c>
      <c r="C269" s="2" t="s">
        <v>721</v>
      </c>
      <c r="D269" s="2" t="s">
        <v>722</v>
      </c>
      <c r="E269" s="154">
        <v>272973</v>
      </c>
      <c r="F269" s="155">
        <v>272973</v>
      </c>
      <c r="G269" s="2">
        <v>3049</v>
      </c>
      <c r="J269" s="2">
        <f t="shared" si="13"/>
        <v>6</v>
      </c>
      <c r="K269" s="156" t="s">
        <v>201</v>
      </c>
      <c r="L269" s="2" t="str">
        <f t="shared" si="12"/>
        <v>00272973</v>
      </c>
      <c r="M269" s="2">
        <v>3049</v>
      </c>
    </row>
    <row r="270" spans="1:13" ht="12.75">
      <c r="A270" s="2">
        <v>268</v>
      </c>
      <c r="B270" s="2">
        <v>3050</v>
      </c>
      <c r="C270" s="2" t="s">
        <v>723</v>
      </c>
      <c r="D270" s="2" t="s">
        <v>724</v>
      </c>
      <c r="E270" s="154">
        <v>272981</v>
      </c>
      <c r="F270" s="155">
        <v>272981</v>
      </c>
      <c r="G270" s="2">
        <v>3050</v>
      </c>
      <c r="J270" s="2">
        <f t="shared" si="13"/>
        <v>6</v>
      </c>
      <c r="K270" s="156" t="s">
        <v>201</v>
      </c>
      <c r="L270" s="2" t="str">
        <f t="shared" si="12"/>
        <v>00272981</v>
      </c>
      <c r="M270" s="2">
        <v>3050</v>
      </c>
    </row>
    <row r="271" spans="1:13" ht="12.75">
      <c r="A271" s="2">
        <v>269</v>
      </c>
      <c r="B271" s="2">
        <v>3051</v>
      </c>
      <c r="C271" s="2" t="s">
        <v>725</v>
      </c>
      <c r="D271" s="2" t="s">
        <v>726</v>
      </c>
      <c r="E271" s="154">
        <v>273007</v>
      </c>
      <c r="F271" s="155">
        <v>273007</v>
      </c>
      <c r="G271" s="2">
        <v>3051</v>
      </c>
      <c r="J271" s="2">
        <f t="shared" si="13"/>
        <v>6</v>
      </c>
      <c r="K271" s="156" t="s">
        <v>201</v>
      </c>
      <c r="L271" s="2" t="str">
        <f t="shared" si="12"/>
        <v>00273007</v>
      </c>
      <c r="M271" s="2">
        <v>3051</v>
      </c>
    </row>
    <row r="272" spans="1:13" ht="12.75">
      <c r="A272" s="2">
        <v>270</v>
      </c>
      <c r="B272" s="2">
        <v>3052</v>
      </c>
      <c r="C272" s="2" t="s">
        <v>727</v>
      </c>
      <c r="D272" s="2" t="s">
        <v>728</v>
      </c>
      <c r="E272" s="154">
        <v>857564</v>
      </c>
      <c r="F272" s="155">
        <v>857564</v>
      </c>
      <c r="G272" s="2">
        <v>3052</v>
      </c>
      <c r="J272" s="2">
        <f t="shared" si="13"/>
        <v>6</v>
      </c>
      <c r="K272" s="156" t="s">
        <v>201</v>
      </c>
      <c r="L272" s="2" t="str">
        <f t="shared" si="12"/>
        <v>00857564</v>
      </c>
      <c r="M272" s="2">
        <v>3052</v>
      </c>
    </row>
    <row r="273" spans="1:13" ht="12.75">
      <c r="A273" s="2">
        <v>271</v>
      </c>
      <c r="B273" s="2">
        <v>3053</v>
      </c>
      <c r="C273" s="2" t="s">
        <v>729</v>
      </c>
      <c r="D273" s="2" t="s">
        <v>730</v>
      </c>
      <c r="E273" s="154">
        <v>654086</v>
      </c>
      <c r="F273" s="155">
        <v>654086</v>
      </c>
      <c r="G273" s="2">
        <v>3053</v>
      </c>
      <c r="J273" s="2">
        <f t="shared" si="13"/>
        <v>6</v>
      </c>
      <c r="K273" s="156" t="s">
        <v>201</v>
      </c>
      <c r="L273" s="2" t="str">
        <f t="shared" si="12"/>
        <v>00654086</v>
      </c>
      <c r="M273" s="2">
        <v>3053</v>
      </c>
    </row>
    <row r="274" spans="1:13" ht="12.75">
      <c r="A274" s="2">
        <v>272</v>
      </c>
      <c r="B274" s="2">
        <v>3054</v>
      </c>
      <c r="C274" s="2" t="s">
        <v>731</v>
      </c>
      <c r="D274" s="2" t="s">
        <v>732</v>
      </c>
      <c r="E274" s="154">
        <v>273023</v>
      </c>
      <c r="F274" s="155">
        <v>273023</v>
      </c>
      <c r="G274" s="2">
        <v>3054</v>
      </c>
      <c r="J274" s="2">
        <f t="shared" si="13"/>
        <v>6</v>
      </c>
      <c r="K274" s="156" t="s">
        <v>201</v>
      </c>
      <c r="L274" s="2" t="str">
        <f t="shared" si="12"/>
        <v>00273023</v>
      </c>
      <c r="M274" s="2">
        <v>3054</v>
      </c>
    </row>
    <row r="275" spans="1:13" ht="12.75">
      <c r="A275" s="2">
        <v>273</v>
      </c>
      <c r="B275" s="2">
        <v>3055</v>
      </c>
      <c r="C275" s="2" t="s">
        <v>733</v>
      </c>
      <c r="D275" s="2" t="s">
        <v>734</v>
      </c>
      <c r="E275" s="154">
        <v>273031</v>
      </c>
      <c r="F275" s="155">
        <v>273031</v>
      </c>
      <c r="G275" s="2">
        <v>3055</v>
      </c>
      <c r="J275" s="2">
        <f t="shared" si="13"/>
        <v>6</v>
      </c>
      <c r="K275" s="156" t="s">
        <v>201</v>
      </c>
      <c r="L275" s="2" t="str">
        <f t="shared" si="12"/>
        <v>00273031</v>
      </c>
      <c r="M275" s="2">
        <v>3055</v>
      </c>
    </row>
    <row r="276" spans="1:13" ht="12.75">
      <c r="A276" s="2">
        <v>274</v>
      </c>
      <c r="B276" s="2">
        <v>3056</v>
      </c>
      <c r="C276" s="2" t="s">
        <v>735</v>
      </c>
      <c r="D276" s="2" t="s">
        <v>736</v>
      </c>
      <c r="E276" s="154">
        <v>273058</v>
      </c>
      <c r="F276" s="155">
        <v>273058</v>
      </c>
      <c r="G276" s="2">
        <v>3056</v>
      </c>
      <c r="J276" s="2">
        <f t="shared" si="13"/>
        <v>6</v>
      </c>
      <c r="K276" s="156" t="s">
        <v>201</v>
      </c>
      <c r="L276" s="2" t="str">
        <f t="shared" si="12"/>
        <v>00273058</v>
      </c>
      <c r="M276" s="2">
        <v>3056</v>
      </c>
    </row>
    <row r="277" spans="1:13" ht="12.75">
      <c r="A277" s="2">
        <v>275</v>
      </c>
      <c r="B277" s="2">
        <v>3057</v>
      </c>
      <c r="C277" s="2" t="s">
        <v>737</v>
      </c>
      <c r="D277" s="2" t="s">
        <v>738</v>
      </c>
      <c r="E277" s="154">
        <v>273066</v>
      </c>
      <c r="F277" s="155">
        <v>273066</v>
      </c>
      <c r="G277" s="2">
        <v>3057</v>
      </c>
      <c r="J277" s="2">
        <f t="shared" si="13"/>
        <v>6</v>
      </c>
      <c r="K277" s="156" t="s">
        <v>201</v>
      </c>
      <c r="L277" s="2" t="str">
        <f t="shared" si="12"/>
        <v>00273066</v>
      </c>
      <c r="M277" s="2">
        <v>3057</v>
      </c>
    </row>
    <row r="278" spans="1:13" ht="12.75">
      <c r="A278" s="2">
        <v>276</v>
      </c>
      <c r="B278" s="2">
        <v>3058</v>
      </c>
      <c r="C278" s="2" t="s">
        <v>739</v>
      </c>
      <c r="D278" s="2" t="s">
        <v>740</v>
      </c>
      <c r="E278" s="154">
        <v>273082</v>
      </c>
      <c r="F278" s="155">
        <v>273082</v>
      </c>
      <c r="G278" s="2">
        <v>3058</v>
      </c>
      <c r="J278" s="2">
        <f t="shared" si="13"/>
        <v>6</v>
      </c>
      <c r="K278" s="156" t="s">
        <v>201</v>
      </c>
      <c r="L278" s="2" t="str">
        <f t="shared" si="12"/>
        <v>00273082</v>
      </c>
      <c r="M278" s="2">
        <v>3058</v>
      </c>
    </row>
    <row r="279" spans="1:13" ht="12.75">
      <c r="A279" s="2">
        <v>277</v>
      </c>
      <c r="B279" s="2">
        <v>3059</v>
      </c>
      <c r="C279" s="2" t="s">
        <v>741</v>
      </c>
      <c r="D279" s="2" t="s">
        <v>742</v>
      </c>
      <c r="E279" s="154">
        <v>653683</v>
      </c>
      <c r="F279" s="155">
        <v>653683</v>
      </c>
      <c r="G279" s="2">
        <v>3059</v>
      </c>
      <c r="J279" s="2">
        <f t="shared" si="13"/>
        <v>6</v>
      </c>
      <c r="K279" s="156" t="s">
        <v>201</v>
      </c>
      <c r="L279" s="2" t="str">
        <f t="shared" si="12"/>
        <v>00653683</v>
      </c>
      <c r="M279" s="2">
        <v>3059</v>
      </c>
    </row>
    <row r="280" spans="1:13" ht="12.75">
      <c r="A280" s="2">
        <v>278</v>
      </c>
      <c r="B280" s="2">
        <v>3060</v>
      </c>
      <c r="C280" s="2" t="s">
        <v>743</v>
      </c>
      <c r="D280" s="2" t="s">
        <v>744</v>
      </c>
      <c r="E280" s="154">
        <v>529991</v>
      </c>
      <c r="F280" s="155">
        <v>529991</v>
      </c>
      <c r="G280" s="2">
        <v>3060</v>
      </c>
      <c r="J280" s="2">
        <f t="shared" si="13"/>
        <v>6</v>
      </c>
      <c r="K280" s="156" t="s">
        <v>201</v>
      </c>
      <c r="L280" s="2" t="str">
        <f t="shared" si="12"/>
        <v>00529991</v>
      </c>
      <c r="M280" s="2">
        <v>3060</v>
      </c>
    </row>
    <row r="281" spans="1:13" ht="12.75">
      <c r="A281" s="2">
        <v>279</v>
      </c>
      <c r="B281" s="2">
        <v>3061</v>
      </c>
      <c r="C281" s="2" t="s">
        <v>745</v>
      </c>
      <c r="D281" s="2" t="s">
        <v>746</v>
      </c>
      <c r="E281" s="154">
        <v>273112</v>
      </c>
      <c r="F281" s="155">
        <v>273112</v>
      </c>
      <c r="G281" s="2">
        <v>3061</v>
      </c>
      <c r="J281" s="2">
        <f t="shared" si="13"/>
        <v>6</v>
      </c>
      <c r="K281" s="156" t="s">
        <v>201</v>
      </c>
      <c r="L281" s="2" t="str">
        <f t="shared" si="12"/>
        <v>00273112</v>
      </c>
      <c r="M281" s="2">
        <v>3061</v>
      </c>
    </row>
    <row r="282" spans="1:13" ht="12.75">
      <c r="A282" s="2">
        <v>280</v>
      </c>
      <c r="B282" s="2">
        <v>3062</v>
      </c>
      <c r="C282" s="2" t="s">
        <v>747</v>
      </c>
      <c r="D282" s="2" t="s">
        <v>748</v>
      </c>
      <c r="E282" s="154">
        <v>273139</v>
      </c>
      <c r="F282" s="155">
        <v>273139</v>
      </c>
      <c r="G282" s="2">
        <v>3062</v>
      </c>
      <c r="J282" s="2">
        <f t="shared" si="13"/>
        <v>6</v>
      </c>
      <c r="K282" s="156" t="s">
        <v>201</v>
      </c>
      <c r="L282" s="2" t="str">
        <f t="shared" si="12"/>
        <v>00273139</v>
      </c>
      <c r="M282" s="2">
        <v>3062</v>
      </c>
    </row>
    <row r="283" spans="1:13" ht="12.75">
      <c r="A283" s="2">
        <v>281</v>
      </c>
      <c r="B283" s="2">
        <v>3063</v>
      </c>
      <c r="C283" s="2" t="s">
        <v>749</v>
      </c>
      <c r="D283" s="2" t="s">
        <v>750</v>
      </c>
      <c r="E283" s="154">
        <v>273155</v>
      </c>
      <c r="F283" s="155">
        <v>273155</v>
      </c>
      <c r="G283" s="2">
        <v>3063</v>
      </c>
      <c r="J283" s="2">
        <f t="shared" si="13"/>
        <v>6</v>
      </c>
      <c r="K283" s="156" t="s">
        <v>201</v>
      </c>
      <c r="L283" s="2" t="str">
        <f t="shared" si="12"/>
        <v>00273155</v>
      </c>
      <c r="M283" s="2">
        <v>3063</v>
      </c>
    </row>
    <row r="284" spans="1:13" ht="12.75">
      <c r="A284" s="2">
        <v>282</v>
      </c>
      <c r="B284" s="2">
        <v>3064</v>
      </c>
      <c r="C284" s="2" t="s">
        <v>751</v>
      </c>
      <c r="D284" s="2" t="s">
        <v>752</v>
      </c>
      <c r="E284" s="154">
        <v>273163</v>
      </c>
      <c r="F284" s="155">
        <v>273163</v>
      </c>
      <c r="G284" s="2">
        <v>3064</v>
      </c>
      <c r="J284" s="2">
        <f t="shared" si="13"/>
        <v>6</v>
      </c>
      <c r="K284" s="156" t="s">
        <v>201</v>
      </c>
      <c r="L284" s="2" t="str">
        <f t="shared" si="12"/>
        <v>00273163</v>
      </c>
      <c r="M284" s="2">
        <v>3064</v>
      </c>
    </row>
    <row r="285" spans="1:13" ht="12.75">
      <c r="A285" s="2">
        <v>283</v>
      </c>
      <c r="B285" s="2">
        <v>3065</v>
      </c>
      <c r="C285" s="2" t="s">
        <v>753</v>
      </c>
      <c r="D285" s="2" t="s">
        <v>754</v>
      </c>
      <c r="E285" s="154">
        <v>273171</v>
      </c>
      <c r="F285" s="155">
        <v>273171</v>
      </c>
      <c r="G285" s="2">
        <v>3065</v>
      </c>
      <c r="J285" s="2">
        <f t="shared" si="13"/>
        <v>6</v>
      </c>
      <c r="K285" s="156" t="s">
        <v>201</v>
      </c>
      <c r="L285" s="2" t="str">
        <f aca="true" t="shared" si="14" ref="L285:L298">CONCATENATE(K285,F285)</f>
        <v>00273171</v>
      </c>
      <c r="M285" s="2">
        <v>3065</v>
      </c>
    </row>
    <row r="286" spans="1:13" ht="12.75">
      <c r="A286" s="2">
        <v>284</v>
      </c>
      <c r="B286" s="2">
        <v>3066</v>
      </c>
      <c r="C286" s="2" t="s">
        <v>755</v>
      </c>
      <c r="D286" s="2" t="s">
        <v>756</v>
      </c>
      <c r="E286" s="154">
        <v>654451</v>
      </c>
      <c r="F286" s="155">
        <v>654451</v>
      </c>
      <c r="G286" s="2">
        <v>3066</v>
      </c>
      <c r="J286" s="2">
        <f t="shared" si="13"/>
        <v>6</v>
      </c>
      <c r="K286" s="156" t="s">
        <v>201</v>
      </c>
      <c r="L286" s="2" t="str">
        <f t="shared" si="14"/>
        <v>00654451</v>
      </c>
      <c r="M286" s="2">
        <v>3066</v>
      </c>
    </row>
    <row r="287" spans="1:13" ht="12.75">
      <c r="A287" s="2">
        <v>285</v>
      </c>
      <c r="B287" s="2">
        <v>3067</v>
      </c>
      <c r="C287" s="2" t="s">
        <v>757</v>
      </c>
      <c r="D287" s="2" t="s">
        <v>758</v>
      </c>
      <c r="E287" s="154">
        <v>273180</v>
      </c>
      <c r="F287" s="155">
        <v>273180</v>
      </c>
      <c r="G287" s="2">
        <v>3067</v>
      </c>
      <c r="J287" s="2">
        <f t="shared" si="13"/>
        <v>6</v>
      </c>
      <c r="K287" s="156" t="s">
        <v>201</v>
      </c>
      <c r="L287" s="2" t="str">
        <f t="shared" si="14"/>
        <v>00273180</v>
      </c>
      <c r="M287" s="2">
        <v>3067</v>
      </c>
    </row>
    <row r="288" spans="1:13" ht="12.75">
      <c r="A288" s="2">
        <v>286</v>
      </c>
      <c r="B288" s="2">
        <v>3068</v>
      </c>
      <c r="C288" s="2" t="s">
        <v>759</v>
      </c>
      <c r="D288" s="2" t="s">
        <v>760</v>
      </c>
      <c r="E288" s="154">
        <v>654124</v>
      </c>
      <c r="F288" s="155">
        <v>654124</v>
      </c>
      <c r="G288" s="2">
        <v>3068</v>
      </c>
      <c r="J288" s="2">
        <f t="shared" si="13"/>
        <v>6</v>
      </c>
      <c r="K288" s="156" t="s">
        <v>201</v>
      </c>
      <c r="L288" s="2" t="str">
        <f t="shared" si="14"/>
        <v>00654124</v>
      </c>
      <c r="M288" s="2">
        <v>3068</v>
      </c>
    </row>
    <row r="289" spans="1:13" ht="12.75">
      <c r="A289" s="2">
        <v>287</v>
      </c>
      <c r="B289" s="2">
        <v>3069</v>
      </c>
      <c r="C289" s="2" t="s">
        <v>761</v>
      </c>
      <c r="D289" s="2" t="s">
        <v>762</v>
      </c>
      <c r="E289" s="154">
        <v>653985</v>
      </c>
      <c r="F289" s="155">
        <v>653985</v>
      </c>
      <c r="G289" s="2">
        <v>3069</v>
      </c>
      <c r="J289" s="2">
        <f t="shared" si="13"/>
        <v>6</v>
      </c>
      <c r="K289" s="156" t="s">
        <v>201</v>
      </c>
      <c r="L289" s="2" t="str">
        <f t="shared" si="14"/>
        <v>00653985</v>
      </c>
      <c r="M289" s="2">
        <v>3069</v>
      </c>
    </row>
    <row r="290" spans="1:13" ht="12.75">
      <c r="A290" s="2">
        <v>288</v>
      </c>
      <c r="B290" s="2">
        <v>3070</v>
      </c>
      <c r="C290" s="2" t="s">
        <v>763</v>
      </c>
      <c r="D290" s="2" t="s">
        <v>764</v>
      </c>
      <c r="E290" s="154">
        <v>273198</v>
      </c>
      <c r="F290" s="155">
        <v>273198</v>
      </c>
      <c r="G290" s="2">
        <v>3070</v>
      </c>
      <c r="J290" s="2">
        <f t="shared" si="13"/>
        <v>6</v>
      </c>
      <c r="K290" s="156" t="s">
        <v>201</v>
      </c>
      <c r="L290" s="2" t="str">
        <f t="shared" si="14"/>
        <v>00273198</v>
      </c>
      <c r="M290" s="2">
        <v>3070</v>
      </c>
    </row>
    <row r="291" spans="1:13" ht="12.75">
      <c r="A291" s="2">
        <v>289</v>
      </c>
      <c r="B291" s="2">
        <v>3071</v>
      </c>
      <c r="C291" s="2" t="s">
        <v>765</v>
      </c>
      <c r="D291" s="2" t="s">
        <v>766</v>
      </c>
      <c r="E291" s="154">
        <v>273210</v>
      </c>
      <c r="F291" s="155">
        <v>273210</v>
      </c>
      <c r="G291" s="2">
        <v>3071</v>
      </c>
      <c r="J291" s="2">
        <f t="shared" si="13"/>
        <v>6</v>
      </c>
      <c r="K291" s="156" t="s">
        <v>201</v>
      </c>
      <c r="L291" s="2" t="str">
        <f t="shared" si="14"/>
        <v>00273210</v>
      </c>
      <c r="M291" s="2">
        <v>3071</v>
      </c>
    </row>
    <row r="292" spans="1:13" ht="12.75">
      <c r="A292" s="2">
        <v>290</v>
      </c>
      <c r="B292" s="2">
        <v>3072</v>
      </c>
      <c r="C292" s="2" t="s">
        <v>767</v>
      </c>
      <c r="D292" s="2" t="s">
        <v>768</v>
      </c>
      <c r="E292" s="154">
        <v>273228</v>
      </c>
      <c r="F292" s="155">
        <v>273228</v>
      </c>
      <c r="G292" s="2">
        <v>3072</v>
      </c>
      <c r="J292" s="2">
        <f t="shared" si="13"/>
        <v>6</v>
      </c>
      <c r="K292" s="156" t="s">
        <v>201</v>
      </c>
      <c r="L292" s="2" t="str">
        <f t="shared" si="14"/>
        <v>00273228</v>
      </c>
      <c r="M292" s="2">
        <v>3072</v>
      </c>
    </row>
    <row r="293" spans="1:13" ht="12.75">
      <c r="A293" s="2">
        <v>291</v>
      </c>
      <c r="B293" s="2">
        <v>3073</v>
      </c>
      <c r="C293" s="2" t="s">
        <v>769</v>
      </c>
      <c r="D293" s="2" t="s">
        <v>770</v>
      </c>
      <c r="E293" s="154">
        <v>653497</v>
      </c>
      <c r="F293" s="155">
        <v>653497</v>
      </c>
      <c r="G293" s="2">
        <v>3073</v>
      </c>
      <c r="J293" s="2">
        <f t="shared" si="13"/>
        <v>6</v>
      </c>
      <c r="K293" s="156" t="s">
        <v>201</v>
      </c>
      <c r="L293" s="2" t="str">
        <f t="shared" si="14"/>
        <v>00653497</v>
      </c>
      <c r="M293" s="2">
        <v>3073</v>
      </c>
    </row>
    <row r="294" spans="1:13" ht="12.75">
      <c r="A294" s="2">
        <v>292</v>
      </c>
      <c r="B294" s="2">
        <v>3074</v>
      </c>
      <c r="C294" s="2" t="s">
        <v>771</v>
      </c>
      <c r="D294" s="2" t="s">
        <v>772</v>
      </c>
      <c r="E294" s="154">
        <v>273244</v>
      </c>
      <c r="F294" s="155">
        <v>273244</v>
      </c>
      <c r="G294" s="2">
        <v>3074</v>
      </c>
      <c r="J294" s="2">
        <f t="shared" si="13"/>
        <v>6</v>
      </c>
      <c r="K294" s="156" t="s">
        <v>201</v>
      </c>
      <c r="L294" s="2" t="str">
        <f t="shared" si="14"/>
        <v>00273244</v>
      </c>
      <c r="M294" s="2">
        <v>3074</v>
      </c>
    </row>
    <row r="295" spans="1:13" ht="12.75">
      <c r="A295" s="2">
        <v>293</v>
      </c>
      <c r="B295" s="2">
        <v>3075</v>
      </c>
      <c r="C295" s="2" t="s">
        <v>773</v>
      </c>
      <c r="D295" s="2" t="s">
        <v>774</v>
      </c>
      <c r="E295" s="154">
        <v>273252</v>
      </c>
      <c r="F295" s="155">
        <v>273252</v>
      </c>
      <c r="G295" s="2">
        <v>3075</v>
      </c>
      <c r="J295" s="2">
        <f t="shared" si="13"/>
        <v>6</v>
      </c>
      <c r="K295" s="156" t="s">
        <v>201</v>
      </c>
      <c r="L295" s="2" t="str">
        <f t="shared" si="14"/>
        <v>00273252</v>
      </c>
      <c r="M295" s="2">
        <v>3075</v>
      </c>
    </row>
    <row r="296" spans="1:13" ht="12.75">
      <c r="A296" s="2">
        <v>294</v>
      </c>
      <c r="B296" s="2">
        <v>3076</v>
      </c>
      <c r="C296" s="2" t="s">
        <v>775</v>
      </c>
      <c r="D296" s="2" t="s">
        <v>776</v>
      </c>
      <c r="E296" s="154">
        <v>273279</v>
      </c>
      <c r="F296" s="155">
        <v>273279</v>
      </c>
      <c r="G296" s="2">
        <v>3076</v>
      </c>
      <c r="J296" s="2">
        <f t="shared" si="13"/>
        <v>6</v>
      </c>
      <c r="K296" s="156" t="s">
        <v>201</v>
      </c>
      <c r="L296" s="2" t="str">
        <f t="shared" si="14"/>
        <v>00273279</v>
      </c>
      <c r="M296" s="2">
        <v>3076</v>
      </c>
    </row>
    <row r="297" spans="1:13" ht="12.75">
      <c r="A297" s="2">
        <v>295</v>
      </c>
      <c r="B297" s="2">
        <v>3077</v>
      </c>
      <c r="C297" s="2" t="s">
        <v>777</v>
      </c>
      <c r="D297" s="2" t="s">
        <v>778</v>
      </c>
      <c r="E297" s="154">
        <v>273287</v>
      </c>
      <c r="F297" s="155">
        <v>273287</v>
      </c>
      <c r="G297" s="2">
        <v>3077</v>
      </c>
      <c r="J297" s="2">
        <f t="shared" si="13"/>
        <v>6</v>
      </c>
      <c r="K297" s="156" t="s">
        <v>201</v>
      </c>
      <c r="L297" s="2" t="str">
        <f t="shared" si="14"/>
        <v>00273287</v>
      </c>
      <c r="M297" s="2">
        <v>3077</v>
      </c>
    </row>
    <row r="298" spans="1:13" ht="12.75">
      <c r="A298" s="2">
        <v>296</v>
      </c>
      <c r="B298" s="2">
        <v>3078</v>
      </c>
      <c r="C298" s="2" t="s">
        <v>779</v>
      </c>
      <c r="D298" s="2" t="s">
        <v>780</v>
      </c>
      <c r="E298" s="154">
        <v>273295</v>
      </c>
      <c r="F298" s="155">
        <v>273295</v>
      </c>
      <c r="G298" s="2">
        <v>3078</v>
      </c>
      <c r="J298" s="2">
        <f t="shared" si="13"/>
        <v>6</v>
      </c>
      <c r="K298" s="156" t="s">
        <v>201</v>
      </c>
      <c r="L298" s="2" t="str">
        <f t="shared" si="14"/>
        <v>00273295</v>
      </c>
      <c r="M298" s="2">
        <v>3078</v>
      </c>
    </row>
    <row r="299" spans="1:10" ht="12.75">
      <c r="A299" s="2">
        <v>297</v>
      </c>
      <c r="E299" s="154"/>
      <c r="J299" s="2">
        <f t="shared" si="13"/>
        <v>0</v>
      </c>
    </row>
    <row r="300" spans="1:10" ht="12.75">
      <c r="A300" s="2">
        <v>298</v>
      </c>
      <c r="B300" s="2" t="s">
        <v>781</v>
      </c>
      <c r="E300" s="154"/>
      <c r="G300" s="2" t="s">
        <v>781</v>
      </c>
      <c r="J300" s="2">
        <f t="shared" si="13"/>
        <v>0</v>
      </c>
    </row>
    <row r="301" spans="1:10" ht="12.75">
      <c r="A301" s="2">
        <v>299</v>
      </c>
      <c r="E301" s="154"/>
      <c r="J301" s="2">
        <f t="shared" si="13"/>
        <v>0</v>
      </c>
    </row>
    <row r="302" spans="1:13" ht="12.75">
      <c r="A302" s="2">
        <v>300</v>
      </c>
      <c r="B302" s="2">
        <v>4001</v>
      </c>
      <c r="C302" s="2" t="s">
        <v>782</v>
      </c>
      <c r="D302" s="2" t="s">
        <v>783</v>
      </c>
      <c r="E302" s="154">
        <v>274739</v>
      </c>
      <c r="F302" s="155">
        <v>274739</v>
      </c>
      <c r="G302" s="2">
        <v>4001</v>
      </c>
      <c r="J302" s="2">
        <f t="shared" si="13"/>
        <v>6</v>
      </c>
      <c r="K302" s="156" t="s">
        <v>201</v>
      </c>
      <c r="L302" s="2" t="str">
        <f aca="true" t="shared" si="15" ref="L302:L333">CONCATENATE(K302,F302)</f>
        <v>00274739</v>
      </c>
      <c r="M302" s="2">
        <v>4001</v>
      </c>
    </row>
    <row r="303" spans="1:13" ht="12.75">
      <c r="A303" s="2">
        <v>301</v>
      </c>
      <c r="B303" s="2">
        <v>4002</v>
      </c>
      <c r="C303" s="2" t="s">
        <v>784</v>
      </c>
      <c r="D303" s="2" t="s">
        <v>785</v>
      </c>
      <c r="E303" s="154">
        <v>274682</v>
      </c>
      <c r="F303" s="155">
        <v>274682</v>
      </c>
      <c r="G303" s="2">
        <v>4002</v>
      </c>
      <c r="J303" s="2">
        <f t="shared" si="13"/>
        <v>6</v>
      </c>
      <c r="K303" s="156" t="s">
        <v>201</v>
      </c>
      <c r="L303" s="2" t="str">
        <f t="shared" si="15"/>
        <v>00274682</v>
      </c>
      <c r="M303" s="2">
        <v>4002</v>
      </c>
    </row>
    <row r="304" spans="1:13" ht="12.75">
      <c r="A304" s="2">
        <v>302</v>
      </c>
      <c r="B304" s="2">
        <v>4003</v>
      </c>
      <c r="C304" s="2" t="s">
        <v>786</v>
      </c>
      <c r="D304" s="2" t="s">
        <v>787</v>
      </c>
      <c r="E304" s="154">
        <v>274691</v>
      </c>
      <c r="F304" s="155">
        <v>274691</v>
      </c>
      <c r="G304" s="2">
        <v>4003</v>
      </c>
      <c r="J304" s="2">
        <f t="shared" si="13"/>
        <v>6</v>
      </c>
      <c r="K304" s="156" t="s">
        <v>201</v>
      </c>
      <c r="L304" s="2" t="str">
        <f t="shared" si="15"/>
        <v>00274691</v>
      </c>
      <c r="M304" s="2">
        <v>4003</v>
      </c>
    </row>
    <row r="305" spans="1:13" ht="12.75">
      <c r="A305" s="2">
        <v>303</v>
      </c>
      <c r="B305" s="2">
        <v>4004</v>
      </c>
      <c r="C305" s="2" t="s">
        <v>788</v>
      </c>
      <c r="D305" s="2" t="s">
        <v>789</v>
      </c>
      <c r="E305" s="154">
        <v>274704</v>
      </c>
      <c r="F305" s="155">
        <v>274704</v>
      </c>
      <c r="G305" s="2">
        <v>4004</v>
      </c>
      <c r="J305" s="2">
        <f t="shared" si="13"/>
        <v>6</v>
      </c>
      <c r="K305" s="156" t="s">
        <v>201</v>
      </c>
      <c r="L305" s="2" t="str">
        <f t="shared" si="15"/>
        <v>00274704</v>
      </c>
      <c r="M305" s="2">
        <v>4004</v>
      </c>
    </row>
    <row r="306" spans="1:13" ht="12.75">
      <c r="A306" s="2">
        <v>304</v>
      </c>
      <c r="B306" s="2">
        <v>4005</v>
      </c>
      <c r="C306" s="2" t="s">
        <v>790</v>
      </c>
      <c r="D306" s="2" t="s">
        <v>791</v>
      </c>
      <c r="E306" s="154">
        <v>274712</v>
      </c>
      <c r="F306" s="155">
        <v>274712</v>
      </c>
      <c r="G306" s="2">
        <v>4005</v>
      </c>
      <c r="J306" s="2">
        <f t="shared" si="13"/>
        <v>6</v>
      </c>
      <c r="K306" s="156" t="s">
        <v>201</v>
      </c>
      <c r="L306" s="2" t="str">
        <f t="shared" si="15"/>
        <v>00274712</v>
      </c>
      <c r="M306" s="2">
        <v>4005</v>
      </c>
    </row>
    <row r="307" spans="1:13" ht="12.75">
      <c r="A307" s="2">
        <v>305</v>
      </c>
      <c r="B307" s="2">
        <v>4006</v>
      </c>
      <c r="C307" s="2" t="s">
        <v>792</v>
      </c>
      <c r="D307" s="2" t="s">
        <v>793</v>
      </c>
      <c r="E307" s="154">
        <v>274721</v>
      </c>
      <c r="F307" s="155">
        <v>274721</v>
      </c>
      <c r="G307" s="2">
        <v>4006</v>
      </c>
      <c r="J307" s="2">
        <f t="shared" si="13"/>
        <v>6</v>
      </c>
      <c r="K307" s="156" t="s">
        <v>201</v>
      </c>
      <c r="L307" s="2" t="str">
        <f t="shared" si="15"/>
        <v>00274721</v>
      </c>
      <c r="M307" s="2">
        <v>4006</v>
      </c>
    </row>
    <row r="308" spans="1:13" ht="12.75">
      <c r="A308" s="2">
        <v>306</v>
      </c>
      <c r="B308" s="2">
        <v>4007</v>
      </c>
      <c r="C308" s="2" t="s">
        <v>794</v>
      </c>
      <c r="D308" s="2" t="s">
        <v>795</v>
      </c>
      <c r="E308" s="154">
        <v>274739</v>
      </c>
      <c r="F308" s="155">
        <v>274739</v>
      </c>
      <c r="G308" s="2">
        <v>4007</v>
      </c>
      <c r="J308" s="2">
        <f t="shared" si="13"/>
        <v>6</v>
      </c>
      <c r="K308" s="156" t="s">
        <v>201</v>
      </c>
      <c r="L308" s="2" t="str">
        <f t="shared" si="15"/>
        <v>00274739</v>
      </c>
      <c r="M308" s="2">
        <v>4007</v>
      </c>
    </row>
    <row r="309" spans="1:13" ht="12.75">
      <c r="A309" s="2">
        <v>307</v>
      </c>
      <c r="B309" s="2">
        <v>4008</v>
      </c>
      <c r="C309" s="2" t="s">
        <v>796</v>
      </c>
      <c r="D309" s="2" t="s">
        <v>797</v>
      </c>
      <c r="E309" s="154">
        <v>274747</v>
      </c>
      <c r="F309" s="155">
        <v>274747</v>
      </c>
      <c r="G309" s="2">
        <v>4008</v>
      </c>
      <c r="J309" s="2">
        <f t="shared" si="13"/>
        <v>6</v>
      </c>
      <c r="K309" s="156" t="s">
        <v>201</v>
      </c>
      <c r="L309" s="2" t="str">
        <f t="shared" si="15"/>
        <v>00274747</v>
      </c>
      <c r="M309" s="2">
        <v>4008</v>
      </c>
    </row>
    <row r="310" spans="1:13" ht="12.75">
      <c r="A310" s="2">
        <v>308</v>
      </c>
      <c r="B310" s="2">
        <v>4009</v>
      </c>
      <c r="C310" s="2" t="s">
        <v>798</v>
      </c>
      <c r="D310" s="2" t="s">
        <v>799</v>
      </c>
      <c r="E310" s="154">
        <v>274763</v>
      </c>
      <c r="F310" s="155">
        <v>274763</v>
      </c>
      <c r="G310" s="2">
        <v>4009</v>
      </c>
      <c r="J310" s="2">
        <f t="shared" si="13"/>
        <v>6</v>
      </c>
      <c r="K310" s="156" t="s">
        <v>201</v>
      </c>
      <c r="L310" s="2" t="str">
        <f t="shared" si="15"/>
        <v>00274763</v>
      </c>
      <c r="M310" s="2">
        <v>4009</v>
      </c>
    </row>
    <row r="311" spans="1:13" ht="12.75">
      <c r="A311" s="2">
        <v>309</v>
      </c>
      <c r="B311" s="2">
        <v>4010</v>
      </c>
      <c r="C311" s="2" t="s">
        <v>800</v>
      </c>
      <c r="D311" s="2" t="s">
        <v>801</v>
      </c>
      <c r="E311" s="154">
        <v>274771</v>
      </c>
      <c r="F311" s="155">
        <v>274771</v>
      </c>
      <c r="G311" s="2">
        <v>4010</v>
      </c>
      <c r="J311" s="2">
        <f t="shared" si="13"/>
        <v>6</v>
      </c>
      <c r="K311" s="156" t="s">
        <v>201</v>
      </c>
      <c r="L311" s="2" t="str">
        <f t="shared" si="15"/>
        <v>00274771</v>
      </c>
      <c r="M311" s="2">
        <v>4010</v>
      </c>
    </row>
    <row r="312" spans="1:13" ht="12.75">
      <c r="A312" s="2">
        <v>310</v>
      </c>
      <c r="B312" s="2">
        <v>4011</v>
      </c>
      <c r="C312" s="2" t="s">
        <v>802</v>
      </c>
      <c r="D312" s="2" t="s">
        <v>803</v>
      </c>
      <c r="E312" s="154">
        <v>274780</v>
      </c>
      <c r="F312" s="155">
        <v>274780</v>
      </c>
      <c r="G312" s="2">
        <v>4011</v>
      </c>
      <c r="J312" s="2">
        <f t="shared" si="13"/>
        <v>6</v>
      </c>
      <c r="K312" s="156" t="s">
        <v>201</v>
      </c>
      <c r="L312" s="2" t="str">
        <f t="shared" si="15"/>
        <v>00274780</v>
      </c>
      <c r="M312" s="2">
        <v>4011</v>
      </c>
    </row>
    <row r="313" spans="1:13" ht="12.75">
      <c r="A313" s="2">
        <v>311</v>
      </c>
      <c r="B313" s="2">
        <v>4012</v>
      </c>
      <c r="C313" s="2" t="s">
        <v>804</v>
      </c>
      <c r="D313" s="2" t="s">
        <v>805</v>
      </c>
      <c r="E313" s="154">
        <v>274798</v>
      </c>
      <c r="F313" s="155">
        <v>274798</v>
      </c>
      <c r="G313" s="2">
        <v>4012</v>
      </c>
      <c r="J313" s="2">
        <f t="shared" si="13"/>
        <v>6</v>
      </c>
      <c r="K313" s="156" t="s">
        <v>201</v>
      </c>
      <c r="L313" s="2" t="str">
        <f t="shared" si="15"/>
        <v>00274798</v>
      </c>
      <c r="M313" s="2">
        <v>4012</v>
      </c>
    </row>
    <row r="314" spans="1:13" ht="12.75">
      <c r="A314" s="2">
        <v>312</v>
      </c>
      <c r="B314" s="2">
        <v>4013</v>
      </c>
      <c r="C314" s="2" t="s">
        <v>806</v>
      </c>
      <c r="D314" s="2" t="s">
        <v>807</v>
      </c>
      <c r="E314" s="154">
        <v>274801</v>
      </c>
      <c r="F314" s="155">
        <v>274801</v>
      </c>
      <c r="G314" s="2">
        <v>4013</v>
      </c>
      <c r="J314" s="2">
        <f t="shared" si="13"/>
        <v>6</v>
      </c>
      <c r="K314" s="156" t="s">
        <v>201</v>
      </c>
      <c r="L314" s="2" t="str">
        <f t="shared" si="15"/>
        <v>00274801</v>
      </c>
      <c r="M314" s="2">
        <v>4013</v>
      </c>
    </row>
    <row r="315" spans="1:13" ht="12.75">
      <c r="A315" s="2">
        <v>313</v>
      </c>
      <c r="B315" s="2">
        <v>4014</v>
      </c>
      <c r="C315" s="2" t="s">
        <v>808</v>
      </c>
      <c r="D315" s="2" t="s">
        <v>809</v>
      </c>
      <c r="E315" s="154">
        <v>274810</v>
      </c>
      <c r="F315" s="155">
        <v>274810</v>
      </c>
      <c r="G315" s="2">
        <v>4014</v>
      </c>
      <c r="J315" s="2">
        <f t="shared" si="13"/>
        <v>6</v>
      </c>
      <c r="K315" s="156" t="s">
        <v>201</v>
      </c>
      <c r="L315" s="2" t="str">
        <f t="shared" si="15"/>
        <v>00274810</v>
      </c>
      <c r="M315" s="2">
        <v>4014</v>
      </c>
    </row>
    <row r="316" spans="1:13" ht="12.75">
      <c r="A316" s="2">
        <v>314</v>
      </c>
      <c r="B316" s="2">
        <v>4015</v>
      </c>
      <c r="C316" s="2" t="s">
        <v>810</v>
      </c>
      <c r="D316" s="2" t="s">
        <v>811</v>
      </c>
      <c r="E316" s="154">
        <v>274828</v>
      </c>
      <c r="F316" s="155">
        <v>274828</v>
      </c>
      <c r="G316" s="2">
        <v>4015</v>
      </c>
      <c r="J316" s="2">
        <f t="shared" si="13"/>
        <v>6</v>
      </c>
      <c r="K316" s="156" t="s">
        <v>201</v>
      </c>
      <c r="L316" s="2" t="str">
        <f t="shared" si="15"/>
        <v>00274828</v>
      </c>
      <c r="M316" s="2">
        <v>4015</v>
      </c>
    </row>
    <row r="317" spans="1:13" ht="12.75">
      <c r="A317" s="2">
        <v>315</v>
      </c>
      <c r="B317" s="2">
        <v>4016</v>
      </c>
      <c r="C317" s="2" t="s">
        <v>812</v>
      </c>
      <c r="D317" s="2" t="s">
        <v>813</v>
      </c>
      <c r="E317" s="154">
        <v>274844</v>
      </c>
      <c r="F317" s="155">
        <v>274844</v>
      </c>
      <c r="G317" s="2">
        <v>4016</v>
      </c>
      <c r="J317" s="2">
        <f t="shared" si="13"/>
        <v>6</v>
      </c>
      <c r="K317" s="156" t="s">
        <v>201</v>
      </c>
      <c r="L317" s="2" t="str">
        <f t="shared" si="15"/>
        <v>00274844</v>
      </c>
      <c r="M317" s="2">
        <v>4016</v>
      </c>
    </row>
    <row r="318" spans="1:13" ht="12.75">
      <c r="A318" s="2">
        <v>316</v>
      </c>
      <c r="B318" s="2">
        <v>4017</v>
      </c>
      <c r="C318" s="2" t="s">
        <v>814</v>
      </c>
      <c r="D318" s="2" t="s">
        <v>815</v>
      </c>
      <c r="E318" s="154">
        <v>274861</v>
      </c>
      <c r="F318" s="155">
        <v>274861</v>
      </c>
      <c r="G318" s="2">
        <v>4017</v>
      </c>
      <c r="J318" s="2">
        <f t="shared" si="13"/>
        <v>6</v>
      </c>
      <c r="K318" s="156" t="s">
        <v>201</v>
      </c>
      <c r="L318" s="2" t="str">
        <f t="shared" si="15"/>
        <v>00274861</v>
      </c>
      <c r="M318" s="2">
        <v>4017</v>
      </c>
    </row>
    <row r="319" spans="1:13" ht="12.75">
      <c r="A319" s="2">
        <v>317</v>
      </c>
      <c r="B319" s="2">
        <v>4018</v>
      </c>
      <c r="C319" s="2" t="s">
        <v>816</v>
      </c>
      <c r="D319" s="2" t="s">
        <v>817</v>
      </c>
      <c r="E319" s="154">
        <v>274879</v>
      </c>
      <c r="F319" s="155">
        <v>274879</v>
      </c>
      <c r="G319" s="2">
        <v>4018</v>
      </c>
      <c r="J319" s="2">
        <f t="shared" si="13"/>
        <v>6</v>
      </c>
      <c r="K319" s="156" t="s">
        <v>201</v>
      </c>
      <c r="L319" s="2" t="str">
        <f t="shared" si="15"/>
        <v>00274879</v>
      </c>
      <c r="M319" s="2">
        <v>4018</v>
      </c>
    </row>
    <row r="320" spans="1:13" ht="12.75">
      <c r="A320" s="2">
        <v>318</v>
      </c>
      <c r="B320" s="2">
        <v>4019</v>
      </c>
      <c r="C320" s="2" t="s">
        <v>818</v>
      </c>
      <c r="D320" s="2" t="s">
        <v>819</v>
      </c>
      <c r="E320" s="154">
        <v>274887</v>
      </c>
      <c r="F320" s="155">
        <v>274887</v>
      </c>
      <c r="G320" s="2">
        <v>4019</v>
      </c>
      <c r="J320" s="2">
        <f t="shared" si="13"/>
        <v>6</v>
      </c>
      <c r="K320" s="156" t="s">
        <v>201</v>
      </c>
      <c r="L320" s="2" t="str">
        <f t="shared" si="15"/>
        <v>00274887</v>
      </c>
      <c r="M320" s="2">
        <v>4019</v>
      </c>
    </row>
    <row r="321" spans="1:13" ht="12.75">
      <c r="A321" s="2">
        <v>319</v>
      </c>
      <c r="B321" s="2">
        <v>4020</v>
      </c>
      <c r="C321" s="2" t="s">
        <v>820</v>
      </c>
      <c r="D321" s="2" t="s">
        <v>821</v>
      </c>
      <c r="E321" s="154">
        <v>274909</v>
      </c>
      <c r="F321" s="155">
        <v>274909</v>
      </c>
      <c r="G321" s="2">
        <v>4020</v>
      </c>
      <c r="J321" s="2">
        <f t="shared" si="13"/>
        <v>6</v>
      </c>
      <c r="K321" s="156" t="s">
        <v>201</v>
      </c>
      <c r="L321" s="2" t="str">
        <f t="shared" si="15"/>
        <v>00274909</v>
      </c>
      <c r="M321" s="2">
        <v>4020</v>
      </c>
    </row>
    <row r="322" spans="1:13" ht="12.75">
      <c r="A322" s="2">
        <v>320</v>
      </c>
      <c r="B322" s="2">
        <v>4021</v>
      </c>
      <c r="C322" s="2" t="s">
        <v>822</v>
      </c>
      <c r="D322" s="2" t="s">
        <v>823</v>
      </c>
      <c r="E322" s="154">
        <v>579271</v>
      </c>
      <c r="F322" s="155">
        <v>579271</v>
      </c>
      <c r="G322" s="2">
        <v>4021</v>
      </c>
      <c r="J322" s="2">
        <f t="shared" si="13"/>
        <v>6</v>
      </c>
      <c r="K322" s="156" t="s">
        <v>201</v>
      </c>
      <c r="L322" s="2" t="str">
        <f t="shared" si="15"/>
        <v>00579271</v>
      </c>
      <c r="M322" s="2">
        <v>4021</v>
      </c>
    </row>
    <row r="323" spans="1:13" ht="12.75">
      <c r="A323" s="2">
        <v>321</v>
      </c>
      <c r="B323" s="2">
        <v>4022</v>
      </c>
      <c r="C323" s="2" t="s">
        <v>824</v>
      </c>
      <c r="D323" s="2" t="s">
        <v>825</v>
      </c>
      <c r="E323" s="154">
        <v>274917</v>
      </c>
      <c r="F323" s="155">
        <v>274917</v>
      </c>
      <c r="G323" s="2">
        <v>4022</v>
      </c>
      <c r="J323" s="2">
        <f aca="true" t="shared" si="16" ref="J323:J386">LEN(F323)</f>
        <v>6</v>
      </c>
      <c r="K323" s="156" t="s">
        <v>201</v>
      </c>
      <c r="L323" s="2" t="str">
        <f t="shared" si="15"/>
        <v>00274917</v>
      </c>
      <c r="M323" s="2">
        <v>4022</v>
      </c>
    </row>
    <row r="324" spans="1:13" ht="12.75">
      <c r="A324" s="2">
        <v>322</v>
      </c>
      <c r="B324" s="2">
        <v>4023</v>
      </c>
      <c r="C324" s="2" t="s">
        <v>826</v>
      </c>
      <c r="D324" s="2" t="s">
        <v>827</v>
      </c>
      <c r="E324" s="154">
        <v>579122</v>
      </c>
      <c r="F324" s="155">
        <v>579122</v>
      </c>
      <c r="G324" s="2">
        <v>4023</v>
      </c>
      <c r="J324" s="2">
        <f t="shared" si="16"/>
        <v>6</v>
      </c>
      <c r="K324" s="156" t="s">
        <v>201</v>
      </c>
      <c r="L324" s="2" t="str">
        <f t="shared" si="15"/>
        <v>00579122</v>
      </c>
      <c r="M324" s="2">
        <v>4023</v>
      </c>
    </row>
    <row r="325" spans="1:13" ht="12.75">
      <c r="A325" s="2">
        <v>323</v>
      </c>
      <c r="B325" s="2">
        <v>4024</v>
      </c>
      <c r="C325" s="2" t="s">
        <v>828</v>
      </c>
      <c r="D325" s="2" t="s">
        <v>829</v>
      </c>
      <c r="E325" s="154">
        <v>579297</v>
      </c>
      <c r="F325" s="155">
        <v>579297</v>
      </c>
      <c r="G325" s="2">
        <v>4024</v>
      </c>
      <c r="J325" s="2">
        <f t="shared" si="16"/>
        <v>6</v>
      </c>
      <c r="K325" s="156" t="s">
        <v>201</v>
      </c>
      <c r="L325" s="2" t="str">
        <f t="shared" si="15"/>
        <v>00579297</v>
      </c>
      <c r="M325" s="2">
        <v>4024</v>
      </c>
    </row>
    <row r="326" spans="1:13" ht="12.75">
      <c r="A326" s="2">
        <v>324</v>
      </c>
      <c r="B326" s="2">
        <v>4025</v>
      </c>
      <c r="C326" s="2" t="s">
        <v>830</v>
      </c>
      <c r="D326" s="2" t="s">
        <v>831</v>
      </c>
      <c r="E326" s="154">
        <v>274925</v>
      </c>
      <c r="F326" s="155">
        <v>274925</v>
      </c>
      <c r="G326" s="2">
        <v>4025</v>
      </c>
      <c r="J326" s="2">
        <f t="shared" si="16"/>
        <v>6</v>
      </c>
      <c r="K326" s="156" t="s">
        <v>201</v>
      </c>
      <c r="L326" s="2" t="str">
        <f t="shared" si="15"/>
        <v>00274925</v>
      </c>
      <c r="M326" s="2">
        <v>4025</v>
      </c>
    </row>
    <row r="327" spans="1:13" ht="12.75">
      <c r="A327" s="2">
        <v>325</v>
      </c>
      <c r="B327" s="2">
        <v>4026</v>
      </c>
      <c r="C327" s="2" t="s">
        <v>832</v>
      </c>
      <c r="D327" s="2" t="s">
        <v>833</v>
      </c>
      <c r="E327" s="154">
        <v>274933</v>
      </c>
      <c r="F327" s="155">
        <v>274933</v>
      </c>
      <c r="G327" s="2">
        <v>4026</v>
      </c>
      <c r="J327" s="2">
        <f t="shared" si="16"/>
        <v>6</v>
      </c>
      <c r="K327" s="156" t="s">
        <v>201</v>
      </c>
      <c r="L327" s="2" t="str">
        <f t="shared" si="15"/>
        <v>00274933</v>
      </c>
      <c r="M327" s="2">
        <v>4026</v>
      </c>
    </row>
    <row r="328" spans="1:13" ht="12.75">
      <c r="A328" s="2">
        <v>326</v>
      </c>
      <c r="B328" s="2">
        <v>1102</v>
      </c>
      <c r="C328" s="2" t="s">
        <v>834</v>
      </c>
      <c r="D328" s="2" t="s">
        <v>835</v>
      </c>
      <c r="E328" s="154">
        <v>579238</v>
      </c>
      <c r="F328" s="155">
        <v>579238</v>
      </c>
      <c r="G328" s="2">
        <v>1102</v>
      </c>
      <c r="J328" s="2">
        <f t="shared" si="16"/>
        <v>6</v>
      </c>
      <c r="K328" s="156" t="s">
        <v>201</v>
      </c>
      <c r="L328" s="2" t="str">
        <f t="shared" si="15"/>
        <v>00579238</v>
      </c>
      <c r="M328" s="2">
        <v>1102</v>
      </c>
    </row>
    <row r="329" spans="1:13" ht="12.75">
      <c r="A329" s="2">
        <v>327</v>
      </c>
      <c r="B329" s="2">
        <v>4028</v>
      </c>
      <c r="C329" s="2" t="s">
        <v>836</v>
      </c>
      <c r="D329" s="2" t="s">
        <v>837</v>
      </c>
      <c r="E329" s="154">
        <v>274968</v>
      </c>
      <c r="F329" s="155">
        <v>274968</v>
      </c>
      <c r="G329" s="2">
        <v>4028</v>
      </c>
      <c r="J329" s="2">
        <f t="shared" si="16"/>
        <v>6</v>
      </c>
      <c r="K329" s="156" t="s">
        <v>201</v>
      </c>
      <c r="L329" s="2" t="str">
        <f t="shared" si="15"/>
        <v>00274968</v>
      </c>
      <c r="M329" s="2">
        <v>4028</v>
      </c>
    </row>
    <row r="330" spans="1:13" ht="12.75">
      <c r="A330" s="2">
        <v>328</v>
      </c>
      <c r="B330" s="2">
        <v>4029</v>
      </c>
      <c r="C330" s="2" t="s">
        <v>838</v>
      </c>
      <c r="D330" s="2" t="s">
        <v>839</v>
      </c>
      <c r="E330" s="154">
        <v>274984</v>
      </c>
      <c r="F330" s="155">
        <v>274984</v>
      </c>
      <c r="G330" s="2">
        <v>4029</v>
      </c>
      <c r="J330" s="2">
        <f t="shared" si="16"/>
        <v>6</v>
      </c>
      <c r="K330" s="156" t="s">
        <v>201</v>
      </c>
      <c r="L330" s="2" t="str">
        <f t="shared" si="15"/>
        <v>00274984</v>
      </c>
      <c r="M330" s="2">
        <v>4029</v>
      </c>
    </row>
    <row r="331" spans="1:13" ht="12.75">
      <c r="A331" s="2">
        <v>329</v>
      </c>
      <c r="B331" s="2">
        <v>4030</v>
      </c>
      <c r="C331" s="2" t="s">
        <v>840</v>
      </c>
      <c r="D331" s="2" t="s">
        <v>841</v>
      </c>
      <c r="E331" s="154">
        <v>274992</v>
      </c>
      <c r="F331" s="155">
        <v>274992</v>
      </c>
      <c r="G331" s="2">
        <v>4030</v>
      </c>
      <c r="J331" s="2">
        <f t="shared" si="16"/>
        <v>6</v>
      </c>
      <c r="K331" s="156" t="s">
        <v>201</v>
      </c>
      <c r="L331" s="2" t="str">
        <f t="shared" si="15"/>
        <v>00274992</v>
      </c>
      <c r="M331" s="2">
        <v>4030</v>
      </c>
    </row>
    <row r="332" spans="1:13" ht="12.75">
      <c r="A332" s="2">
        <v>330</v>
      </c>
      <c r="B332" s="2">
        <v>4031</v>
      </c>
      <c r="C332" s="2" t="s">
        <v>842</v>
      </c>
      <c r="D332" s="2" t="s">
        <v>843</v>
      </c>
      <c r="E332" s="154">
        <v>275000</v>
      </c>
      <c r="F332" s="155">
        <v>275000</v>
      </c>
      <c r="G332" s="2">
        <v>4031</v>
      </c>
      <c r="J332" s="2">
        <f t="shared" si="16"/>
        <v>6</v>
      </c>
      <c r="K332" s="156" t="s">
        <v>201</v>
      </c>
      <c r="L332" s="2" t="str">
        <f t="shared" si="15"/>
        <v>00275000</v>
      </c>
      <c r="M332" s="2">
        <v>4031</v>
      </c>
    </row>
    <row r="333" spans="1:13" ht="12.75">
      <c r="A333" s="2">
        <v>331</v>
      </c>
      <c r="B333" s="2">
        <v>4032</v>
      </c>
      <c r="C333" s="2" t="s">
        <v>844</v>
      </c>
      <c r="D333" s="2" t="s">
        <v>845</v>
      </c>
      <c r="E333" s="154">
        <v>579190</v>
      </c>
      <c r="F333" s="155">
        <v>579190</v>
      </c>
      <c r="G333" s="2">
        <v>4032</v>
      </c>
      <c r="J333" s="2">
        <f t="shared" si="16"/>
        <v>6</v>
      </c>
      <c r="K333" s="156" t="s">
        <v>201</v>
      </c>
      <c r="L333" s="2" t="str">
        <f t="shared" si="15"/>
        <v>00579190</v>
      </c>
      <c r="M333" s="2">
        <v>4032</v>
      </c>
    </row>
    <row r="334" spans="1:13" ht="12.75">
      <c r="A334" s="2">
        <v>332</v>
      </c>
      <c r="B334" s="2">
        <v>4033</v>
      </c>
      <c r="C334" s="2" t="s">
        <v>846</v>
      </c>
      <c r="D334" s="2" t="s">
        <v>847</v>
      </c>
      <c r="E334" s="154">
        <v>275026</v>
      </c>
      <c r="F334" s="155">
        <v>275026</v>
      </c>
      <c r="G334" s="2">
        <v>4033</v>
      </c>
      <c r="J334" s="2">
        <f t="shared" si="16"/>
        <v>6</v>
      </c>
      <c r="K334" s="156" t="s">
        <v>201</v>
      </c>
      <c r="L334" s="2" t="str">
        <f aca="true" t="shared" si="17" ref="L334:L365">CONCATENATE(K334,F334)</f>
        <v>00275026</v>
      </c>
      <c r="M334" s="2">
        <v>4033</v>
      </c>
    </row>
    <row r="335" spans="1:13" ht="12.75">
      <c r="A335" s="2">
        <v>333</v>
      </c>
      <c r="B335" s="2">
        <v>1103</v>
      </c>
      <c r="C335" s="2" t="s">
        <v>848</v>
      </c>
      <c r="D335" s="2" t="s">
        <v>849</v>
      </c>
      <c r="E335" s="154">
        <v>275034</v>
      </c>
      <c r="F335" s="155">
        <v>275034</v>
      </c>
      <c r="G335" s="2">
        <v>1103</v>
      </c>
      <c r="J335" s="2">
        <f t="shared" si="16"/>
        <v>6</v>
      </c>
      <c r="K335" s="156" t="s">
        <v>201</v>
      </c>
      <c r="L335" s="2" t="str">
        <f t="shared" si="17"/>
        <v>00275034</v>
      </c>
      <c r="M335" s="2">
        <v>1103</v>
      </c>
    </row>
    <row r="336" spans="1:13" ht="12.75">
      <c r="A336" s="2">
        <v>334</v>
      </c>
      <c r="B336" s="2">
        <v>4035</v>
      </c>
      <c r="C336" s="2" t="s">
        <v>850</v>
      </c>
      <c r="D336" s="2" t="s">
        <v>851</v>
      </c>
      <c r="E336" s="154">
        <v>275042</v>
      </c>
      <c r="F336" s="155">
        <v>275042</v>
      </c>
      <c r="G336" s="2">
        <v>4035</v>
      </c>
      <c r="J336" s="2">
        <f t="shared" si="16"/>
        <v>6</v>
      </c>
      <c r="K336" s="156" t="s">
        <v>201</v>
      </c>
      <c r="L336" s="2" t="str">
        <f t="shared" si="17"/>
        <v>00275042</v>
      </c>
      <c r="M336" s="2">
        <v>4035</v>
      </c>
    </row>
    <row r="337" spans="1:13" ht="12.75">
      <c r="A337" s="2">
        <v>335</v>
      </c>
      <c r="B337" s="2">
        <v>4036</v>
      </c>
      <c r="C337" s="2" t="s">
        <v>852</v>
      </c>
      <c r="D337" s="2" t="s">
        <v>853</v>
      </c>
      <c r="E337" s="154">
        <v>579254</v>
      </c>
      <c r="F337" s="155">
        <v>579254</v>
      </c>
      <c r="G337" s="2">
        <v>4036</v>
      </c>
      <c r="J337" s="2">
        <f t="shared" si="16"/>
        <v>6</v>
      </c>
      <c r="K337" s="156" t="s">
        <v>201</v>
      </c>
      <c r="L337" s="2" t="str">
        <f t="shared" si="17"/>
        <v>00579254</v>
      </c>
      <c r="M337" s="2">
        <v>4036</v>
      </c>
    </row>
    <row r="338" spans="1:13" ht="12.75">
      <c r="A338" s="2">
        <v>336</v>
      </c>
      <c r="B338" s="2">
        <v>4037</v>
      </c>
      <c r="C338" s="2" t="s">
        <v>854</v>
      </c>
      <c r="D338" s="2" t="s">
        <v>855</v>
      </c>
      <c r="E338" s="154">
        <v>275051</v>
      </c>
      <c r="F338" s="155">
        <v>275051</v>
      </c>
      <c r="G338" s="2">
        <v>4037</v>
      </c>
      <c r="J338" s="2">
        <f t="shared" si="16"/>
        <v>6</v>
      </c>
      <c r="K338" s="156" t="s">
        <v>201</v>
      </c>
      <c r="L338" s="2" t="str">
        <f t="shared" si="17"/>
        <v>00275051</v>
      </c>
      <c r="M338" s="2">
        <v>4037</v>
      </c>
    </row>
    <row r="339" spans="1:13" ht="12.75">
      <c r="A339" s="2">
        <v>337</v>
      </c>
      <c r="B339" s="2">
        <v>4038</v>
      </c>
      <c r="C339" s="2" t="s">
        <v>856</v>
      </c>
      <c r="D339" s="2" t="s">
        <v>857</v>
      </c>
      <c r="E339" s="154">
        <v>275069</v>
      </c>
      <c r="F339" s="155">
        <v>275069</v>
      </c>
      <c r="G339" s="2">
        <v>4038</v>
      </c>
      <c r="J339" s="2">
        <f t="shared" si="16"/>
        <v>6</v>
      </c>
      <c r="K339" s="156" t="s">
        <v>201</v>
      </c>
      <c r="L339" s="2" t="str">
        <f t="shared" si="17"/>
        <v>00275069</v>
      </c>
      <c r="M339" s="2">
        <v>4038</v>
      </c>
    </row>
    <row r="340" spans="1:13" ht="12.75">
      <c r="A340" s="2">
        <v>338</v>
      </c>
      <c r="B340" s="2">
        <v>4039</v>
      </c>
      <c r="C340" s="2" t="s">
        <v>858</v>
      </c>
      <c r="D340" s="2" t="s">
        <v>859</v>
      </c>
      <c r="E340" s="154">
        <v>275077</v>
      </c>
      <c r="F340" s="155">
        <v>275077</v>
      </c>
      <c r="G340" s="2">
        <v>4039</v>
      </c>
      <c r="J340" s="2">
        <f t="shared" si="16"/>
        <v>6</v>
      </c>
      <c r="K340" s="156" t="s">
        <v>201</v>
      </c>
      <c r="L340" s="2" t="str">
        <f t="shared" si="17"/>
        <v>00275077</v>
      </c>
      <c r="M340" s="2">
        <v>4039</v>
      </c>
    </row>
    <row r="341" spans="1:13" ht="12.75">
      <c r="A341" s="2">
        <v>339</v>
      </c>
      <c r="B341" s="2">
        <v>4040</v>
      </c>
      <c r="C341" s="2" t="s">
        <v>860</v>
      </c>
      <c r="D341" s="2" t="s">
        <v>861</v>
      </c>
      <c r="E341" s="154">
        <v>579301</v>
      </c>
      <c r="F341" s="155">
        <v>579301</v>
      </c>
      <c r="G341" s="2">
        <v>4040</v>
      </c>
      <c r="J341" s="2">
        <f t="shared" si="16"/>
        <v>6</v>
      </c>
      <c r="K341" s="156" t="s">
        <v>201</v>
      </c>
      <c r="L341" s="2" t="str">
        <f t="shared" si="17"/>
        <v>00579301</v>
      </c>
      <c r="M341" s="2">
        <v>4040</v>
      </c>
    </row>
    <row r="342" spans="1:13" ht="12.75">
      <c r="A342" s="2">
        <v>340</v>
      </c>
      <c r="B342" s="2">
        <v>4041</v>
      </c>
      <c r="C342" s="2" t="s">
        <v>862</v>
      </c>
      <c r="D342" s="2" t="s">
        <v>863</v>
      </c>
      <c r="E342" s="154">
        <v>579114</v>
      </c>
      <c r="F342" s="155">
        <v>579114</v>
      </c>
      <c r="G342" s="2">
        <v>4041</v>
      </c>
      <c r="J342" s="2">
        <f t="shared" si="16"/>
        <v>6</v>
      </c>
      <c r="K342" s="156" t="s">
        <v>201</v>
      </c>
      <c r="L342" s="2" t="str">
        <f t="shared" si="17"/>
        <v>00579114</v>
      </c>
      <c r="M342" s="2">
        <v>4041</v>
      </c>
    </row>
    <row r="343" spans="1:13" ht="12.75">
      <c r="A343" s="2">
        <v>341</v>
      </c>
      <c r="B343" s="2">
        <v>4042</v>
      </c>
      <c r="C343" s="2" t="s">
        <v>864</v>
      </c>
      <c r="D343" s="2" t="s">
        <v>865</v>
      </c>
      <c r="E343" s="154">
        <v>579131</v>
      </c>
      <c r="F343" s="155">
        <v>579131</v>
      </c>
      <c r="G343" s="2">
        <v>4042</v>
      </c>
      <c r="J343" s="2">
        <f t="shared" si="16"/>
        <v>6</v>
      </c>
      <c r="K343" s="156" t="s">
        <v>201</v>
      </c>
      <c r="L343" s="2" t="str">
        <f t="shared" si="17"/>
        <v>00579131</v>
      </c>
      <c r="M343" s="2">
        <v>4042</v>
      </c>
    </row>
    <row r="344" spans="1:13" ht="12.75">
      <c r="A344" s="2">
        <v>342</v>
      </c>
      <c r="B344" s="2">
        <v>4043</v>
      </c>
      <c r="C344" s="2" t="s">
        <v>866</v>
      </c>
      <c r="D344" s="2" t="s">
        <v>867</v>
      </c>
      <c r="E344" s="154">
        <v>579092</v>
      </c>
      <c r="F344" s="155">
        <v>579092</v>
      </c>
      <c r="G344" s="2">
        <v>4043</v>
      </c>
      <c r="J344" s="2">
        <f t="shared" si="16"/>
        <v>6</v>
      </c>
      <c r="K344" s="156" t="s">
        <v>201</v>
      </c>
      <c r="L344" s="2" t="str">
        <f t="shared" si="17"/>
        <v>00579092</v>
      </c>
      <c r="M344" s="2">
        <v>4043</v>
      </c>
    </row>
    <row r="345" spans="1:13" ht="12.75">
      <c r="A345" s="2">
        <v>343</v>
      </c>
      <c r="B345" s="2">
        <v>4044</v>
      </c>
      <c r="C345" s="2" t="s">
        <v>868</v>
      </c>
      <c r="D345" s="2" t="s">
        <v>869</v>
      </c>
      <c r="E345" s="154">
        <v>275158</v>
      </c>
      <c r="F345" s="155">
        <v>275158</v>
      </c>
      <c r="G345" s="2">
        <v>4044</v>
      </c>
      <c r="J345" s="2">
        <f t="shared" si="16"/>
        <v>6</v>
      </c>
      <c r="K345" s="156" t="s">
        <v>201</v>
      </c>
      <c r="L345" s="2" t="str">
        <f t="shared" si="17"/>
        <v>00275158</v>
      </c>
      <c r="M345" s="2">
        <v>4044</v>
      </c>
    </row>
    <row r="346" spans="1:13" ht="12.75">
      <c r="A346" s="2">
        <v>344</v>
      </c>
      <c r="B346" s="2">
        <v>4045</v>
      </c>
      <c r="C346" s="2" t="s">
        <v>870</v>
      </c>
      <c r="D346" s="2" t="s">
        <v>871</v>
      </c>
      <c r="E346" s="154">
        <v>275166</v>
      </c>
      <c r="F346" s="155">
        <v>275166</v>
      </c>
      <c r="G346" s="2">
        <v>4045</v>
      </c>
      <c r="J346" s="2">
        <f t="shared" si="16"/>
        <v>6</v>
      </c>
      <c r="K346" s="156" t="s">
        <v>201</v>
      </c>
      <c r="L346" s="2" t="str">
        <f t="shared" si="17"/>
        <v>00275166</v>
      </c>
      <c r="M346" s="2">
        <v>4045</v>
      </c>
    </row>
    <row r="347" spans="1:13" ht="12.75">
      <c r="A347" s="2">
        <v>345</v>
      </c>
      <c r="B347" s="2">
        <v>4046</v>
      </c>
      <c r="C347" s="2" t="s">
        <v>872</v>
      </c>
      <c r="D347" s="2" t="s">
        <v>873</v>
      </c>
      <c r="E347" s="154">
        <v>275182</v>
      </c>
      <c r="F347" s="155">
        <v>275182</v>
      </c>
      <c r="G347" s="2">
        <v>4046</v>
      </c>
      <c r="J347" s="2">
        <f t="shared" si="16"/>
        <v>6</v>
      </c>
      <c r="K347" s="156" t="s">
        <v>201</v>
      </c>
      <c r="L347" s="2" t="str">
        <f t="shared" si="17"/>
        <v>00275182</v>
      </c>
      <c r="M347" s="2">
        <v>4046</v>
      </c>
    </row>
    <row r="348" spans="1:13" ht="12.75">
      <c r="A348" s="2">
        <v>346</v>
      </c>
      <c r="B348" s="2">
        <v>4047</v>
      </c>
      <c r="C348" s="2" t="s">
        <v>874</v>
      </c>
      <c r="D348" s="2" t="s">
        <v>875</v>
      </c>
      <c r="E348" s="154">
        <v>275174</v>
      </c>
      <c r="F348" s="155">
        <v>275174</v>
      </c>
      <c r="G348" s="2">
        <v>4047</v>
      </c>
      <c r="J348" s="2">
        <f t="shared" si="16"/>
        <v>6</v>
      </c>
      <c r="K348" s="156" t="s">
        <v>201</v>
      </c>
      <c r="L348" s="2" t="str">
        <f t="shared" si="17"/>
        <v>00275174</v>
      </c>
      <c r="M348" s="2">
        <v>4047</v>
      </c>
    </row>
    <row r="349" spans="1:13" ht="12.75">
      <c r="A349" s="2">
        <v>347</v>
      </c>
      <c r="B349" s="2">
        <v>4048</v>
      </c>
      <c r="C349" s="2" t="s">
        <v>876</v>
      </c>
      <c r="D349" s="2" t="s">
        <v>877</v>
      </c>
      <c r="E349" s="154">
        <v>275191</v>
      </c>
      <c r="F349" s="155">
        <v>275191</v>
      </c>
      <c r="G349" s="2">
        <v>4048</v>
      </c>
      <c r="J349" s="2">
        <f t="shared" si="16"/>
        <v>6</v>
      </c>
      <c r="K349" s="156" t="s">
        <v>201</v>
      </c>
      <c r="L349" s="2" t="str">
        <f t="shared" si="17"/>
        <v>00275191</v>
      </c>
      <c r="M349" s="2">
        <v>4048</v>
      </c>
    </row>
    <row r="350" spans="1:13" ht="12.75">
      <c r="A350" s="2">
        <v>348</v>
      </c>
      <c r="B350" s="2">
        <v>4049</v>
      </c>
      <c r="C350" s="2" t="s">
        <v>878</v>
      </c>
      <c r="D350" s="2" t="s">
        <v>879</v>
      </c>
      <c r="E350" s="154">
        <v>275204</v>
      </c>
      <c r="F350" s="155">
        <v>275204</v>
      </c>
      <c r="G350" s="2">
        <v>4049</v>
      </c>
      <c r="J350" s="2">
        <f t="shared" si="16"/>
        <v>6</v>
      </c>
      <c r="K350" s="156" t="s">
        <v>201</v>
      </c>
      <c r="L350" s="2" t="str">
        <f t="shared" si="17"/>
        <v>00275204</v>
      </c>
      <c r="M350" s="2">
        <v>4049</v>
      </c>
    </row>
    <row r="351" spans="1:13" ht="12.75">
      <c r="A351" s="2">
        <v>349</v>
      </c>
      <c r="B351" s="2">
        <v>4050</v>
      </c>
      <c r="C351" s="2" t="s">
        <v>880</v>
      </c>
      <c r="D351" s="2" t="s">
        <v>881</v>
      </c>
      <c r="E351" s="154">
        <v>275212</v>
      </c>
      <c r="F351" s="155">
        <v>275212</v>
      </c>
      <c r="G351" s="2">
        <v>4050</v>
      </c>
      <c r="J351" s="2">
        <f t="shared" si="16"/>
        <v>6</v>
      </c>
      <c r="K351" s="156" t="s">
        <v>201</v>
      </c>
      <c r="L351" s="2" t="str">
        <f t="shared" si="17"/>
        <v>00275212</v>
      </c>
      <c r="M351" s="2">
        <v>4050</v>
      </c>
    </row>
    <row r="352" spans="1:13" ht="12.75">
      <c r="A352" s="2">
        <v>350</v>
      </c>
      <c r="B352" s="2">
        <v>4051</v>
      </c>
      <c r="C352" s="2" t="s">
        <v>882</v>
      </c>
      <c r="D352" s="2" t="s">
        <v>883</v>
      </c>
      <c r="E352" s="154">
        <v>275221</v>
      </c>
      <c r="F352" s="155">
        <v>275221</v>
      </c>
      <c r="G352" s="2">
        <v>4051</v>
      </c>
      <c r="J352" s="2">
        <f t="shared" si="16"/>
        <v>6</v>
      </c>
      <c r="K352" s="156" t="s">
        <v>201</v>
      </c>
      <c r="L352" s="2" t="str">
        <f t="shared" si="17"/>
        <v>00275221</v>
      </c>
      <c r="M352" s="2">
        <v>4051</v>
      </c>
    </row>
    <row r="353" spans="1:13" ht="12.75">
      <c r="A353" s="2">
        <v>351</v>
      </c>
      <c r="B353" s="2">
        <v>4052</v>
      </c>
      <c r="C353" s="2" t="s">
        <v>884</v>
      </c>
      <c r="D353" s="2" t="s">
        <v>885</v>
      </c>
      <c r="E353" s="154">
        <v>579319</v>
      </c>
      <c r="F353" s="155">
        <v>579319</v>
      </c>
      <c r="G353" s="2">
        <v>4052</v>
      </c>
      <c r="J353" s="2">
        <f t="shared" si="16"/>
        <v>6</v>
      </c>
      <c r="K353" s="156" t="s">
        <v>201</v>
      </c>
      <c r="L353" s="2" t="str">
        <f t="shared" si="17"/>
        <v>00579319</v>
      </c>
      <c r="M353" s="2">
        <v>4052</v>
      </c>
    </row>
    <row r="354" spans="1:13" ht="12.75">
      <c r="A354" s="2">
        <v>352</v>
      </c>
      <c r="B354" s="2">
        <v>4053</v>
      </c>
      <c r="C354" s="2" t="s">
        <v>886</v>
      </c>
      <c r="D354" s="2" t="s">
        <v>887</v>
      </c>
      <c r="E354" s="154">
        <v>275263</v>
      </c>
      <c r="F354" s="155">
        <v>275263</v>
      </c>
      <c r="G354" s="2">
        <v>4053</v>
      </c>
      <c r="J354" s="2">
        <f t="shared" si="16"/>
        <v>6</v>
      </c>
      <c r="K354" s="156" t="s">
        <v>201</v>
      </c>
      <c r="L354" s="2" t="str">
        <f t="shared" si="17"/>
        <v>00275263</v>
      </c>
      <c r="M354" s="2">
        <v>4053</v>
      </c>
    </row>
    <row r="355" spans="1:13" ht="12.75">
      <c r="A355" s="2">
        <v>353</v>
      </c>
      <c r="B355" s="2">
        <v>4054</v>
      </c>
      <c r="C355" s="2" t="s">
        <v>888</v>
      </c>
      <c r="D355" s="2" t="s">
        <v>889</v>
      </c>
      <c r="E355" s="154">
        <v>579165</v>
      </c>
      <c r="F355" s="155">
        <v>579165</v>
      </c>
      <c r="G355" s="2">
        <v>4054</v>
      </c>
      <c r="J355" s="2">
        <f t="shared" si="16"/>
        <v>6</v>
      </c>
      <c r="K355" s="156" t="s">
        <v>201</v>
      </c>
      <c r="L355" s="2" t="str">
        <f t="shared" si="17"/>
        <v>00579165</v>
      </c>
      <c r="M355" s="2">
        <v>4054</v>
      </c>
    </row>
    <row r="356" spans="1:13" ht="12.75">
      <c r="A356" s="2">
        <v>354</v>
      </c>
      <c r="B356" s="2">
        <v>4055</v>
      </c>
      <c r="C356" s="2" t="s">
        <v>890</v>
      </c>
      <c r="D356" s="2" t="s">
        <v>891</v>
      </c>
      <c r="E356" s="154">
        <v>275271</v>
      </c>
      <c r="F356" s="155">
        <v>275271</v>
      </c>
      <c r="G356" s="2">
        <v>4055</v>
      </c>
      <c r="J356" s="2">
        <f t="shared" si="16"/>
        <v>6</v>
      </c>
      <c r="K356" s="156" t="s">
        <v>201</v>
      </c>
      <c r="L356" s="2" t="str">
        <f t="shared" si="17"/>
        <v>00275271</v>
      </c>
      <c r="M356" s="2">
        <v>4055</v>
      </c>
    </row>
    <row r="357" spans="1:13" ht="12.75">
      <c r="A357" s="2">
        <v>355</v>
      </c>
      <c r="B357" s="2">
        <v>4056</v>
      </c>
      <c r="C357" s="2" t="s">
        <v>892</v>
      </c>
      <c r="D357" s="2" t="s">
        <v>893</v>
      </c>
      <c r="E357" s="154">
        <v>579173</v>
      </c>
      <c r="F357" s="155">
        <v>579173</v>
      </c>
      <c r="G357" s="2">
        <v>4056</v>
      </c>
      <c r="J357" s="2">
        <f t="shared" si="16"/>
        <v>6</v>
      </c>
      <c r="K357" s="156" t="s">
        <v>201</v>
      </c>
      <c r="L357" s="2" t="str">
        <f t="shared" si="17"/>
        <v>00579173</v>
      </c>
      <c r="M357" s="2">
        <v>4056</v>
      </c>
    </row>
    <row r="358" spans="1:13" ht="12.75">
      <c r="A358" s="2">
        <v>356</v>
      </c>
      <c r="B358" s="2">
        <v>4057</v>
      </c>
      <c r="C358" s="2" t="s">
        <v>894</v>
      </c>
      <c r="D358" s="2" t="s">
        <v>895</v>
      </c>
      <c r="E358" s="154">
        <v>275280</v>
      </c>
      <c r="F358" s="155">
        <v>275280</v>
      </c>
      <c r="G358" s="2">
        <v>4057</v>
      </c>
      <c r="J358" s="2">
        <f t="shared" si="16"/>
        <v>6</v>
      </c>
      <c r="K358" s="156" t="s">
        <v>201</v>
      </c>
      <c r="L358" s="2" t="str">
        <f t="shared" si="17"/>
        <v>00275280</v>
      </c>
      <c r="M358" s="2">
        <v>4057</v>
      </c>
    </row>
    <row r="359" spans="1:13" ht="12.75">
      <c r="A359" s="2">
        <v>357</v>
      </c>
      <c r="B359" s="2">
        <v>4058</v>
      </c>
      <c r="C359" s="2" t="s">
        <v>896</v>
      </c>
      <c r="D359" s="2" t="s">
        <v>897</v>
      </c>
      <c r="E359" s="154">
        <v>579246</v>
      </c>
      <c r="F359" s="155">
        <v>579246</v>
      </c>
      <c r="G359" s="2">
        <v>4058</v>
      </c>
      <c r="J359" s="2">
        <f t="shared" si="16"/>
        <v>6</v>
      </c>
      <c r="K359" s="156" t="s">
        <v>201</v>
      </c>
      <c r="L359" s="2" t="str">
        <f t="shared" si="17"/>
        <v>00579246</v>
      </c>
      <c r="M359" s="2">
        <v>4058</v>
      </c>
    </row>
    <row r="360" spans="1:13" ht="12.75">
      <c r="A360" s="2">
        <v>358</v>
      </c>
      <c r="B360" s="2">
        <v>4059</v>
      </c>
      <c r="C360" s="2" t="s">
        <v>898</v>
      </c>
      <c r="D360" s="2" t="s">
        <v>899</v>
      </c>
      <c r="E360" s="154">
        <v>275301</v>
      </c>
      <c r="F360" s="155">
        <v>275301</v>
      </c>
      <c r="G360" s="2">
        <v>4059</v>
      </c>
      <c r="J360" s="2">
        <f t="shared" si="16"/>
        <v>6</v>
      </c>
      <c r="K360" s="156" t="s">
        <v>201</v>
      </c>
      <c r="L360" s="2" t="str">
        <f t="shared" si="17"/>
        <v>00275301</v>
      </c>
      <c r="M360" s="2">
        <v>4059</v>
      </c>
    </row>
    <row r="361" spans="1:13" ht="12.75">
      <c r="A361" s="2">
        <v>359</v>
      </c>
      <c r="B361" s="2">
        <v>4060</v>
      </c>
      <c r="C361" s="2" t="s">
        <v>900</v>
      </c>
      <c r="D361" s="2" t="s">
        <v>901</v>
      </c>
      <c r="E361" s="154">
        <v>275328</v>
      </c>
      <c r="F361" s="155">
        <v>275328</v>
      </c>
      <c r="G361" s="2">
        <v>4060</v>
      </c>
      <c r="J361" s="2">
        <f t="shared" si="16"/>
        <v>6</v>
      </c>
      <c r="K361" s="156" t="s">
        <v>201</v>
      </c>
      <c r="L361" s="2" t="str">
        <f t="shared" si="17"/>
        <v>00275328</v>
      </c>
      <c r="M361" s="2">
        <v>4060</v>
      </c>
    </row>
    <row r="362" spans="1:13" ht="12.75">
      <c r="A362" s="2">
        <v>360</v>
      </c>
      <c r="B362" s="2">
        <v>4061</v>
      </c>
      <c r="C362" s="2" t="s">
        <v>902</v>
      </c>
      <c r="D362" s="2" t="s">
        <v>903</v>
      </c>
      <c r="E362" s="154">
        <v>275336</v>
      </c>
      <c r="F362" s="155">
        <v>275336</v>
      </c>
      <c r="G362" s="2">
        <v>4061</v>
      </c>
      <c r="J362" s="2">
        <f t="shared" si="16"/>
        <v>6</v>
      </c>
      <c r="K362" s="156" t="s">
        <v>201</v>
      </c>
      <c r="L362" s="2" t="str">
        <f t="shared" si="17"/>
        <v>00275336</v>
      </c>
      <c r="M362" s="2">
        <v>4061</v>
      </c>
    </row>
    <row r="363" spans="1:13" ht="12.75">
      <c r="A363" s="2">
        <v>361</v>
      </c>
      <c r="B363" s="2">
        <v>4062</v>
      </c>
      <c r="C363" s="2" t="s">
        <v>904</v>
      </c>
      <c r="D363" s="2" t="s">
        <v>905</v>
      </c>
      <c r="E363" s="154">
        <v>579149</v>
      </c>
      <c r="F363" s="155">
        <v>579149</v>
      </c>
      <c r="G363" s="2">
        <v>4062</v>
      </c>
      <c r="J363" s="2">
        <f t="shared" si="16"/>
        <v>6</v>
      </c>
      <c r="K363" s="156" t="s">
        <v>201</v>
      </c>
      <c r="L363" s="2" t="str">
        <f t="shared" si="17"/>
        <v>00579149</v>
      </c>
      <c r="M363" s="2">
        <v>4062</v>
      </c>
    </row>
    <row r="364" spans="1:13" ht="12.75">
      <c r="A364" s="2">
        <v>362</v>
      </c>
      <c r="B364" s="2">
        <v>4063</v>
      </c>
      <c r="C364" s="2" t="s">
        <v>906</v>
      </c>
      <c r="D364" s="2" t="s">
        <v>907</v>
      </c>
      <c r="E364" s="154">
        <v>275352</v>
      </c>
      <c r="F364" s="155">
        <v>275352</v>
      </c>
      <c r="G364" s="2">
        <v>4063</v>
      </c>
      <c r="J364" s="2">
        <f t="shared" si="16"/>
        <v>6</v>
      </c>
      <c r="K364" s="156" t="s">
        <v>201</v>
      </c>
      <c r="L364" s="2" t="str">
        <f t="shared" si="17"/>
        <v>00275352</v>
      </c>
      <c r="M364" s="2">
        <v>4063</v>
      </c>
    </row>
    <row r="365" spans="1:13" ht="12.75">
      <c r="A365" s="2">
        <v>363</v>
      </c>
      <c r="B365" s="2">
        <v>4064</v>
      </c>
      <c r="C365" s="2" t="s">
        <v>908</v>
      </c>
      <c r="D365" s="2" t="s">
        <v>909</v>
      </c>
      <c r="E365" s="154">
        <v>275361</v>
      </c>
      <c r="F365" s="155">
        <v>275361</v>
      </c>
      <c r="G365" s="2">
        <v>4064</v>
      </c>
      <c r="J365" s="2">
        <f t="shared" si="16"/>
        <v>6</v>
      </c>
      <c r="K365" s="156" t="s">
        <v>201</v>
      </c>
      <c r="L365" s="2" t="str">
        <f t="shared" si="17"/>
        <v>00275361</v>
      </c>
      <c r="M365" s="2">
        <v>4064</v>
      </c>
    </row>
    <row r="366" spans="1:13" ht="12.75">
      <c r="A366" s="2">
        <v>364</v>
      </c>
      <c r="B366" s="2">
        <v>4065</v>
      </c>
      <c r="C366" s="2" t="s">
        <v>910</v>
      </c>
      <c r="D366" s="2" t="s">
        <v>911</v>
      </c>
      <c r="E366" s="154">
        <v>275387</v>
      </c>
      <c r="F366" s="155">
        <v>275387</v>
      </c>
      <c r="G366" s="2">
        <v>4065</v>
      </c>
      <c r="J366" s="2">
        <f t="shared" si="16"/>
        <v>6</v>
      </c>
      <c r="K366" s="156" t="s">
        <v>201</v>
      </c>
      <c r="L366" s="2" t="str">
        <f aca="true" t="shared" si="18" ref="L366:L384">CONCATENATE(K366,F366)</f>
        <v>00275387</v>
      </c>
      <c r="M366" s="2">
        <v>4065</v>
      </c>
    </row>
    <row r="367" spans="1:13" ht="12.75">
      <c r="A367" s="2">
        <v>365</v>
      </c>
      <c r="B367" s="2">
        <v>4066</v>
      </c>
      <c r="C367" s="2" t="s">
        <v>912</v>
      </c>
      <c r="D367" s="2" t="s">
        <v>913</v>
      </c>
      <c r="E367" s="154">
        <v>275395</v>
      </c>
      <c r="F367" s="155">
        <v>275395</v>
      </c>
      <c r="G367" s="2">
        <v>4066</v>
      </c>
      <c r="J367" s="2">
        <f t="shared" si="16"/>
        <v>6</v>
      </c>
      <c r="K367" s="156" t="s">
        <v>201</v>
      </c>
      <c r="L367" s="2" t="str">
        <f t="shared" si="18"/>
        <v>00275395</v>
      </c>
      <c r="M367" s="2">
        <v>4066</v>
      </c>
    </row>
    <row r="368" spans="1:13" ht="12.75">
      <c r="A368" s="2">
        <v>366</v>
      </c>
      <c r="B368" s="2">
        <v>4067</v>
      </c>
      <c r="C368" s="2" t="s">
        <v>914</v>
      </c>
      <c r="D368" s="2" t="s">
        <v>915</v>
      </c>
      <c r="E368" s="154">
        <v>579157</v>
      </c>
      <c r="F368" s="155">
        <v>579157</v>
      </c>
      <c r="G368" s="2">
        <v>4067</v>
      </c>
      <c r="J368" s="2">
        <f t="shared" si="16"/>
        <v>6</v>
      </c>
      <c r="K368" s="156" t="s">
        <v>201</v>
      </c>
      <c r="L368" s="2" t="str">
        <f t="shared" si="18"/>
        <v>00579157</v>
      </c>
      <c r="M368" s="2">
        <v>4067</v>
      </c>
    </row>
    <row r="369" spans="1:13" ht="12.75">
      <c r="A369" s="2">
        <v>367</v>
      </c>
      <c r="B369" s="2">
        <v>4068</v>
      </c>
      <c r="C369" s="2" t="s">
        <v>916</v>
      </c>
      <c r="D369" s="2" t="s">
        <v>917</v>
      </c>
      <c r="E369" s="154">
        <v>275417</v>
      </c>
      <c r="F369" s="155">
        <v>275417</v>
      </c>
      <c r="G369" s="2">
        <v>4068</v>
      </c>
      <c r="J369" s="2">
        <f t="shared" si="16"/>
        <v>6</v>
      </c>
      <c r="K369" s="156" t="s">
        <v>201</v>
      </c>
      <c r="L369" s="2" t="str">
        <f t="shared" si="18"/>
        <v>00275417</v>
      </c>
      <c r="M369" s="2">
        <v>4068</v>
      </c>
    </row>
    <row r="370" spans="1:13" ht="12.75">
      <c r="A370" s="2">
        <v>368</v>
      </c>
      <c r="B370" s="2">
        <v>4069</v>
      </c>
      <c r="C370" s="2" t="s">
        <v>918</v>
      </c>
      <c r="D370" s="2" t="s">
        <v>919</v>
      </c>
      <c r="E370" s="154">
        <v>579203</v>
      </c>
      <c r="F370" s="155">
        <v>579203</v>
      </c>
      <c r="G370" s="2">
        <v>4069</v>
      </c>
      <c r="J370" s="2">
        <f t="shared" si="16"/>
        <v>6</v>
      </c>
      <c r="K370" s="156" t="s">
        <v>201</v>
      </c>
      <c r="L370" s="2" t="str">
        <f t="shared" si="18"/>
        <v>00579203</v>
      </c>
      <c r="M370" s="2">
        <v>4069</v>
      </c>
    </row>
    <row r="371" spans="1:13" ht="12.75">
      <c r="A371" s="2">
        <v>369</v>
      </c>
      <c r="B371" s="2">
        <v>4070</v>
      </c>
      <c r="C371" s="2" t="s">
        <v>920</v>
      </c>
      <c r="D371" s="2" t="s">
        <v>921</v>
      </c>
      <c r="E371" s="154">
        <v>579289</v>
      </c>
      <c r="F371" s="155">
        <v>579289</v>
      </c>
      <c r="G371" s="2">
        <v>4070</v>
      </c>
      <c r="J371" s="2">
        <f t="shared" si="16"/>
        <v>6</v>
      </c>
      <c r="K371" s="156" t="s">
        <v>201</v>
      </c>
      <c r="L371" s="2" t="str">
        <f t="shared" si="18"/>
        <v>00579289</v>
      </c>
      <c r="M371" s="2">
        <v>4070</v>
      </c>
    </row>
    <row r="372" spans="1:13" ht="12.75">
      <c r="A372" s="2">
        <v>370</v>
      </c>
      <c r="B372" s="2">
        <v>4071</v>
      </c>
      <c r="C372" s="2" t="s">
        <v>922</v>
      </c>
      <c r="D372" s="2" t="s">
        <v>923</v>
      </c>
      <c r="E372" s="154">
        <v>275433</v>
      </c>
      <c r="F372" s="155">
        <v>275433</v>
      </c>
      <c r="G372" s="2">
        <v>4071</v>
      </c>
      <c r="J372" s="2">
        <f t="shared" si="16"/>
        <v>6</v>
      </c>
      <c r="K372" s="156" t="s">
        <v>201</v>
      </c>
      <c r="L372" s="2" t="str">
        <f t="shared" si="18"/>
        <v>00275433</v>
      </c>
      <c r="M372" s="2">
        <v>4071</v>
      </c>
    </row>
    <row r="373" spans="1:13" ht="12.75">
      <c r="A373" s="2">
        <v>371</v>
      </c>
      <c r="B373" s="2">
        <v>4072</v>
      </c>
      <c r="C373" s="2" t="s">
        <v>924</v>
      </c>
      <c r="D373" s="2" t="s">
        <v>925</v>
      </c>
      <c r="E373" s="154">
        <v>579262</v>
      </c>
      <c r="F373" s="155">
        <v>579262</v>
      </c>
      <c r="G373" s="2">
        <v>4072</v>
      </c>
      <c r="J373" s="2">
        <f t="shared" si="16"/>
        <v>6</v>
      </c>
      <c r="K373" s="156" t="s">
        <v>201</v>
      </c>
      <c r="L373" s="2" t="str">
        <f t="shared" si="18"/>
        <v>00579262</v>
      </c>
      <c r="M373" s="2">
        <v>4072</v>
      </c>
    </row>
    <row r="374" spans="1:13" ht="12.75">
      <c r="A374" s="2">
        <v>372</v>
      </c>
      <c r="B374" s="2">
        <v>4073</v>
      </c>
      <c r="C374" s="2" t="s">
        <v>926</v>
      </c>
      <c r="D374" s="2" t="s">
        <v>927</v>
      </c>
      <c r="E374" s="154">
        <v>579181</v>
      </c>
      <c r="F374" s="155">
        <v>579181</v>
      </c>
      <c r="G374" s="2">
        <v>4073</v>
      </c>
      <c r="J374" s="2">
        <f t="shared" si="16"/>
        <v>6</v>
      </c>
      <c r="K374" s="156" t="s">
        <v>201</v>
      </c>
      <c r="L374" s="2" t="str">
        <f t="shared" si="18"/>
        <v>00579181</v>
      </c>
      <c r="M374" s="2">
        <v>4073</v>
      </c>
    </row>
    <row r="375" spans="1:13" ht="12.75">
      <c r="A375" s="2">
        <v>373</v>
      </c>
      <c r="B375" s="2">
        <v>4074</v>
      </c>
      <c r="C375" s="2" t="s">
        <v>928</v>
      </c>
      <c r="D375" s="2" t="s">
        <v>929</v>
      </c>
      <c r="E375" s="154">
        <v>275468</v>
      </c>
      <c r="F375" s="155">
        <v>275468</v>
      </c>
      <c r="G375" s="2">
        <v>4074</v>
      </c>
      <c r="J375" s="2">
        <f t="shared" si="16"/>
        <v>6</v>
      </c>
      <c r="K375" s="156" t="s">
        <v>201</v>
      </c>
      <c r="L375" s="2" t="str">
        <f t="shared" si="18"/>
        <v>00275468</v>
      </c>
      <c r="M375" s="2">
        <v>4074</v>
      </c>
    </row>
    <row r="376" spans="1:13" ht="12.75">
      <c r="A376" s="2">
        <v>374</v>
      </c>
      <c r="B376" s="2">
        <v>4075</v>
      </c>
      <c r="C376" s="2" t="s">
        <v>930</v>
      </c>
      <c r="D376" s="2" t="s">
        <v>931</v>
      </c>
      <c r="E376" s="154">
        <v>275484</v>
      </c>
      <c r="F376" s="155">
        <v>275484</v>
      </c>
      <c r="G376" s="2">
        <v>4075</v>
      </c>
      <c r="J376" s="2">
        <f t="shared" si="16"/>
        <v>6</v>
      </c>
      <c r="K376" s="156" t="s">
        <v>201</v>
      </c>
      <c r="L376" s="2" t="str">
        <f t="shared" si="18"/>
        <v>00275484</v>
      </c>
      <c r="M376" s="2">
        <v>4075</v>
      </c>
    </row>
    <row r="377" spans="1:13" ht="12.75">
      <c r="A377" s="2">
        <v>375</v>
      </c>
      <c r="B377" s="2">
        <v>4076</v>
      </c>
      <c r="C377" s="2" t="s">
        <v>932</v>
      </c>
      <c r="D377" s="2" t="s">
        <v>933</v>
      </c>
      <c r="E377" s="154">
        <v>275492</v>
      </c>
      <c r="F377" s="155">
        <v>275492</v>
      </c>
      <c r="G377" s="2">
        <v>4076</v>
      </c>
      <c r="J377" s="2">
        <f t="shared" si="16"/>
        <v>6</v>
      </c>
      <c r="K377" s="156" t="s">
        <v>201</v>
      </c>
      <c r="L377" s="2" t="str">
        <f t="shared" si="18"/>
        <v>00275492</v>
      </c>
      <c r="M377" s="2">
        <v>4076</v>
      </c>
    </row>
    <row r="378" spans="1:13" ht="12.75">
      <c r="A378" s="2">
        <v>376</v>
      </c>
      <c r="B378" s="2">
        <v>4077</v>
      </c>
      <c r="C378" s="2" t="s">
        <v>934</v>
      </c>
      <c r="D378" s="2" t="s">
        <v>935</v>
      </c>
      <c r="E378" s="154">
        <v>275506</v>
      </c>
      <c r="F378" s="155">
        <v>275506</v>
      </c>
      <c r="G378" s="2">
        <v>4077</v>
      </c>
      <c r="J378" s="2">
        <f t="shared" si="16"/>
        <v>6</v>
      </c>
      <c r="K378" s="156" t="s">
        <v>201</v>
      </c>
      <c r="L378" s="2" t="str">
        <f t="shared" si="18"/>
        <v>00275506</v>
      </c>
      <c r="M378" s="2">
        <v>4077</v>
      </c>
    </row>
    <row r="379" spans="1:13" ht="12.75">
      <c r="A379" s="2">
        <v>377</v>
      </c>
      <c r="B379" s="2">
        <v>4078</v>
      </c>
      <c r="C379" s="2" t="s">
        <v>604</v>
      </c>
      <c r="D379" s="2" t="s">
        <v>936</v>
      </c>
      <c r="E379" s="154">
        <v>579211</v>
      </c>
      <c r="F379" s="155">
        <v>579211</v>
      </c>
      <c r="G379" s="2">
        <v>4078</v>
      </c>
      <c r="J379" s="2">
        <f t="shared" si="16"/>
        <v>6</v>
      </c>
      <c r="K379" s="156" t="s">
        <v>201</v>
      </c>
      <c r="L379" s="2" t="str">
        <f t="shared" si="18"/>
        <v>00579211</v>
      </c>
      <c r="M379" s="2">
        <v>4078</v>
      </c>
    </row>
    <row r="380" spans="1:13" ht="12.75">
      <c r="A380" s="2">
        <v>378</v>
      </c>
      <c r="B380" s="2">
        <v>1104</v>
      </c>
      <c r="C380" s="2" t="s">
        <v>937</v>
      </c>
      <c r="D380" s="2" t="s">
        <v>938</v>
      </c>
      <c r="E380" s="154">
        <v>579220</v>
      </c>
      <c r="F380" s="155">
        <v>579220</v>
      </c>
      <c r="G380" s="2">
        <v>1104</v>
      </c>
      <c r="J380" s="2">
        <f t="shared" si="16"/>
        <v>6</v>
      </c>
      <c r="K380" s="156" t="s">
        <v>201</v>
      </c>
      <c r="L380" s="2" t="str">
        <f t="shared" si="18"/>
        <v>00579220</v>
      </c>
      <c r="M380" s="2">
        <v>1104</v>
      </c>
    </row>
    <row r="381" spans="1:13" ht="12.75">
      <c r="A381" s="2">
        <v>379</v>
      </c>
      <c r="B381" s="2">
        <v>4080</v>
      </c>
      <c r="C381" s="2" t="s">
        <v>939</v>
      </c>
      <c r="D381" s="2" t="s">
        <v>940</v>
      </c>
      <c r="E381" s="154">
        <v>275531</v>
      </c>
      <c r="F381" s="155">
        <v>275531</v>
      </c>
      <c r="G381" s="2">
        <v>4080</v>
      </c>
      <c r="J381" s="2">
        <f t="shared" si="16"/>
        <v>6</v>
      </c>
      <c r="K381" s="156" t="s">
        <v>201</v>
      </c>
      <c r="L381" s="2" t="str">
        <f t="shared" si="18"/>
        <v>00275531</v>
      </c>
      <c r="M381" s="2">
        <v>4080</v>
      </c>
    </row>
    <row r="382" spans="1:13" ht="12.75">
      <c r="A382" s="2">
        <v>380</v>
      </c>
      <c r="B382" s="2">
        <v>4081</v>
      </c>
      <c r="C382" s="2" t="s">
        <v>941</v>
      </c>
      <c r="D382" s="2" t="s">
        <v>942</v>
      </c>
      <c r="E382" s="154">
        <v>275565</v>
      </c>
      <c r="F382" s="155">
        <v>275565</v>
      </c>
      <c r="G382" s="2">
        <v>4081</v>
      </c>
      <c r="J382" s="2">
        <f t="shared" si="16"/>
        <v>6</v>
      </c>
      <c r="K382" s="156" t="s">
        <v>201</v>
      </c>
      <c r="L382" s="2" t="str">
        <f t="shared" si="18"/>
        <v>00275565</v>
      </c>
      <c r="M382" s="2">
        <v>4081</v>
      </c>
    </row>
    <row r="383" spans="1:13" ht="12.75">
      <c r="A383" s="2">
        <v>381</v>
      </c>
      <c r="B383" s="2">
        <v>4082</v>
      </c>
      <c r="C383" s="2" t="s">
        <v>943</v>
      </c>
      <c r="D383" s="2" t="s">
        <v>944</v>
      </c>
      <c r="E383" s="154">
        <v>275549</v>
      </c>
      <c r="F383" s="155">
        <v>275549</v>
      </c>
      <c r="G383" s="2">
        <v>4082</v>
      </c>
      <c r="J383" s="2">
        <f t="shared" si="16"/>
        <v>6</v>
      </c>
      <c r="K383" s="156" t="s">
        <v>201</v>
      </c>
      <c r="L383" s="2" t="str">
        <f t="shared" si="18"/>
        <v>00275549</v>
      </c>
      <c r="M383" s="2">
        <v>4082</v>
      </c>
    </row>
    <row r="384" spans="1:13" ht="12.75">
      <c r="A384" s="2">
        <v>382</v>
      </c>
      <c r="B384" s="2">
        <v>4083</v>
      </c>
      <c r="C384" s="2" t="s">
        <v>945</v>
      </c>
      <c r="D384" s="2" t="s">
        <v>946</v>
      </c>
      <c r="E384" s="154">
        <v>275557</v>
      </c>
      <c r="F384" s="155">
        <v>275557</v>
      </c>
      <c r="G384" s="2">
        <v>4083</v>
      </c>
      <c r="J384" s="2">
        <f t="shared" si="16"/>
        <v>6</v>
      </c>
      <c r="K384" s="156" t="s">
        <v>201</v>
      </c>
      <c r="L384" s="2" t="str">
        <f t="shared" si="18"/>
        <v>00275557</v>
      </c>
      <c r="M384" s="2">
        <v>4083</v>
      </c>
    </row>
    <row r="385" spans="1:10" ht="12.75">
      <c r="A385" s="2">
        <v>383</v>
      </c>
      <c r="E385" s="154"/>
      <c r="J385" s="2">
        <f t="shared" si="16"/>
        <v>0</v>
      </c>
    </row>
    <row r="386" spans="1:10" ht="12.75">
      <c r="A386" s="2">
        <v>384</v>
      </c>
      <c r="B386" s="2" t="s">
        <v>947</v>
      </c>
      <c r="E386" s="154"/>
      <c r="G386" s="2" t="s">
        <v>947</v>
      </c>
      <c r="J386" s="2">
        <f t="shared" si="16"/>
        <v>0</v>
      </c>
    </row>
    <row r="387" spans="1:10" ht="12.75">
      <c r="A387" s="2">
        <v>385</v>
      </c>
      <c r="E387" s="154"/>
      <c r="J387" s="2">
        <f aca="true" t="shared" si="19" ref="J387:J450">LEN(F387)</f>
        <v>0</v>
      </c>
    </row>
    <row r="388" spans="1:13" ht="12.75">
      <c r="A388" s="2">
        <v>386</v>
      </c>
      <c r="B388" s="2">
        <v>5001</v>
      </c>
      <c r="C388" s="2" t="s">
        <v>948</v>
      </c>
      <c r="D388" s="2" t="s">
        <v>949</v>
      </c>
      <c r="E388" s="154">
        <v>277657</v>
      </c>
      <c r="F388" s="155">
        <v>277657</v>
      </c>
      <c r="G388" s="2">
        <v>5001</v>
      </c>
      <c r="J388" s="2">
        <f t="shared" si="19"/>
        <v>6</v>
      </c>
      <c r="K388" s="156" t="s">
        <v>201</v>
      </c>
      <c r="L388" s="2" t="str">
        <f aca="true" t="shared" si="20" ref="L388:L419">CONCATENATE(K388,F388)</f>
        <v>00277657</v>
      </c>
      <c r="M388" s="2">
        <v>5001</v>
      </c>
    </row>
    <row r="389" spans="1:13" ht="12.75">
      <c r="A389" s="2">
        <v>387</v>
      </c>
      <c r="B389" s="2">
        <v>5002</v>
      </c>
      <c r="C389" s="2" t="s">
        <v>950</v>
      </c>
      <c r="D389" s="2" t="s">
        <v>951</v>
      </c>
      <c r="E389" s="154">
        <v>277665</v>
      </c>
      <c r="F389" s="155">
        <v>277665</v>
      </c>
      <c r="G389" s="2">
        <v>5002</v>
      </c>
      <c r="J389" s="2">
        <f t="shared" si="19"/>
        <v>6</v>
      </c>
      <c r="K389" s="156" t="s">
        <v>201</v>
      </c>
      <c r="L389" s="2" t="str">
        <f t="shared" si="20"/>
        <v>00277665</v>
      </c>
      <c r="M389" s="2">
        <v>5002</v>
      </c>
    </row>
    <row r="390" spans="1:13" ht="12.75">
      <c r="A390" s="2">
        <v>388</v>
      </c>
      <c r="B390" s="2">
        <v>5003</v>
      </c>
      <c r="C390" s="2" t="s">
        <v>952</v>
      </c>
      <c r="D390" s="2" t="s">
        <v>953</v>
      </c>
      <c r="E390" s="154">
        <v>277673</v>
      </c>
      <c r="F390" s="155">
        <v>277673</v>
      </c>
      <c r="G390" s="2">
        <v>5003</v>
      </c>
      <c r="J390" s="2">
        <f t="shared" si="19"/>
        <v>6</v>
      </c>
      <c r="K390" s="156" t="s">
        <v>201</v>
      </c>
      <c r="L390" s="2" t="str">
        <f t="shared" si="20"/>
        <v>00277673</v>
      </c>
      <c r="M390" s="2">
        <v>5003</v>
      </c>
    </row>
    <row r="391" spans="1:13" ht="12.75">
      <c r="A391" s="2">
        <v>389</v>
      </c>
      <c r="B391" s="2">
        <v>5004</v>
      </c>
      <c r="C391" s="2" t="s">
        <v>954</v>
      </c>
      <c r="D391" s="2" t="s">
        <v>955</v>
      </c>
      <c r="E391" s="154">
        <v>581054</v>
      </c>
      <c r="F391" s="155">
        <v>581054</v>
      </c>
      <c r="G391" s="2">
        <v>5004</v>
      </c>
      <c r="J391" s="2">
        <f t="shared" si="19"/>
        <v>6</v>
      </c>
      <c r="K391" s="156" t="s">
        <v>201</v>
      </c>
      <c r="L391" s="2" t="str">
        <f t="shared" si="20"/>
        <v>00581054</v>
      </c>
      <c r="M391" s="2">
        <v>5004</v>
      </c>
    </row>
    <row r="392" spans="1:13" ht="12.75">
      <c r="A392" s="2">
        <v>390</v>
      </c>
      <c r="B392" s="2">
        <v>5005</v>
      </c>
      <c r="C392" s="2" t="s">
        <v>796</v>
      </c>
      <c r="D392" s="2" t="s">
        <v>956</v>
      </c>
      <c r="E392" s="154">
        <v>580210</v>
      </c>
      <c r="F392" s="155">
        <v>580210</v>
      </c>
      <c r="G392" s="2">
        <v>5005</v>
      </c>
      <c r="J392" s="2">
        <f t="shared" si="19"/>
        <v>6</v>
      </c>
      <c r="K392" s="156" t="s">
        <v>201</v>
      </c>
      <c r="L392" s="2" t="str">
        <f t="shared" si="20"/>
        <v>00580210</v>
      </c>
      <c r="M392" s="2">
        <v>5005</v>
      </c>
    </row>
    <row r="393" spans="1:13" ht="12.75">
      <c r="A393" s="2">
        <v>391</v>
      </c>
      <c r="B393" s="2">
        <v>5006</v>
      </c>
      <c r="C393" s="2" t="s">
        <v>957</v>
      </c>
      <c r="D393" s="2" t="s">
        <v>958</v>
      </c>
      <c r="E393" s="154">
        <v>580201</v>
      </c>
      <c r="F393" s="155">
        <v>580201</v>
      </c>
      <c r="G393" s="2">
        <v>5006</v>
      </c>
      <c r="J393" s="2">
        <f t="shared" si="19"/>
        <v>6</v>
      </c>
      <c r="K393" s="156" t="s">
        <v>201</v>
      </c>
      <c r="L393" s="2" t="str">
        <f t="shared" si="20"/>
        <v>00580201</v>
      </c>
      <c r="M393" s="2">
        <v>5006</v>
      </c>
    </row>
    <row r="394" spans="1:13" ht="12.75">
      <c r="A394" s="2">
        <v>392</v>
      </c>
      <c r="B394" s="2">
        <v>5007</v>
      </c>
      <c r="C394" s="2" t="s">
        <v>959</v>
      </c>
      <c r="D394" s="2" t="s">
        <v>960</v>
      </c>
      <c r="E394" s="154">
        <v>277711</v>
      </c>
      <c r="F394" s="155">
        <v>277711</v>
      </c>
      <c r="G394" s="2">
        <v>5007</v>
      </c>
      <c r="J394" s="2">
        <f t="shared" si="19"/>
        <v>6</v>
      </c>
      <c r="K394" s="156" t="s">
        <v>201</v>
      </c>
      <c r="L394" s="2" t="str">
        <f t="shared" si="20"/>
        <v>00277711</v>
      </c>
      <c r="M394" s="2">
        <v>5007</v>
      </c>
    </row>
    <row r="395" spans="1:13" ht="12.75">
      <c r="A395" s="2">
        <v>393</v>
      </c>
      <c r="B395" s="2">
        <v>5008</v>
      </c>
      <c r="C395" s="2" t="s">
        <v>961</v>
      </c>
      <c r="D395" s="2" t="s">
        <v>962</v>
      </c>
      <c r="E395" s="154">
        <v>277720</v>
      </c>
      <c r="F395" s="155">
        <v>277720</v>
      </c>
      <c r="G395" s="2">
        <v>5008</v>
      </c>
      <c r="J395" s="2">
        <f t="shared" si="19"/>
        <v>6</v>
      </c>
      <c r="K395" s="156" t="s">
        <v>201</v>
      </c>
      <c r="L395" s="2" t="str">
        <f t="shared" si="20"/>
        <v>00277720</v>
      </c>
      <c r="M395" s="2">
        <v>5008</v>
      </c>
    </row>
    <row r="396" spans="1:13" ht="12.75">
      <c r="A396" s="2">
        <v>394</v>
      </c>
      <c r="B396" s="2">
        <v>5009</v>
      </c>
      <c r="C396" s="2" t="s">
        <v>963</v>
      </c>
      <c r="D396" s="2" t="s">
        <v>964</v>
      </c>
      <c r="E396" s="154">
        <v>277738</v>
      </c>
      <c r="F396" s="155">
        <v>277738</v>
      </c>
      <c r="G396" s="2">
        <v>5009</v>
      </c>
      <c r="J396" s="2">
        <f t="shared" si="19"/>
        <v>6</v>
      </c>
      <c r="K396" s="156" t="s">
        <v>201</v>
      </c>
      <c r="L396" s="2" t="str">
        <f t="shared" si="20"/>
        <v>00277738</v>
      </c>
      <c r="M396" s="2">
        <v>5009</v>
      </c>
    </row>
    <row r="397" spans="1:13" ht="12.75">
      <c r="A397" s="2">
        <v>395</v>
      </c>
      <c r="B397" s="2">
        <v>5010</v>
      </c>
      <c r="C397" s="2" t="s">
        <v>965</v>
      </c>
      <c r="D397" s="2" t="s">
        <v>966</v>
      </c>
      <c r="E397" s="154">
        <v>60153415</v>
      </c>
      <c r="F397" s="155">
        <v>60153415</v>
      </c>
      <c r="G397" s="2">
        <v>5010</v>
      </c>
      <c r="J397" s="2">
        <f t="shared" si="19"/>
        <v>8</v>
      </c>
      <c r="L397" s="2" t="str">
        <f t="shared" si="20"/>
        <v>60153415</v>
      </c>
      <c r="M397" s="2">
        <v>5010</v>
      </c>
    </row>
    <row r="398" spans="1:13" ht="12.75">
      <c r="A398" s="2">
        <v>396</v>
      </c>
      <c r="B398" s="2">
        <v>5011</v>
      </c>
      <c r="C398" s="2" t="s">
        <v>967</v>
      </c>
      <c r="D398" s="2" t="s">
        <v>968</v>
      </c>
      <c r="E398" s="154">
        <v>277754</v>
      </c>
      <c r="F398" s="155">
        <v>277754</v>
      </c>
      <c r="G398" s="2">
        <v>5011</v>
      </c>
      <c r="J398" s="2">
        <f t="shared" si="19"/>
        <v>6</v>
      </c>
      <c r="K398" s="156" t="s">
        <v>201</v>
      </c>
      <c r="L398" s="2" t="str">
        <f t="shared" si="20"/>
        <v>00277754</v>
      </c>
      <c r="M398" s="2">
        <v>5011</v>
      </c>
    </row>
    <row r="399" spans="1:13" ht="12.75">
      <c r="A399" s="2">
        <v>397</v>
      </c>
      <c r="B399" s="2">
        <v>5012</v>
      </c>
      <c r="C399" s="2" t="s">
        <v>969</v>
      </c>
      <c r="D399" s="2" t="s">
        <v>970</v>
      </c>
      <c r="E399" s="154">
        <v>277762</v>
      </c>
      <c r="F399" s="155">
        <v>277762</v>
      </c>
      <c r="G399" s="2">
        <v>5012</v>
      </c>
      <c r="J399" s="2">
        <f t="shared" si="19"/>
        <v>6</v>
      </c>
      <c r="K399" s="156" t="s">
        <v>201</v>
      </c>
      <c r="L399" s="2" t="str">
        <f t="shared" si="20"/>
        <v>00277762</v>
      </c>
      <c r="M399" s="2">
        <v>5012</v>
      </c>
    </row>
    <row r="400" spans="1:13" ht="12.75">
      <c r="A400" s="2">
        <v>398</v>
      </c>
      <c r="B400" s="2">
        <v>5013</v>
      </c>
      <c r="C400" s="2" t="s">
        <v>971</v>
      </c>
      <c r="D400" s="2" t="s">
        <v>972</v>
      </c>
      <c r="E400" s="154">
        <v>277771</v>
      </c>
      <c r="F400" s="155">
        <v>277771</v>
      </c>
      <c r="G400" s="2">
        <v>5013</v>
      </c>
      <c r="J400" s="2">
        <f t="shared" si="19"/>
        <v>6</v>
      </c>
      <c r="K400" s="156" t="s">
        <v>201</v>
      </c>
      <c r="L400" s="2" t="str">
        <f t="shared" si="20"/>
        <v>00277771</v>
      </c>
      <c r="M400" s="2">
        <v>5013</v>
      </c>
    </row>
    <row r="401" spans="1:13" ht="12.75">
      <c r="A401" s="2">
        <v>399</v>
      </c>
      <c r="B401" s="2">
        <v>5014</v>
      </c>
      <c r="C401" s="2" t="s">
        <v>973</v>
      </c>
      <c r="D401" s="2" t="s">
        <v>974</v>
      </c>
      <c r="E401" s="154">
        <v>580171</v>
      </c>
      <c r="F401" s="155">
        <v>580171</v>
      </c>
      <c r="G401" s="2">
        <v>5014</v>
      </c>
      <c r="J401" s="2">
        <f t="shared" si="19"/>
        <v>6</v>
      </c>
      <c r="K401" s="156" t="s">
        <v>201</v>
      </c>
      <c r="L401" s="2" t="str">
        <f t="shared" si="20"/>
        <v>00580171</v>
      </c>
      <c r="M401" s="2">
        <v>5014</v>
      </c>
    </row>
    <row r="402" spans="1:13" ht="12.75">
      <c r="A402" s="2">
        <v>400</v>
      </c>
      <c r="B402" s="2">
        <v>5015</v>
      </c>
      <c r="C402" s="2" t="s">
        <v>975</v>
      </c>
      <c r="D402" s="2" t="s">
        <v>976</v>
      </c>
      <c r="E402" s="154">
        <v>580759</v>
      </c>
      <c r="F402" s="155">
        <v>580759</v>
      </c>
      <c r="G402" s="2">
        <v>5015</v>
      </c>
      <c r="J402" s="2">
        <f t="shared" si="19"/>
        <v>6</v>
      </c>
      <c r="K402" s="156" t="s">
        <v>201</v>
      </c>
      <c r="L402" s="2" t="str">
        <f t="shared" si="20"/>
        <v>00580759</v>
      </c>
      <c r="M402" s="2">
        <v>5015</v>
      </c>
    </row>
    <row r="403" spans="1:13" ht="12.75">
      <c r="A403" s="2">
        <v>401</v>
      </c>
      <c r="B403" s="2">
        <v>5016</v>
      </c>
      <c r="C403" s="2" t="s">
        <v>977</v>
      </c>
      <c r="D403" s="2" t="s">
        <v>978</v>
      </c>
      <c r="E403" s="154">
        <v>277801</v>
      </c>
      <c r="F403" s="155">
        <v>277801</v>
      </c>
      <c r="G403" s="2">
        <v>5016</v>
      </c>
      <c r="J403" s="2">
        <f t="shared" si="19"/>
        <v>6</v>
      </c>
      <c r="K403" s="156" t="s">
        <v>201</v>
      </c>
      <c r="L403" s="2" t="str">
        <f t="shared" si="20"/>
        <v>00277801</v>
      </c>
      <c r="M403" s="2">
        <v>5016</v>
      </c>
    </row>
    <row r="404" spans="1:13" ht="12.75">
      <c r="A404" s="2">
        <v>402</v>
      </c>
      <c r="B404" s="2">
        <v>5017</v>
      </c>
      <c r="C404" s="2" t="s">
        <v>979</v>
      </c>
      <c r="D404" s="2" t="s">
        <v>980</v>
      </c>
      <c r="E404" s="154">
        <v>277819</v>
      </c>
      <c r="F404" s="155">
        <v>277819</v>
      </c>
      <c r="G404" s="2">
        <v>5017</v>
      </c>
      <c r="J404" s="2">
        <f t="shared" si="19"/>
        <v>6</v>
      </c>
      <c r="K404" s="156" t="s">
        <v>201</v>
      </c>
      <c r="L404" s="2" t="str">
        <f t="shared" si="20"/>
        <v>00277819</v>
      </c>
      <c r="M404" s="2">
        <v>5017</v>
      </c>
    </row>
    <row r="405" spans="1:13" ht="12.75">
      <c r="A405" s="2">
        <v>403</v>
      </c>
      <c r="B405" s="2">
        <v>5018</v>
      </c>
      <c r="C405" s="2" t="s">
        <v>981</v>
      </c>
      <c r="D405" s="2" t="s">
        <v>982</v>
      </c>
      <c r="E405" s="154">
        <v>277827</v>
      </c>
      <c r="F405" s="155">
        <v>277827</v>
      </c>
      <c r="G405" s="2">
        <v>5018</v>
      </c>
      <c r="J405" s="2">
        <f t="shared" si="19"/>
        <v>6</v>
      </c>
      <c r="K405" s="156" t="s">
        <v>201</v>
      </c>
      <c r="L405" s="2" t="str">
        <f t="shared" si="20"/>
        <v>00277827</v>
      </c>
      <c r="M405" s="2">
        <v>5018</v>
      </c>
    </row>
    <row r="406" spans="1:13" ht="12.75">
      <c r="A406" s="2">
        <v>404</v>
      </c>
      <c r="B406" s="2">
        <v>5019</v>
      </c>
      <c r="C406" s="2" t="s">
        <v>983</v>
      </c>
      <c r="D406" s="2" t="s">
        <v>984</v>
      </c>
      <c r="E406" s="154">
        <v>277835</v>
      </c>
      <c r="F406" s="155">
        <v>277835</v>
      </c>
      <c r="G406" s="2">
        <v>5019</v>
      </c>
      <c r="J406" s="2">
        <f t="shared" si="19"/>
        <v>6</v>
      </c>
      <c r="K406" s="156" t="s">
        <v>201</v>
      </c>
      <c r="L406" s="2" t="str">
        <f t="shared" si="20"/>
        <v>00277835</v>
      </c>
      <c r="M406" s="2">
        <v>5019</v>
      </c>
    </row>
    <row r="407" spans="1:13" ht="12.75">
      <c r="A407" s="2">
        <v>405</v>
      </c>
      <c r="B407" s="2">
        <v>5020</v>
      </c>
      <c r="C407" s="2" t="s">
        <v>985</v>
      </c>
      <c r="D407" s="2" t="s">
        <v>986</v>
      </c>
      <c r="E407" s="154">
        <v>581038</v>
      </c>
      <c r="F407" s="155">
        <v>581038</v>
      </c>
      <c r="G407" s="2">
        <v>5020</v>
      </c>
      <c r="J407" s="2">
        <f t="shared" si="19"/>
        <v>6</v>
      </c>
      <c r="K407" s="156" t="s">
        <v>201</v>
      </c>
      <c r="L407" s="2" t="str">
        <f t="shared" si="20"/>
        <v>00581038</v>
      </c>
      <c r="M407" s="2">
        <v>5020</v>
      </c>
    </row>
    <row r="408" spans="1:13" ht="12.75">
      <c r="A408" s="2">
        <v>406</v>
      </c>
      <c r="B408" s="2">
        <v>5021</v>
      </c>
      <c r="C408" s="2" t="s">
        <v>987</v>
      </c>
      <c r="D408" s="2" t="s">
        <v>988</v>
      </c>
      <c r="E408" s="154">
        <v>580783</v>
      </c>
      <c r="F408" s="155">
        <v>580783</v>
      </c>
      <c r="G408" s="2">
        <v>5021</v>
      </c>
      <c r="J408" s="2">
        <f t="shared" si="19"/>
        <v>6</v>
      </c>
      <c r="K408" s="156" t="s">
        <v>201</v>
      </c>
      <c r="L408" s="2" t="str">
        <f t="shared" si="20"/>
        <v>00580783</v>
      </c>
      <c r="M408" s="2">
        <v>5021</v>
      </c>
    </row>
    <row r="409" spans="1:13" ht="12.75">
      <c r="A409" s="2">
        <v>407</v>
      </c>
      <c r="B409" s="2">
        <v>5022</v>
      </c>
      <c r="C409" s="2" t="s">
        <v>989</v>
      </c>
      <c r="D409" s="2" t="s">
        <v>990</v>
      </c>
      <c r="E409" s="154">
        <v>277878</v>
      </c>
      <c r="F409" s="155">
        <v>277878</v>
      </c>
      <c r="G409" s="2">
        <v>5022</v>
      </c>
      <c r="J409" s="2">
        <f t="shared" si="19"/>
        <v>6</v>
      </c>
      <c r="K409" s="156" t="s">
        <v>201</v>
      </c>
      <c r="L409" s="2" t="str">
        <f t="shared" si="20"/>
        <v>00277878</v>
      </c>
      <c r="M409" s="2">
        <v>5022</v>
      </c>
    </row>
    <row r="410" spans="1:13" ht="12.75">
      <c r="A410" s="2">
        <v>408</v>
      </c>
      <c r="B410" s="2">
        <v>5023</v>
      </c>
      <c r="C410" s="2" t="s">
        <v>991</v>
      </c>
      <c r="D410" s="2" t="s">
        <v>992</v>
      </c>
      <c r="E410" s="154">
        <v>277886</v>
      </c>
      <c r="F410" s="155">
        <v>277886</v>
      </c>
      <c r="G410" s="2">
        <v>5023</v>
      </c>
      <c r="J410" s="2">
        <f t="shared" si="19"/>
        <v>6</v>
      </c>
      <c r="K410" s="156" t="s">
        <v>201</v>
      </c>
      <c r="L410" s="2" t="str">
        <f t="shared" si="20"/>
        <v>00277886</v>
      </c>
      <c r="M410" s="2">
        <v>5023</v>
      </c>
    </row>
    <row r="411" spans="1:13" ht="12.75">
      <c r="A411" s="2">
        <v>409</v>
      </c>
      <c r="B411" s="2">
        <v>5024</v>
      </c>
      <c r="C411" s="2" t="s">
        <v>993</v>
      </c>
      <c r="D411" s="2" t="s">
        <v>994</v>
      </c>
      <c r="E411" s="154">
        <v>277908</v>
      </c>
      <c r="F411" s="155">
        <v>277908</v>
      </c>
      <c r="G411" s="2">
        <v>5024</v>
      </c>
      <c r="J411" s="2">
        <f t="shared" si="19"/>
        <v>6</v>
      </c>
      <c r="K411" s="156" t="s">
        <v>201</v>
      </c>
      <c r="L411" s="2" t="str">
        <f t="shared" si="20"/>
        <v>00277908</v>
      </c>
      <c r="M411" s="2">
        <v>5024</v>
      </c>
    </row>
    <row r="412" spans="1:13" ht="12.75">
      <c r="A412" s="2">
        <v>410</v>
      </c>
      <c r="B412" s="2">
        <v>5025</v>
      </c>
      <c r="C412" s="2" t="s">
        <v>995</v>
      </c>
      <c r="D412" s="2" t="s">
        <v>996</v>
      </c>
      <c r="E412" s="154">
        <v>581011</v>
      </c>
      <c r="F412" s="155">
        <v>581011</v>
      </c>
      <c r="G412" s="2">
        <v>5025</v>
      </c>
      <c r="J412" s="2">
        <f t="shared" si="19"/>
        <v>6</v>
      </c>
      <c r="K412" s="156" t="s">
        <v>201</v>
      </c>
      <c r="L412" s="2" t="str">
        <f t="shared" si="20"/>
        <v>00581011</v>
      </c>
      <c r="M412" s="2">
        <v>5025</v>
      </c>
    </row>
    <row r="413" spans="1:13" ht="12.75">
      <c r="A413" s="2">
        <v>411</v>
      </c>
      <c r="B413" s="2">
        <v>5026</v>
      </c>
      <c r="C413" s="2" t="s">
        <v>997</v>
      </c>
      <c r="D413" s="2" t="s">
        <v>998</v>
      </c>
      <c r="E413" s="154">
        <v>277924</v>
      </c>
      <c r="F413" s="155">
        <v>277924</v>
      </c>
      <c r="G413" s="2">
        <v>5026</v>
      </c>
      <c r="J413" s="2">
        <f t="shared" si="19"/>
        <v>6</v>
      </c>
      <c r="K413" s="156" t="s">
        <v>201</v>
      </c>
      <c r="L413" s="2" t="str">
        <f t="shared" si="20"/>
        <v>00277924</v>
      </c>
      <c r="M413" s="2">
        <v>5026</v>
      </c>
    </row>
    <row r="414" spans="1:13" ht="12.75">
      <c r="A414" s="2">
        <v>412</v>
      </c>
      <c r="B414" s="2">
        <v>5027</v>
      </c>
      <c r="C414" s="2" t="s">
        <v>999</v>
      </c>
      <c r="D414" s="2" t="s">
        <v>1000</v>
      </c>
      <c r="E414" s="154">
        <v>277932</v>
      </c>
      <c r="F414" s="155">
        <v>277932</v>
      </c>
      <c r="G414" s="2">
        <v>5027</v>
      </c>
      <c r="J414" s="2">
        <f t="shared" si="19"/>
        <v>6</v>
      </c>
      <c r="K414" s="156" t="s">
        <v>201</v>
      </c>
      <c r="L414" s="2" t="str">
        <f t="shared" si="20"/>
        <v>00277932</v>
      </c>
      <c r="M414" s="2">
        <v>5027</v>
      </c>
    </row>
    <row r="415" spans="1:13" ht="12.75">
      <c r="A415" s="2">
        <v>413</v>
      </c>
      <c r="B415" s="2">
        <v>5028</v>
      </c>
      <c r="C415" s="2" t="s">
        <v>1001</v>
      </c>
      <c r="D415" s="2" t="s">
        <v>1002</v>
      </c>
      <c r="E415" s="154">
        <v>277941</v>
      </c>
      <c r="F415" s="155">
        <v>277941</v>
      </c>
      <c r="G415" s="2">
        <v>5028</v>
      </c>
      <c r="J415" s="2">
        <f t="shared" si="19"/>
        <v>6</v>
      </c>
      <c r="K415" s="156" t="s">
        <v>201</v>
      </c>
      <c r="L415" s="2" t="str">
        <f t="shared" si="20"/>
        <v>00277941</v>
      </c>
      <c r="M415" s="2">
        <v>5028</v>
      </c>
    </row>
    <row r="416" spans="1:13" ht="12.75">
      <c r="A416" s="2">
        <v>414</v>
      </c>
      <c r="B416" s="2">
        <v>5029</v>
      </c>
      <c r="C416" s="2" t="s">
        <v>1003</v>
      </c>
      <c r="D416" s="2" t="s">
        <v>1004</v>
      </c>
      <c r="E416" s="154">
        <v>277967</v>
      </c>
      <c r="F416" s="155">
        <v>277967</v>
      </c>
      <c r="G416" s="2">
        <v>5029</v>
      </c>
      <c r="J416" s="2">
        <f t="shared" si="19"/>
        <v>6</v>
      </c>
      <c r="K416" s="156" t="s">
        <v>201</v>
      </c>
      <c r="L416" s="2" t="str">
        <f t="shared" si="20"/>
        <v>00277967</v>
      </c>
      <c r="M416" s="2">
        <v>5029</v>
      </c>
    </row>
    <row r="417" spans="1:13" ht="12.75">
      <c r="A417" s="2">
        <v>415</v>
      </c>
      <c r="B417" s="2">
        <v>5030</v>
      </c>
      <c r="C417" s="2" t="s">
        <v>1005</v>
      </c>
      <c r="D417" s="2" t="s">
        <v>1006</v>
      </c>
      <c r="E417" s="154">
        <v>277983</v>
      </c>
      <c r="F417" s="155">
        <v>277983</v>
      </c>
      <c r="G417" s="2">
        <v>5030</v>
      </c>
      <c r="J417" s="2">
        <f t="shared" si="19"/>
        <v>6</v>
      </c>
      <c r="K417" s="156" t="s">
        <v>201</v>
      </c>
      <c r="L417" s="2" t="str">
        <f t="shared" si="20"/>
        <v>00277983</v>
      </c>
      <c r="M417" s="2">
        <v>5030</v>
      </c>
    </row>
    <row r="418" spans="1:13" ht="12.75">
      <c r="A418" s="2">
        <v>416</v>
      </c>
      <c r="B418" s="2">
        <v>5031</v>
      </c>
      <c r="C418" s="2" t="s">
        <v>1007</v>
      </c>
      <c r="D418" s="2" t="s">
        <v>1008</v>
      </c>
      <c r="E418" s="154">
        <v>277991</v>
      </c>
      <c r="F418" s="155">
        <v>277991</v>
      </c>
      <c r="G418" s="2">
        <v>5031</v>
      </c>
      <c r="J418" s="2">
        <f t="shared" si="19"/>
        <v>6</v>
      </c>
      <c r="K418" s="156" t="s">
        <v>201</v>
      </c>
      <c r="L418" s="2" t="str">
        <f t="shared" si="20"/>
        <v>00277991</v>
      </c>
      <c r="M418" s="2">
        <v>5031</v>
      </c>
    </row>
    <row r="419" spans="1:13" ht="12.75">
      <c r="A419" s="2">
        <v>417</v>
      </c>
      <c r="B419" s="2">
        <v>5032</v>
      </c>
      <c r="C419" s="2" t="s">
        <v>1009</v>
      </c>
      <c r="D419" s="2" t="s">
        <v>1010</v>
      </c>
      <c r="E419" s="154">
        <v>278009</v>
      </c>
      <c r="F419" s="155">
        <v>278009</v>
      </c>
      <c r="G419" s="2">
        <v>5032</v>
      </c>
      <c r="J419" s="2">
        <f t="shared" si="19"/>
        <v>6</v>
      </c>
      <c r="K419" s="156" t="s">
        <v>201</v>
      </c>
      <c r="L419" s="2" t="str">
        <f t="shared" si="20"/>
        <v>00278009</v>
      </c>
      <c r="M419" s="2">
        <v>5032</v>
      </c>
    </row>
    <row r="420" spans="1:13" ht="12.75">
      <c r="A420" s="2">
        <v>418</v>
      </c>
      <c r="B420" s="2">
        <v>5033</v>
      </c>
      <c r="C420" s="2" t="s">
        <v>1011</v>
      </c>
      <c r="D420" s="2" t="s">
        <v>1012</v>
      </c>
      <c r="E420" s="154">
        <v>278017</v>
      </c>
      <c r="F420" s="155">
        <v>278017</v>
      </c>
      <c r="G420" s="2">
        <v>5033</v>
      </c>
      <c r="J420" s="2">
        <f t="shared" si="19"/>
        <v>6</v>
      </c>
      <c r="K420" s="156" t="s">
        <v>201</v>
      </c>
      <c r="L420" s="2" t="str">
        <f aca="true" t="shared" si="21" ref="L420:L451">CONCATENATE(K420,F420)</f>
        <v>00278017</v>
      </c>
      <c r="M420" s="2">
        <v>5033</v>
      </c>
    </row>
    <row r="421" spans="1:13" ht="12.75">
      <c r="A421" s="2">
        <v>419</v>
      </c>
      <c r="B421" s="2">
        <v>5034</v>
      </c>
      <c r="C421" s="2" t="s">
        <v>1013</v>
      </c>
      <c r="D421" s="2" t="s">
        <v>1014</v>
      </c>
      <c r="E421" s="154">
        <v>47465549</v>
      </c>
      <c r="F421" s="155">
        <v>47465549</v>
      </c>
      <c r="G421" s="2">
        <v>5034</v>
      </c>
      <c r="J421" s="2">
        <f t="shared" si="19"/>
        <v>8</v>
      </c>
      <c r="L421" s="2" t="str">
        <f t="shared" si="21"/>
        <v>47465549</v>
      </c>
      <c r="M421" s="2">
        <v>5034</v>
      </c>
    </row>
    <row r="422" spans="1:13" ht="12.75">
      <c r="A422" s="2">
        <v>420</v>
      </c>
      <c r="B422" s="2">
        <v>5035</v>
      </c>
      <c r="C422" s="2" t="s">
        <v>1015</v>
      </c>
      <c r="D422" s="2" t="s">
        <v>1016</v>
      </c>
      <c r="E422" s="154">
        <v>278025</v>
      </c>
      <c r="F422" s="155">
        <v>278025</v>
      </c>
      <c r="G422" s="2">
        <v>5035</v>
      </c>
      <c r="J422" s="2">
        <f t="shared" si="19"/>
        <v>6</v>
      </c>
      <c r="K422" s="156" t="s">
        <v>201</v>
      </c>
      <c r="L422" s="2" t="str">
        <f t="shared" si="21"/>
        <v>00278025</v>
      </c>
      <c r="M422" s="2">
        <v>5035</v>
      </c>
    </row>
    <row r="423" spans="1:13" ht="12.75">
      <c r="A423" s="2">
        <v>421</v>
      </c>
      <c r="B423" s="2">
        <v>5036</v>
      </c>
      <c r="C423" s="2" t="s">
        <v>1017</v>
      </c>
      <c r="D423" s="2" t="s">
        <v>1018</v>
      </c>
      <c r="E423" s="154">
        <v>278033</v>
      </c>
      <c r="F423" s="155">
        <v>278033</v>
      </c>
      <c r="G423" s="2">
        <v>5036</v>
      </c>
      <c r="J423" s="2">
        <f t="shared" si="19"/>
        <v>6</v>
      </c>
      <c r="K423" s="156" t="s">
        <v>201</v>
      </c>
      <c r="L423" s="2" t="str">
        <f t="shared" si="21"/>
        <v>00278033</v>
      </c>
      <c r="M423" s="2">
        <v>5036</v>
      </c>
    </row>
    <row r="424" spans="1:13" ht="12.75">
      <c r="A424" s="2">
        <v>422</v>
      </c>
      <c r="B424" s="2">
        <v>5037</v>
      </c>
      <c r="C424" s="2" t="s">
        <v>1019</v>
      </c>
      <c r="D424" s="2" t="s">
        <v>1020</v>
      </c>
      <c r="E424" s="154">
        <v>580741</v>
      </c>
      <c r="F424" s="155">
        <v>580741</v>
      </c>
      <c r="G424" s="2">
        <v>5037</v>
      </c>
      <c r="J424" s="2">
        <f t="shared" si="19"/>
        <v>6</v>
      </c>
      <c r="K424" s="156" t="s">
        <v>201</v>
      </c>
      <c r="L424" s="2" t="str">
        <f t="shared" si="21"/>
        <v>00580741</v>
      </c>
      <c r="M424" s="2">
        <v>5037</v>
      </c>
    </row>
    <row r="425" spans="1:13" ht="12.75">
      <c r="A425" s="2">
        <v>423</v>
      </c>
      <c r="B425" s="2">
        <v>5038</v>
      </c>
      <c r="C425" s="2" t="s">
        <v>1021</v>
      </c>
      <c r="D425" s="2" t="s">
        <v>1022</v>
      </c>
      <c r="E425" s="154">
        <v>278041</v>
      </c>
      <c r="F425" s="155">
        <v>278041</v>
      </c>
      <c r="G425" s="2">
        <v>5038</v>
      </c>
      <c r="J425" s="2">
        <f t="shared" si="19"/>
        <v>6</v>
      </c>
      <c r="K425" s="156" t="s">
        <v>201</v>
      </c>
      <c r="L425" s="2" t="str">
        <f t="shared" si="21"/>
        <v>00278041</v>
      </c>
      <c r="M425" s="2">
        <v>5038</v>
      </c>
    </row>
    <row r="426" spans="1:13" ht="12.75">
      <c r="A426" s="2">
        <v>424</v>
      </c>
      <c r="B426" s="2">
        <v>5039</v>
      </c>
      <c r="C426" s="2" t="s">
        <v>1023</v>
      </c>
      <c r="D426" s="2" t="s">
        <v>1024</v>
      </c>
      <c r="E426" s="154">
        <v>580198</v>
      </c>
      <c r="F426" s="155">
        <v>580198</v>
      </c>
      <c r="G426" s="2">
        <v>5039</v>
      </c>
      <c r="J426" s="2">
        <f t="shared" si="19"/>
        <v>6</v>
      </c>
      <c r="K426" s="156" t="s">
        <v>201</v>
      </c>
      <c r="L426" s="2" t="str">
        <f t="shared" si="21"/>
        <v>00580198</v>
      </c>
      <c r="M426" s="2">
        <v>5039</v>
      </c>
    </row>
    <row r="427" spans="1:13" ht="12.75">
      <c r="A427" s="2">
        <v>425</v>
      </c>
      <c r="B427" s="2">
        <v>5040</v>
      </c>
      <c r="C427" s="2" t="s">
        <v>1025</v>
      </c>
      <c r="D427" s="2" t="s">
        <v>1026</v>
      </c>
      <c r="E427" s="154">
        <v>278084</v>
      </c>
      <c r="F427" s="155">
        <v>278084</v>
      </c>
      <c r="G427" s="2">
        <v>5040</v>
      </c>
      <c r="J427" s="2">
        <f t="shared" si="19"/>
        <v>6</v>
      </c>
      <c r="K427" s="156" t="s">
        <v>201</v>
      </c>
      <c r="L427" s="2" t="str">
        <f t="shared" si="21"/>
        <v>00278084</v>
      </c>
      <c r="M427" s="2">
        <v>5040</v>
      </c>
    </row>
    <row r="428" spans="1:13" ht="12.75">
      <c r="A428" s="2">
        <v>426</v>
      </c>
      <c r="B428" s="2">
        <v>5041</v>
      </c>
      <c r="C428" s="2" t="s">
        <v>1027</v>
      </c>
      <c r="D428" s="2" t="s">
        <v>1028</v>
      </c>
      <c r="E428" s="154">
        <v>578193</v>
      </c>
      <c r="F428" s="155">
        <v>578193</v>
      </c>
      <c r="G428" s="2">
        <v>5041</v>
      </c>
      <c r="J428" s="2">
        <f t="shared" si="19"/>
        <v>6</v>
      </c>
      <c r="K428" s="156" t="s">
        <v>201</v>
      </c>
      <c r="L428" s="2" t="str">
        <f t="shared" si="21"/>
        <v>00578193</v>
      </c>
      <c r="M428" s="2">
        <v>5041</v>
      </c>
    </row>
    <row r="429" spans="1:13" ht="12.75">
      <c r="A429" s="2">
        <v>427</v>
      </c>
      <c r="B429" s="2">
        <v>5042</v>
      </c>
      <c r="C429" s="2" t="s">
        <v>1029</v>
      </c>
      <c r="D429" s="2" t="s">
        <v>1030</v>
      </c>
      <c r="E429" s="154">
        <v>581046</v>
      </c>
      <c r="F429" s="155">
        <v>581046</v>
      </c>
      <c r="G429" s="2">
        <v>5042</v>
      </c>
      <c r="J429" s="2">
        <f t="shared" si="19"/>
        <v>6</v>
      </c>
      <c r="K429" s="156" t="s">
        <v>201</v>
      </c>
      <c r="L429" s="2" t="str">
        <f t="shared" si="21"/>
        <v>00581046</v>
      </c>
      <c r="M429" s="2">
        <v>5042</v>
      </c>
    </row>
    <row r="430" spans="1:13" ht="12.75">
      <c r="A430" s="2">
        <v>428</v>
      </c>
      <c r="B430" s="2">
        <v>5043</v>
      </c>
      <c r="C430" s="2" t="s">
        <v>1031</v>
      </c>
      <c r="D430" s="2" t="s">
        <v>1032</v>
      </c>
      <c r="E430" s="154">
        <v>656119</v>
      </c>
      <c r="F430" s="155">
        <v>656119</v>
      </c>
      <c r="G430" s="2">
        <v>5043</v>
      </c>
      <c r="J430" s="2">
        <f t="shared" si="19"/>
        <v>6</v>
      </c>
      <c r="K430" s="156" t="s">
        <v>201</v>
      </c>
      <c r="L430" s="2" t="str">
        <f t="shared" si="21"/>
        <v>00656119</v>
      </c>
      <c r="M430" s="2">
        <v>5043</v>
      </c>
    </row>
    <row r="431" spans="1:13" ht="12.75">
      <c r="A431" s="2">
        <v>429</v>
      </c>
      <c r="B431" s="2">
        <v>5044</v>
      </c>
      <c r="C431" s="2" t="s">
        <v>1033</v>
      </c>
      <c r="D431" s="2" t="s">
        <v>1034</v>
      </c>
      <c r="E431" s="154">
        <v>278114</v>
      </c>
      <c r="F431" s="155">
        <v>278114</v>
      </c>
      <c r="G431" s="2">
        <v>5044</v>
      </c>
      <c r="J431" s="2">
        <f t="shared" si="19"/>
        <v>6</v>
      </c>
      <c r="K431" s="156" t="s">
        <v>201</v>
      </c>
      <c r="L431" s="2" t="str">
        <f t="shared" si="21"/>
        <v>00278114</v>
      </c>
      <c r="M431" s="2">
        <v>5044</v>
      </c>
    </row>
    <row r="432" spans="1:13" ht="12.75">
      <c r="A432" s="2">
        <v>430</v>
      </c>
      <c r="B432" s="2">
        <v>5045</v>
      </c>
      <c r="C432" s="2" t="s">
        <v>1035</v>
      </c>
      <c r="D432" s="2" t="s">
        <v>1036</v>
      </c>
      <c r="E432" s="154">
        <v>278131</v>
      </c>
      <c r="F432" s="155">
        <v>278131</v>
      </c>
      <c r="G432" s="2">
        <v>5045</v>
      </c>
      <c r="J432" s="2">
        <f t="shared" si="19"/>
        <v>6</v>
      </c>
      <c r="K432" s="156" t="s">
        <v>201</v>
      </c>
      <c r="L432" s="2" t="str">
        <f t="shared" si="21"/>
        <v>00278131</v>
      </c>
      <c r="M432" s="2">
        <v>5045</v>
      </c>
    </row>
    <row r="433" spans="1:13" ht="12.75">
      <c r="A433" s="2">
        <v>431</v>
      </c>
      <c r="B433" s="2">
        <v>5046</v>
      </c>
      <c r="C433" s="2" t="s">
        <v>1037</v>
      </c>
      <c r="D433" s="2" t="s">
        <v>1038</v>
      </c>
      <c r="E433" s="154">
        <v>278149</v>
      </c>
      <c r="F433" s="155">
        <v>278149</v>
      </c>
      <c r="G433" s="2">
        <v>5046</v>
      </c>
      <c r="J433" s="2">
        <f t="shared" si="19"/>
        <v>6</v>
      </c>
      <c r="K433" s="156" t="s">
        <v>201</v>
      </c>
      <c r="L433" s="2" t="str">
        <f t="shared" si="21"/>
        <v>00278149</v>
      </c>
      <c r="M433" s="2">
        <v>5046</v>
      </c>
    </row>
    <row r="434" spans="1:13" ht="12.75">
      <c r="A434" s="2">
        <v>432</v>
      </c>
      <c r="B434" s="2">
        <v>5047</v>
      </c>
      <c r="C434" s="2" t="s">
        <v>1039</v>
      </c>
      <c r="D434" s="2" t="s">
        <v>1040</v>
      </c>
      <c r="E434" s="154">
        <v>278157</v>
      </c>
      <c r="F434" s="155">
        <v>278157</v>
      </c>
      <c r="G434" s="2">
        <v>5047</v>
      </c>
      <c r="J434" s="2">
        <f t="shared" si="19"/>
        <v>6</v>
      </c>
      <c r="K434" s="156" t="s">
        <v>201</v>
      </c>
      <c r="L434" s="2" t="str">
        <f t="shared" si="21"/>
        <v>00278157</v>
      </c>
      <c r="M434" s="2">
        <v>5047</v>
      </c>
    </row>
    <row r="435" spans="1:13" ht="12.75">
      <c r="A435" s="2">
        <v>433</v>
      </c>
      <c r="B435" s="2">
        <v>5048</v>
      </c>
      <c r="C435" s="2" t="s">
        <v>1041</v>
      </c>
      <c r="D435" s="2" t="s">
        <v>1042</v>
      </c>
      <c r="E435" s="154">
        <v>278165</v>
      </c>
      <c r="F435" s="155">
        <v>278165</v>
      </c>
      <c r="G435" s="2">
        <v>5048</v>
      </c>
      <c r="J435" s="2">
        <f t="shared" si="19"/>
        <v>6</v>
      </c>
      <c r="K435" s="156" t="s">
        <v>201</v>
      </c>
      <c r="L435" s="2" t="str">
        <f t="shared" si="21"/>
        <v>00278165</v>
      </c>
      <c r="M435" s="2">
        <v>5048</v>
      </c>
    </row>
    <row r="436" spans="1:13" ht="12.75">
      <c r="A436" s="2">
        <v>434</v>
      </c>
      <c r="B436" s="2">
        <v>5049</v>
      </c>
      <c r="C436" s="2" t="s">
        <v>1043</v>
      </c>
      <c r="D436" s="2" t="s">
        <v>1044</v>
      </c>
      <c r="E436" s="154">
        <v>278181</v>
      </c>
      <c r="F436" s="155">
        <v>278181</v>
      </c>
      <c r="G436" s="2">
        <v>5049</v>
      </c>
      <c r="J436" s="2">
        <f t="shared" si="19"/>
        <v>6</v>
      </c>
      <c r="K436" s="156" t="s">
        <v>201</v>
      </c>
      <c r="L436" s="2" t="str">
        <f t="shared" si="21"/>
        <v>00278181</v>
      </c>
      <c r="M436" s="2">
        <v>5049</v>
      </c>
    </row>
    <row r="437" spans="1:13" ht="12.75">
      <c r="A437" s="2">
        <v>435</v>
      </c>
      <c r="B437" s="2">
        <v>5050</v>
      </c>
      <c r="C437" s="2" t="s">
        <v>1045</v>
      </c>
      <c r="D437" s="2" t="s">
        <v>1046</v>
      </c>
      <c r="E437" s="154">
        <v>278190</v>
      </c>
      <c r="F437" s="155">
        <v>278190</v>
      </c>
      <c r="G437" s="2">
        <v>5050</v>
      </c>
      <c r="J437" s="2">
        <f t="shared" si="19"/>
        <v>6</v>
      </c>
      <c r="K437" s="156" t="s">
        <v>201</v>
      </c>
      <c r="L437" s="2" t="str">
        <f t="shared" si="21"/>
        <v>00278190</v>
      </c>
      <c r="M437" s="2">
        <v>5050</v>
      </c>
    </row>
    <row r="438" spans="1:13" ht="12.75">
      <c r="A438" s="2">
        <v>436</v>
      </c>
      <c r="B438" s="2">
        <v>5051</v>
      </c>
      <c r="C438" s="2" t="s">
        <v>1047</v>
      </c>
      <c r="D438" s="2" t="s">
        <v>1048</v>
      </c>
      <c r="E438" s="154">
        <v>278203</v>
      </c>
      <c r="F438" s="155">
        <v>278203</v>
      </c>
      <c r="G438" s="2">
        <v>5051</v>
      </c>
      <c r="J438" s="2">
        <f t="shared" si="19"/>
        <v>6</v>
      </c>
      <c r="K438" s="156" t="s">
        <v>201</v>
      </c>
      <c r="L438" s="2" t="str">
        <f t="shared" si="21"/>
        <v>00278203</v>
      </c>
      <c r="M438" s="2">
        <v>5051</v>
      </c>
    </row>
    <row r="439" spans="1:13" ht="12.75">
      <c r="A439" s="2">
        <v>437</v>
      </c>
      <c r="B439" s="2">
        <v>5052</v>
      </c>
      <c r="C439" s="2" t="s">
        <v>1049</v>
      </c>
      <c r="D439" s="2" t="s">
        <v>1050</v>
      </c>
      <c r="E439" s="154">
        <v>278220</v>
      </c>
      <c r="F439" s="155">
        <v>278220</v>
      </c>
      <c r="G439" s="2">
        <v>5052</v>
      </c>
      <c r="J439" s="2">
        <f t="shared" si="19"/>
        <v>6</v>
      </c>
      <c r="K439" s="156" t="s">
        <v>201</v>
      </c>
      <c r="L439" s="2" t="str">
        <f t="shared" si="21"/>
        <v>00278220</v>
      </c>
      <c r="M439" s="2">
        <v>5052</v>
      </c>
    </row>
    <row r="440" spans="1:13" ht="12.75">
      <c r="A440" s="2">
        <v>438</v>
      </c>
      <c r="B440" s="2">
        <v>5053</v>
      </c>
      <c r="C440" s="2" t="s">
        <v>1051</v>
      </c>
      <c r="D440" s="2" t="s">
        <v>1052</v>
      </c>
      <c r="E440" s="154">
        <v>278238</v>
      </c>
      <c r="F440" s="155">
        <v>278238</v>
      </c>
      <c r="G440" s="2">
        <v>5053</v>
      </c>
      <c r="J440" s="2">
        <f t="shared" si="19"/>
        <v>6</v>
      </c>
      <c r="K440" s="156" t="s">
        <v>201</v>
      </c>
      <c r="L440" s="2" t="str">
        <f t="shared" si="21"/>
        <v>00278238</v>
      </c>
      <c r="M440" s="2">
        <v>5053</v>
      </c>
    </row>
    <row r="441" spans="1:13" ht="12.75">
      <c r="A441" s="2">
        <v>439</v>
      </c>
      <c r="B441" s="2">
        <v>5054</v>
      </c>
      <c r="C441" s="2" t="s">
        <v>1053</v>
      </c>
      <c r="D441" s="2" t="s">
        <v>1054</v>
      </c>
      <c r="E441" s="154">
        <v>278246</v>
      </c>
      <c r="F441" s="155">
        <v>278246</v>
      </c>
      <c r="G441" s="2">
        <v>5054</v>
      </c>
      <c r="J441" s="2">
        <f t="shared" si="19"/>
        <v>6</v>
      </c>
      <c r="K441" s="156" t="s">
        <v>201</v>
      </c>
      <c r="L441" s="2" t="str">
        <f t="shared" si="21"/>
        <v>00278246</v>
      </c>
      <c r="M441" s="2">
        <v>5054</v>
      </c>
    </row>
    <row r="442" spans="1:13" ht="12.75">
      <c r="A442" s="2">
        <v>440</v>
      </c>
      <c r="B442" s="2">
        <v>5055</v>
      </c>
      <c r="C442" s="2" t="s">
        <v>1055</v>
      </c>
      <c r="D442" s="2" t="s">
        <v>1056</v>
      </c>
      <c r="E442" s="154">
        <v>578207</v>
      </c>
      <c r="F442" s="155">
        <v>578207</v>
      </c>
      <c r="G442" s="2">
        <v>5055</v>
      </c>
      <c r="J442" s="2">
        <f t="shared" si="19"/>
        <v>6</v>
      </c>
      <c r="K442" s="156" t="s">
        <v>201</v>
      </c>
      <c r="L442" s="2" t="str">
        <f t="shared" si="21"/>
        <v>00578207</v>
      </c>
      <c r="M442" s="2">
        <v>5055</v>
      </c>
    </row>
    <row r="443" spans="1:13" ht="12.75">
      <c r="A443" s="2">
        <v>441</v>
      </c>
      <c r="B443" s="2">
        <v>5056</v>
      </c>
      <c r="C443" s="2" t="s">
        <v>1057</v>
      </c>
      <c r="D443" s="2" t="s">
        <v>1058</v>
      </c>
      <c r="E443" s="154">
        <v>278262</v>
      </c>
      <c r="F443" s="155">
        <v>278262</v>
      </c>
      <c r="G443" s="2">
        <v>5056</v>
      </c>
      <c r="J443" s="2">
        <f t="shared" si="19"/>
        <v>6</v>
      </c>
      <c r="K443" s="156" t="s">
        <v>201</v>
      </c>
      <c r="L443" s="2" t="str">
        <f t="shared" si="21"/>
        <v>00278262</v>
      </c>
      <c r="M443" s="2">
        <v>5056</v>
      </c>
    </row>
    <row r="444" spans="1:13" ht="12.75">
      <c r="A444" s="2">
        <v>442</v>
      </c>
      <c r="B444" s="2">
        <v>5057</v>
      </c>
      <c r="C444" s="2" t="s">
        <v>1059</v>
      </c>
      <c r="D444" s="2" t="s">
        <v>1060</v>
      </c>
      <c r="E444" s="154">
        <v>580180</v>
      </c>
      <c r="F444" s="155">
        <v>580180</v>
      </c>
      <c r="G444" s="2">
        <v>5057</v>
      </c>
      <c r="J444" s="2">
        <f t="shared" si="19"/>
        <v>6</v>
      </c>
      <c r="K444" s="156" t="s">
        <v>201</v>
      </c>
      <c r="L444" s="2" t="str">
        <f t="shared" si="21"/>
        <v>00580180</v>
      </c>
      <c r="M444" s="2">
        <v>5057</v>
      </c>
    </row>
    <row r="445" spans="1:13" ht="12.75">
      <c r="A445" s="2">
        <v>443</v>
      </c>
      <c r="B445" s="2">
        <v>5058</v>
      </c>
      <c r="C445" s="2" t="s">
        <v>1061</v>
      </c>
      <c r="D445" s="2" t="s">
        <v>1062</v>
      </c>
      <c r="E445" s="154">
        <v>580775</v>
      </c>
      <c r="F445" s="155">
        <v>580775</v>
      </c>
      <c r="G445" s="2">
        <v>5058</v>
      </c>
      <c r="J445" s="2">
        <f t="shared" si="19"/>
        <v>6</v>
      </c>
      <c r="K445" s="156" t="s">
        <v>201</v>
      </c>
      <c r="L445" s="2" t="str">
        <f t="shared" si="21"/>
        <v>00580775</v>
      </c>
      <c r="M445" s="2">
        <v>5058</v>
      </c>
    </row>
    <row r="446" spans="1:13" ht="12.75">
      <c r="A446" s="2">
        <v>444</v>
      </c>
      <c r="B446" s="2">
        <v>5059</v>
      </c>
      <c r="C446" s="2" t="s">
        <v>1063</v>
      </c>
      <c r="D446" s="2" t="s">
        <v>1064</v>
      </c>
      <c r="E446" s="154">
        <v>278335</v>
      </c>
      <c r="F446" s="155">
        <v>278335</v>
      </c>
      <c r="G446" s="2">
        <v>5059</v>
      </c>
      <c r="J446" s="2">
        <f t="shared" si="19"/>
        <v>6</v>
      </c>
      <c r="K446" s="156" t="s">
        <v>201</v>
      </c>
      <c r="L446" s="2" t="str">
        <f t="shared" si="21"/>
        <v>00278335</v>
      </c>
      <c r="M446" s="2">
        <v>5059</v>
      </c>
    </row>
    <row r="447" spans="1:13" ht="12.75">
      <c r="A447" s="2">
        <v>445</v>
      </c>
      <c r="B447" s="2">
        <v>5060</v>
      </c>
      <c r="C447" s="2" t="s">
        <v>1065</v>
      </c>
      <c r="D447" s="2" t="s">
        <v>1066</v>
      </c>
      <c r="E447" s="154">
        <v>278343</v>
      </c>
      <c r="F447" s="155">
        <v>278343</v>
      </c>
      <c r="G447" s="2">
        <v>5060</v>
      </c>
      <c r="J447" s="2">
        <f t="shared" si="19"/>
        <v>6</v>
      </c>
      <c r="K447" s="156" t="s">
        <v>201</v>
      </c>
      <c r="L447" s="2" t="str">
        <f t="shared" si="21"/>
        <v>00278343</v>
      </c>
      <c r="M447" s="2">
        <v>5060</v>
      </c>
    </row>
    <row r="448" spans="1:13" ht="12.75">
      <c r="A448" s="2">
        <v>446</v>
      </c>
      <c r="B448" s="2">
        <v>5061</v>
      </c>
      <c r="C448" s="2" t="s">
        <v>1067</v>
      </c>
      <c r="D448" s="2" t="s">
        <v>1068</v>
      </c>
      <c r="E448" s="154">
        <v>278351</v>
      </c>
      <c r="F448" s="155">
        <v>278351</v>
      </c>
      <c r="G448" s="2">
        <v>5061</v>
      </c>
      <c r="J448" s="2">
        <f t="shared" si="19"/>
        <v>6</v>
      </c>
      <c r="K448" s="156" t="s">
        <v>201</v>
      </c>
      <c r="L448" s="2" t="str">
        <f t="shared" si="21"/>
        <v>00278351</v>
      </c>
      <c r="M448" s="2">
        <v>5061</v>
      </c>
    </row>
    <row r="449" spans="1:13" ht="12.75">
      <c r="A449" s="2">
        <v>447</v>
      </c>
      <c r="B449" s="2">
        <v>5062</v>
      </c>
      <c r="C449" s="2" t="s">
        <v>1069</v>
      </c>
      <c r="D449" s="2" t="s">
        <v>1070</v>
      </c>
      <c r="E449" s="154">
        <v>278360</v>
      </c>
      <c r="F449" s="155">
        <v>278360</v>
      </c>
      <c r="G449" s="2">
        <v>5062</v>
      </c>
      <c r="J449" s="2">
        <f t="shared" si="19"/>
        <v>6</v>
      </c>
      <c r="K449" s="156" t="s">
        <v>201</v>
      </c>
      <c r="L449" s="2" t="str">
        <f t="shared" si="21"/>
        <v>00278360</v>
      </c>
      <c r="M449" s="2">
        <v>5062</v>
      </c>
    </row>
    <row r="450" spans="1:13" ht="12.75">
      <c r="A450" s="2">
        <v>448</v>
      </c>
      <c r="B450" s="2">
        <v>5063</v>
      </c>
      <c r="C450" s="2" t="s">
        <v>1071</v>
      </c>
      <c r="D450" s="2" t="s">
        <v>1072</v>
      </c>
      <c r="E450" s="154">
        <v>278378</v>
      </c>
      <c r="F450" s="155">
        <v>278378</v>
      </c>
      <c r="G450" s="2">
        <v>5063</v>
      </c>
      <c r="J450" s="2">
        <f t="shared" si="19"/>
        <v>6</v>
      </c>
      <c r="K450" s="156" t="s">
        <v>201</v>
      </c>
      <c r="L450" s="2" t="str">
        <f t="shared" si="21"/>
        <v>00278378</v>
      </c>
      <c r="M450" s="2">
        <v>5063</v>
      </c>
    </row>
    <row r="451" spans="1:13" ht="12.75">
      <c r="A451" s="2">
        <v>449</v>
      </c>
      <c r="B451" s="2">
        <v>5064</v>
      </c>
      <c r="C451" s="2" t="s">
        <v>1073</v>
      </c>
      <c r="D451" s="2" t="s">
        <v>1074</v>
      </c>
      <c r="E451" s="154">
        <v>278386</v>
      </c>
      <c r="F451" s="155">
        <v>278386</v>
      </c>
      <c r="G451" s="2">
        <v>5064</v>
      </c>
      <c r="J451" s="2">
        <f aca="true" t="shared" si="22" ref="J451:J462">LEN(F451)</f>
        <v>6</v>
      </c>
      <c r="K451" s="156" t="s">
        <v>201</v>
      </c>
      <c r="L451" s="2" t="str">
        <f t="shared" si="21"/>
        <v>00278386</v>
      </c>
      <c r="M451" s="2">
        <v>5064</v>
      </c>
    </row>
    <row r="452" spans="1:13" ht="12.75">
      <c r="A452" s="2">
        <v>450</v>
      </c>
      <c r="B452" s="2">
        <v>5065</v>
      </c>
      <c r="C452" s="2" t="s">
        <v>1075</v>
      </c>
      <c r="D452" s="2" t="s">
        <v>1076</v>
      </c>
      <c r="E452" s="154">
        <v>278394</v>
      </c>
      <c r="F452" s="155">
        <v>278394</v>
      </c>
      <c r="G452" s="2">
        <v>5065</v>
      </c>
      <c r="J452" s="2">
        <f t="shared" si="22"/>
        <v>6</v>
      </c>
      <c r="K452" s="156" t="s">
        <v>201</v>
      </c>
      <c r="L452" s="2" t="str">
        <f aca="true" t="shared" si="23" ref="L452:L462">CONCATENATE(K452,F452)</f>
        <v>00278394</v>
      </c>
      <c r="M452" s="2">
        <v>5065</v>
      </c>
    </row>
    <row r="453" spans="1:13" ht="12.75">
      <c r="A453" s="2">
        <v>451</v>
      </c>
      <c r="B453" s="2">
        <v>5066</v>
      </c>
      <c r="C453" s="2" t="s">
        <v>1077</v>
      </c>
      <c r="D453" s="2" t="s">
        <v>1078</v>
      </c>
      <c r="E453" s="154">
        <v>484776</v>
      </c>
      <c r="F453" s="155">
        <v>484776</v>
      </c>
      <c r="G453" s="2">
        <v>5066</v>
      </c>
      <c r="J453" s="2">
        <f t="shared" si="22"/>
        <v>6</v>
      </c>
      <c r="K453" s="156" t="s">
        <v>201</v>
      </c>
      <c r="L453" s="2" t="str">
        <f t="shared" si="23"/>
        <v>00484776</v>
      </c>
      <c r="M453" s="2">
        <v>5066</v>
      </c>
    </row>
    <row r="454" spans="1:13" ht="12.75">
      <c r="A454" s="2">
        <v>452</v>
      </c>
      <c r="B454" s="2">
        <v>5067</v>
      </c>
      <c r="C454" s="2" t="s">
        <v>1079</v>
      </c>
      <c r="D454" s="2" t="s">
        <v>1080</v>
      </c>
      <c r="E454" s="154">
        <v>580767</v>
      </c>
      <c r="F454" s="155">
        <v>580767</v>
      </c>
      <c r="G454" s="2">
        <v>5067</v>
      </c>
      <c r="J454" s="2">
        <f t="shared" si="22"/>
        <v>6</v>
      </c>
      <c r="K454" s="156" t="s">
        <v>201</v>
      </c>
      <c r="L454" s="2" t="str">
        <f t="shared" si="23"/>
        <v>00580767</v>
      </c>
      <c r="M454" s="2">
        <v>5067</v>
      </c>
    </row>
    <row r="455" spans="1:13" ht="12.75">
      <c r="A455" s="2">
        <v>453</v>
      </c>
      <c r="B455" s="2">
        <v>5068</v>
      </c>
      <c r="C455" s="2" t="s">
        <v>1081</v>
      </c>
      <c r="D455" s="2" t="s">
        <v>1082</v>
      </c>
      <c r="E455" s="154">
        <v>278432</v>
      </c>
      <c r="F455" s="155">
        <v>278432</v>
      </c>
      <c r="G455" s="2">
        <v>5068</v>
      </c>
      <c r="J455" s="2">
        <f t="shared" si="22"/>
        <v>6</v>
      </c>
      <c r="K455" s="156" t="s">
        <v>201</v>
      </c>
      <c r="L455" s="2" t="str">
        <f t="shared" si="23"/>
        <v>00278432</v>
      </c>
      <c r="M455" s="2">
        <v>5068</v>
      </c>
    </row>
    <row r="456" spans="1:13" ht="12.75">
      <c r="A456" s="2">
        <v>454</v>
      </c>
      <c r="B456" s="2">
        <v>5069</v>
      </c>
      <c r="C456" s="2" t="s">
        <v>1083</v>
      </c>
      <c r="D456" s="2" t="s">
        <v>1084</v>
      </c>
      <c r="E456" s="154">
        <v>278441</v>
      </c>
      <c r="F456" s="155">
        <v>278441</v>
      </c>
      <c r="G456" s="2">
        <v>5069</v>
      </c>
      <c r="J456" s="2">
        <f t="shared" si="22"/>
        <v>6</v>
      </c>
      <c r="K456" s="156" t="s">
        <v>201</v>
      </c>
      <c r="L456" s="2" t="str">
        <f t="shared" si="23"/>
        <v>00278441</v>
      </c>
      <c r="M456" s="2">
        <v>5069</v>
      </c>
    </row>
    <row r="457" spans="1:13" ht="12.75">
      <c r="A457" s="2">
        <v>455</v>
      </c>
      <c r="B457" s="2">
        <v>5070</v>
      </c>
      <c r="C457" s="2" t="s">
        <v>1085</v>
      </c>
      <c r="D457" s="2" t="s">
        <v>1086</v>
      </c>
      <c r="E457" s="154">
        <v>278459</v>
      </c>
      <c r="F457" s="155">
        <v>278459</v>
      </c>
      <c r="G457" s="2">
        <v>5070</v>
      </c>
      <c r="J457" s="2">
        <f t="shared" si="22"/>
        <v>6</v>
      </c>
      <c r="K457" s="156" t="s">
        <v>201</v>
      </c>
      <c r="L457" s="2" t="str">
        <f t="shared" si="23"/>
        <v>00278459</v>
      </c>
      <c r="M457" s="2">
        <v>5070</v>
      </c>
    </row>
    <row r="458" spans="1:13" ht="12.75">
      <c r="A458" s="2">
        <v>456</v>
      </c>
      <c r="B458" s="2">
        <v>5071</v>
      </c>
      <c r="C458" s="2" t="s">
        <v>1087</v>
      </c>
      <c r="D458" s="2" t="s">
        <v>1088</v>
      </c>
      <c r="E458" s="154">
        <v>278475</v>
      </c>
      <c r="F458" s="155">
        <v>278475</v>
      </c>
      <c r="G458" s="2">
        <v>5071</v>
      </c>
      <c r="J458" s="2">
        <f t="shared" si="22"/>
        <v>6</v>
      </c>
      <c r="K458" s="156" t="s">
        <v>201</v>
      </c>
      <c r="L458" s="2" t="str">
        <f t="shared" si="23"/>
        <v>00278475</v>
      </c>
      <c r="M458" s="2">
        <v>5071</v>
      </c>
    </row>
    <row r="459" spans="1:13" ht="12.75">
      <c r="A459" s="2">
        <v>457</v>
      </c>
      <c r="B459" s="2">
        <v>5072</v>
      </c>
      <c r="C459" s="2" t="s">
        <v>1089</v>
      </c>
      <c r="D459" s="2" t="s">
        <v>1090</v>
      </c>
      <c r="E459" s="154">
        <v>580872</v>
      </c>
      <c r="F459" s="155">
        <v>580872</v>
      </c>
      <c r="G459" s="2">
        <v>5072</v>
      </c>
      <c r="J459" s="2">
        <f t="shared" si="22"/>
        <v>6</v>
      </c>
      <c r="K459" s="156" t="s">
        <v>201</v>
      </c>
      <c r="L459" s="2" t="str">
        <f t="shared" si="23"/>
        <v>00580872</v>
      </c>
      <c r="M459" s="2">
        <v>5072</v>
      </c>
    </row>
    <row r="460" spans="1:13" ht="12.75">
      <c r="A460" s="2">
        <v>458</v>
      </c>
      <c r="B460" s="2">
        <v>5073</v>
      </c>
      <c r="C460" s="2" t="s">
        <v>1091</v>
      </c>
      <c r="D460" s="2" t="s">
        <v>1092</v>
      </c>
      <c r="E460" s="154">
        <v>580864</v>
      </c>
      <c r="F460" s="155">
        <v>580864</v>
      </c>
      <c r="G460" s="2">
        <v>5073</v>
      </c>
      <c r="J460" s="2">
        <f t="shared" si="22"/>
        <v>6</v>
      </c>
      <c r="K460" s="156" t="s">
        <v>201</v>
      </c>
      <c r="L460" s="2" t="str">
        <f t="shared" si="23"/>
        <v>00580864</v>
      </c>
      <c r="M460" s="2">
        <v>5073</v>
      </c>
    </row>
    <row r="461" spans="1:13" ht="12.75">
      <c r="A461" s="2">
        <v>459</v>
      </c>
      <c r="B461" s="2">
        <v>5074</v>
      </c>
      <c r="C461" s="2" t="s">
        <v>1093</v>
      </c>
      <c r="D461" s="2" t="s">
        <v>1094</v>
      </c>
      <c r="E461" s="154">
        <v>278483</v>
      </c>
      <c r="F461" s="155">
        <v>278483</v>
      </c>
      <c r="G461" s="2">
        <v>5074</v>
      </c>
      <c r="J461" s="2">
        <f t="shared" si="22"/>
        <v>6</v>
      </c>
      <c r="K461" s="156" t="s">
        <v>201</v>
      </c>
      <c r="L461" s="2" t="str">
        <f t="shared" si="23"/>
        <v>00278483</v>
      </c>
      <c r="M461" s="2">
        <v>5074</v>
      </c>
    </row>
    <row r="462" spans="1:13" ht="12.75">
      <c r="A462" s="2">
        <v>460</v>
      </c>
      <c r="B462" s="2">
        <v>5075</v>
      </c>
      <c r="C462" s="2" t="s">
        <v>1095</v>
      </c>
      <c r="D462" s="2" t="s">
        <v>1096</v>
      </c>
      <c r="E462" s="154">
        <v>278491</v>
      </c>
      <c r="F462" s="155">
        <v>278491</v>
      </c>
      <c r="G462" s="2">
        <v>5075</v>
      </c>
      <c r="J462" s="2">
        <f t="shared" si="22"/>
        <v>6</v>
      </c>
      <c r="K462" s="156" t="s">
        <v>201</v>
      </c>
      <c r="L462" s="2" t="str">
        <f t="shared" si="23"/>
        <v>00278491</v>
      </c>
      <c r="M462" s="2">
        <v>5075</v>
      </c>
    </row>
    <row r="463" ht="12.75">
      <c r="E463" s="154"/>
    </row>
    <row r="464" ht="12.75">
      <c r="E464" s="154"/>
    </row>
    <row r="465" ht="12.75">
      <c r="E465" s="154"/>
    </row>
    <row r="466" ht="12.75">
      <c r="E466" s="154"/>
    </row>
    <row r="467" ht="12.75">
      <c r="E467" s="154"/>
    </row>
    <row r="468" ht="12.75">
      <c r="E468" s="154"/>
    </row>
    <row r="469" ht="12.75">
      <c r="E469" s="154"/>
    </row>
    <row r="470" ht="12.75">
      <c r="E470" s="154"/>
    </row>
    <row r="471" ht="12.75">
      <c r="E471" s="154"/>
    </row>
    <row r="472" ht="12.75">
      <c r="E472" s="154"/>
    </row>
    <row r="473" ht="12.75">
      <c r="E473" s="154"/>
    </row>
    <row r="474" ht="12.75">
      <c r="E474" s="154"/>
    </row>
    <row r="475" ht="12.75">
      <c r="E475" s="154"/>
    </row>
    <row r="476" ht="12.75">
      <c r="E476" s="154"/>
    </row>
    <row r="477" ht="12.75">
      <c r="E477" s="154"/>
    </row>
    <row r="478" ht="12.75">
      <c r="E478" s="154"/>
    </row>
    <row r="479" ht="12.75">
      <c r="E479" s="154"/>
    </row>
    <row r="480" ht="12.75">
      <c r="E480" s="154"/>
    </row>
    <row r="481" ht="12.75">
      <c r="E481" s="154"/>
    </row>
    <row r="482" ht="12.75">
      <c r="E482" s="154"/>
    </row>
    <row r="483" ht="12.75">
      <c r="E483" s="154"/>
    </row>
    <row r="484" ht="12.75">
      <c r="E484" s="154"/>
    </row>
    <row r="485" ht="12.75">
      <c r="E485" s="154"/>
    </row>
    <row r="486" ht="12.75">
      <c r="E486" s="154"/>
    </row>
    <row r="487" ht="12.75">
      <c r="E487" s="154"/>
    </row>
    <row r="488" ht="12.75">
      <c r="E488" s="154"/>
    </row>
    <row r="489" ht="12.75">
      <c r="E489" s="154"/>
    </row>
    <row r="490" ht="12.75">
      <c r="E490" s="154"/>
    </row>
    <row r="491" ht="12.75">
      <c r="E491" s="154"/>
    </row>
    <row r="492" ht="12.75">
      <c r="E492" s="154"/>
    </row>
    <row r="493" ht="12.75">
      <c r="E493" s="154"/>
    </row>
    <row r="494" ht="12.75">
      <c r="E494" s="154"/>
    </row>
    <row r="495" ht="12.75">
      <c r="E495" s="154"/>
    </row>
    <row r="496" ht="12.75">
      <c r="E496" s="154"/>
    </row>
    <row r="497" ht="12.75">
      <c r="E497" s="154"/>
    </row>
    <row r="498" ht="12.75">
      <c r="E498" s="154"/>
    </row>
    <row r="499" ht="12.75">
      <c r="E499" s="154"/>
    </row>
    <row r="500" ht="12.75">
      <c r="E500" s="154"/>
    </row>
    <row r="501" ht="12.75">
      <c r="E501" s="154"/>
    </row>
    <row r="502" ht="12.75">
      <c r="E502" s="154"/>
    </row>
    <row r="503" ht="12.75">
      <c r="E503" s="154"/>
    </row>
    <row r="504" ht="12.75">
      <c r="E504" s="154"/>
    </row>
    <row r="505" ht="12.75">
      <c r="E505" s="154"/>
    </row>
    <row r="506" ht="12.75">
      <c r="E506" s="154"/>
    </row>
    <row r="507" ht="12.75">
      <c r="E507" s="154"/>
    </row>
    <row r="508" ht="12.75">
      <c r="E508" s="154"/>
    </row>
    <row r="509" ht="12.75">
      <c r="E509" s="154"/>
    </row>
    <row r="510" ht="12.75">
      <c r="E510" s="154"/>
    </row>
    <row r="511" ht="12.75">
      <c r="E511" s="154"/>
    </row>
    <row r="512" ht="12.75">
      <c r="E512" s="154"/>
    </row>
    <row r="513" ht="12.75">
      <c r="E513" s="154"/>
    </row>
    <row r="514" ht="12.75">
      <c r="E514" s="154"/>
    </row>
    <row r="515" ht="12.75">
      <c r="E515" s="154"/>
    </row>
    <row r="516" ht="12.75">
      <c r="E516" s="154"/>
    </row>
    <row r="517" ht="12.75">
      <c r="E517" s="154"/>
    </row>
    <row r="518" ht="12.75">
      <c r="E518" s="154"/>
    </row>
    <row r="519" ht="12.75">
      <c r="E519" s="154"/>
    </row>
    <row r="520" ht="12.75">
      <c r="E520" s="154"/>
    </row>
    <row r="521" ht="12.75">
      <c r="E521" s="154"/>
    </row>
    <row r="522" ht="12.75">
      <c r="E522" s="154"/>
    </row>
    <row r="523" ht="12.75">
      <c r="E523" s="154"/>
    </row>
    <row r="524" ht="12.75">
      <c r="E524" s="154"/>
    </row>
    <row r="525" ht="12.75">
      <c r="E525" s="154"/>
    </row>
    <row r="526" ht="12.75">
      <c r="E526" s="154"/>
    </row>
    <row r="527" ht="12.75">
      <c r="E527" s="154"/>
    </row>
    <row r="528" ht="12.75">
      <c r="E528" s="154"/>
    </row>
    <row r="529" ht="12.75">
      <c r="E529" s="154"/>
    </row>
    <row r="530" ht="12.75">
      <c r="E530" s="154"/>
    </row>
    <row r="531" ht="12.75">
      <c r="E531" s="154"/>
    </row>
    <row r="532" ht="12.75">
      <c r="E532" s="154"/>
    </row>
    <row r="533" ht="12.75">
      <c r="E533" s="154"/>
    </row>
    <row r="534" ht="12.75">
      <c r="E534" s="154"/>
    </row>
    <row r="535" ht="12.75">
      <c r="E535" s="154"/>
    </row>
    <row r="536" ht="12.75">
      <c r="E536" s="154"/>
    </row>
    <row r="537" ht="12.75">
      <c r="E537" s="154"/>
    </row>
    <row r="538" ht="12.75">
      <c r="E538" s="154"/>
    </row>
    <row r="539" ht="12.75">
      <c r="E539" s="154"/>
    </row>
    <row r="540" ht="12.75">
      <c r="E540" s="154"/>
    </row>
    <row r="541" ht="12.75">
      <c r="E541" s="154"/>
    </row>
    <row r="542" ht="12.75">
      <c r="E542" s="154"/>
    </row>
    <row r="543" ht="12.75">
      <c r="E543" s="154"/>
    </row>
    <row r="544" ht="12.75">
      <c r="E544" s="154"/>
    </row>
    <row r="545" ht="12.75">
      <c r="E545" s="154"/>
    </row>
    <row r="546" ht="12.75">
      <c r="E546" s="154"/>
    </row>
    <row r="547" ht="12.75">
      <c r="E547" s="154"/>
    </row>
    <row r="548" ht="12.75">
      <c r="E548" s="154"/>
    </row>
    <row r="549" ht="12.75">
      <c r="E549" s="154"/>
    </row>
    <row r="550" ht="12.75">
      <c r="E550" s="154"/>
    </row>
    <row r="551" ht="12.75">
      <c r="E551" s="154"/>
    </row>
    <row r="552" ht="12.75">
      <c r="E552" s="154"/>
    </row>
    <row r="553" ht="12.75">
      <c r="E553" s="154"/>
    </row>
    <row r="554" ht="12.75">
      <c r="E554" s="154"/>
    </row>
    <row r="555" ht="12.75">
      <c r="E555" s="154"/>
    </row>
    <row r="556" ht="12.75">
      <c r="E556" s="154"/>
    </row>
    <row r="557" ht="12.75">
      <c r="E557" s="154"/>
    </row>
    <row r="558" ht="12.75">
      <c r="E558" s="154"/>
    </row>
    <row r="559" ht="12.75">
      <c r="E559" s="154"/>
    </row>
    <row r="560" ht="12.75">
      <c r="E560" s="154"/>
    </row>
  </sheetData>
  <sheetProtection password="C782" sheet="1"/>
  <printOptions/>
  <pageMargins left="0.7" right="0.7" top="0.787401575" bottom="0.7874015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39"/>
  <sheetViews>
    <sheetView view="pageBreakPreview" zoomScaleSheetLayoutView="100" zoomScalePageLayoutView="0" workbookViewId="0" topLeftCell="A1">
      <selection activeCell="B16" sqref="B16"/>
    </sheetView>
  </sheetViews>
  <sheetFormatPr defaultColWidth="9.28125" defaultRowHeight="12.75"/>
  <cols>
    <col min="1" max="1" width="8.28125" style="2" customWidth="1"/>
    <col min="2" max="2" width="6.28125" style="2" customWidth="1"/>
    <col min="3" max="3" width="8.28125" style="2" customWidth="1"/>
    <col min="4" max="6" width="4.7109375" style="2" customWidth="1"/>
    <col min="7" max="8" width="5.28125" style="2" customWidth="1"/>
    <col min="9" max="9" width="6.28125" style="2" customWidth="1"/>
    <col min="10" max="11" width="5.28125" style="2" customWidth="1"/>
    <col min="12" max="12" width="10.28125" style="2" customWidth="1"/>
    <col min="13" max="13" width="5.28125" style="2" customWidth="1"/>
    <col min="14" max="14" width="13.28125" style="2" customWidth="1"/>
    <col min="15" max="15" width="4.7109375" style="2" customWidth="1"/>
    <col min="16" max="16384" width="9.28125" style="2" customWidth="1"/>
  </cols>
  <sheetData>
    <row r="1" spans="2:16" ht="21.75" customHeight="1">
      <c r="B1" s="57" t="s">
        <v>92</v>
      </c>
      <c r="E1" s="3"/>
      <c r="F1" s="3"/>
      <c r="G1" s="3"/>
      <c r="H1" s="3"/>
      <c r="I1" s="3"/>
      <c r="J1" s="1"/>
      <c r="K1" s="1"/>
      <c r="L1" s="1"/>
      <c r="M1" s="1"/>
      <c r="N1" s="1"/>
      <c r="O1" s="1"/>
      <c r="P1" s="128">
        <f>Žádost!D2</f>
        <v>0</v>
      </c>
    </row>
    <row r="2" spans="2:16" ht="21.75" customHeight="1">
      <c r="B2" s="58" t="s">
        <v>172</v>
      </c>
      <c r="E2" s="3"/>
      <c r="F2" s="3"/>
      <c r="G2" s="3"/>
      <c r="H2" s="3"/>
      <c r="I2" s="3"/>
      <c r="J2" s="1"/>
      <c r="K2" s="1"/>
      <c r="L2" s="1"/>
      <c r="M2" s="1"/>
      <c r="N2" s="1"/>
      <c r="O2" s="1"/>
      <c r="P2" s="1"/>
    </row>
    <row r="3" spans="2:16" ht="21.75" customHeight="1" thickBot="1">
      <c r="B3" s="57"/>
      <c r="E3" s="3"/>
      <c r="F3" s="3"/>
      <c r="G3" s="3"/>
      <c r="H3" s="3"/>
      <c r="I3" s="3"/>
      <c r="J3" s="1"/>
      <c r="K3" s="1"/>
      <c r="L3" s="1"/>
      <c r="M3" s="1"/>
      <c r="N3" s="1"/>
      <c r="O3" s="1"/>
      <c r="P3" s="1"/>
    </row>
    <row r="4" spans="5:16" ht="15.75" thickBot="1">
      <c r="E4" s="4"/>
      <c r="F4" s="3"/>
      <c r="G4" s="3"/>
      <c r="H4" s="3"/>
      <c r="I4" s="3"/>
      <c r="J4" s="715" t="s">
        <v>173</v>
      </c>
      <c r="K4" s="716"/>
      <c r="L4" s="59" t="s">
        <v>174</v>
      </c>
      <c r="M4" s="715" t="s">
        <v>175</v>
      </c>
      <c r="N4" s="725"/>
      <c r="O4" s="716"/>
      <c r="P4" s="1"/>
    </row>
    <row r="5" spans="5:16" ht="18" thickBot="1">
      <c r="E5" s="4"/>
      <c r="F5" s="3"/>
      <c r="G5" s="3"/>
      <c r="H5" s="3"/>
      <c r="I5" s="3"/>
      <c r="J5" s="60"/>
      <c r="K5" s="61"/>
      <c r="L5" s="62"/>
      <c r="M5" s="63"/>
      <c r="N5" s="64"/>
      <c r="O5" s="65"/>
      <c r="P5" s="5"/>
    </row>
    <row r="6" spans="2:16" ht="17.25" customHeight="1" thickBot="1">
      <c r="B6" s="66"/>
      <c r="C6" s="67" t="s">
        <v>176</v>
      </c>
      <c r="E6" s="6"/>
      <c r="F6" s="6"/>
      <c r="G6" s="6"/>
      <c r="H6" s="3"/>
      <c r="I6" s="3"/>
      <c r="J6" s="1"/>
      <c r="K6" s="5"/>
      <c r="L6" s="5"/>
      <c r="M6" s="5"/>
      <c r="N6" s="5"/>
      <c r="O6" s="68"/>
      <c r="P6" s="5"/>
    </row>
    <row r="7" spans="2:16" ht="17.25" customHeight="1" thickBot="1">
      <c r="B7" s="69"/>
      <c r="C7" s="70" t="s">
        <v>177</v>
      </c>
      <c r="E7" s="6"/>
      <c r="F7" s="6"/>
      <c r="G7" s="6"/>
      <c r="H7" s="3"/>
      <c r="I7" s="3"/>
      <c r="J7" s="1"/>
      <c r="K7" s="5"/>
      <c r="L7" s="5"/>
      <c r="M7" s="5"/>
      <c r="N7" s="5"/>
      <c r="O7" s="68"/>
      <c r="P7" s="5"/>
    </row>
    <row r="8" spans="2:16" ht="17.25" customHeight="1" thickBot="1">
      <c r="B8" s="71" t="s">
        <v>178</v>
      </c>
      <c r="C8" s="70" t="s">
        <v>1116</v>
      </c>
      <c r="E8" s="3"/>
      <c r="F8" s="3"/>
      <c r="G8" s="3"/>
      <c r="H8" s="3"/>
      <c r="I8" s="3"/>
      <c r="J8" s="1"/>
      <c r="K8" s="5"/>
      <c r="L8" s="5"/>
      <c r="M8" s="5"/>
      <c r="N8" s="5"/>
      <c r="O8" s="5"/>
      <c r="P8" s="5"/>
    </row>
    <row r="9" spans="1:16" ht="17.25">
      <c r="A9" s="58" t="s">
        <v>179</v>
      </c>
      <c r="E9" s="4"/>
      <c r="F9" s="3"/>
      <c r="G9" s="3"/>
      <c r="H9" s="3"/>
      <c r="I9" s="3"/>
      <c r="J9" s="1"/>
      <c r="K9" s="5"/>
      <c r="L9" s="72"/>
      <c r="M9" s="72"/>
      <c r="N9" s="5"/>
      <c r="O9" s="5"/>
      <c r="P9" s="5"/>
    </row>
    <row r="10" spans="3:16" ht="15">
      <c r="C10" s="70" t="s">
        <v>180</v>
      </c>
      <c r="E10" s="6"/>
      <c r="F10" s="6"/>
      <c r="G10" s="3"/>
      <c r="H10" s="3"/>
      <c r="I10" s="3"/>
      <c r="J10" s="1"/>
      <c r="K10" s="5"/>
      <c r="L10" s="5"/>
      <c r="M10" s="5"/>
      <c r="N10" s="5"/>
      <c r="O10" s="5"/>
      <c r="P10" s="5"/>
    </row>
    <row r="11" spans="5:16" ht="12.75">
      <c r="E11" s="6"/>
      <c r="F11" s="6"/>
      <c r="G11" s="3"/>
      <c r="H11" s="3"/>
      <c r="I11" s="3"/>
      <c r="J11" s="1"/>
      <c r="K11" s="5"/>
      <c r="L11" s="5"/>
      <c r="M11" s="5"/>
      <c r="N11" s="5"/>
      <c r="O11" s="5"/>
      <c r="P11" s="5"/>
    </row>
    <row r="12" spans="5:16" ht="12.75">
      <c r="E12" s="3"/>
      <c r="F12" s="3"/>
      <c r="G12" s="3"/>
      <c r="K12" s="3"/>
      <c r="L12" s="3"/>
      <c r="M12" s="3"/>
      <c r="N12" s="3"/>
      <c r="O12" s="3"/>
      <c r="P12" s="3"/>
    </row>
    <row r="13" spans="1:11" ht="13.5" thickBot="1">
      <c r="A13" s="3"/>
      <c r="B13" s="3"/>
      <c r="C13" s="3"/>
      <c r="D13" s="3"/>
      <c r="E13" s="3"/>
      <c r="F13" s="3"/>
      <c r="G13" s="3"/>
      <c r="H13" s="3"/>
      <c r="I13" s="3"/>
      <c r="J13" s="3"/>
      <c r="K13" s="3"/>
    </row>
    <row r="14" spans="1:15" ht="18.75" customHeight="1" thickBot="1">
      <c r="A14" s="735"/>
      <c r="B14" s="735"/>
      <c r="C14" s="735"/>
      <c r="D14" s="735"/>
      <c r="E14" s="735"/>
      <c r="F14" s="735"/>
      <c r="G14" s="735"/>
      <c r="H14" s="735"/>
      <c r="I14" s="735"/>
      <c r="J14" s="735"/>
      <c r="K14" s="73"/>
      <c r="L14" s="7" t="s">
        <v>93</v>
      </c>
      <c r="M14" s="8"/>
      <c r="N14" s="9" t="s">
        <v>94</v>
      </c>
      <c r="O14" s="10"/>
    </row>
    <row r="15" spans="1:15" ht="18.75" customHeight="1" thickBot="1">
      <c r="A15" s="7" t="s">
        <v>95</v>
      </c>
      <c r="B15" s="8" t="s">
        <v>96</v>
      </c>
      <c r="C15" s="8" t="s">
        <v>97</v>
      </c>
      <c r="D15" s="8" t="s">
        <v>98</v>
      </c>
      <c r="E15" s="8" t="s">
        <v>99</v>
      </c>
      <c r="F15" s="8" t="s">
        <v>91</v>
      </c>
      <c r="G15" s="8" t="s">
        <v>70</v>
      </c>
      <c r="H15" s="8" t="s">
        <v>71</v>
      </c>
      <c r="I15" s="8" t="s">
        <v>72</v>
      </c>
      <c r="J15" s="8" t="s">
        <v>100</v>
      </c>
      <c r="K15" s="10" t="s">
        <v>181</v>
      </c>
      <c r="L15" s="7" t="s">
        <v>101</v>
      </c>
      <c r="M15" s="8" t="s">
        <v>102</v>
      </c>
      <c r="N15" s="9" t="s">
        <v>103</v>
      </c>
      <c r="O15" s="10" t="s">
        <v>102</v>
      </c>
    </row>
    <row r="16" spans="1:15" ht="18.75" customHeight="1">
      <c r="A16" s="74"/>
      <c r="B16" s="75"/>
      <c r="C16" s="129" t="s">
        <v>162</v>
      </c>
      <c r="D16" s="130" t="e">
        <f>IF(I16=5321,VLOOKUP(F28,'Pracovní 3'!$L$3:$M$462,2,FALSE),0)</f>
        <v>#REF!</v>
      </c>
      <c r="E16" s="76"/>
      <c r="F16" s="76">
        <v>28</v>
      </c>
      <c r="G16" s="76">
        <v>43</v>
      </c>
      <c r="H16" s="76">
        <v>99</v>
      </c>
      <c r="I16" s="76" t="e">
        <f>VLOOKUP(Žádost!#REF!,Žádost!$C$542:$F$558,4,FALSE)</f>
        <v>#REF!</v>
      </c>
      <c r="J16" s="77"/>
      <c r="K16" s="78"/>
      <c r="L16" s="79"/>
      <c r="M16" s="75"/>
      <c r="N16" s="11">
        <f>'Smlouva '!C57</f>
        <v>0</v>
      </c>
      <c r="O16" s="80"/>
    </row>
    <row r="17" spans="1:15" ht="18.75" customHeight="1">
      <c r="A17" s="81"/>
      <c r="B17" s="82"/>
      <c r="D17" s="76"/>
      <c r="E17" s="76"/>
      <c r="F17" s="76"/>
      <c r="G17" s="76"/>
      <c r="H17" s="76"/>
      <c r="I17" s="76"/>
      <c r="J17" s="83"/>
      <c r="K17" s="84"/>
      <c r="L17" s="85"/>
      <c r="M17" s="82"/>
      <c r="N17" s="86"/>
      <c r="O17" s="87"/>
    </row>
    <row r="18" spans="1:15" ht="18.75" customHeight="1">
      <c r="A18" s="81"/>
      <c r="B18" s="82"/>
      <c r="C18" s="76"/>
      <c r="D18" s="76"/>
      <c r="E18" s="76"/>
      <c r="F18" s="76"/>
      <c r="G18" s="76"/>
      <c r="H18" s="76"/>
      <c r="I18" s="76"/>
      <c r="J18" s="83"/>
      <c r="K18" s="84"/>
      <c r="L18" s="85"/>
      <c r="M18" s="82"/>
      <c r="N18" s="86"/>
      <c r="O18" s="87"/>
    </row>
    <row r="19" spans="1:15" ht="18.75" customHeight="1">
      <c r="A19" s="81"/>
      <c r="B19" s="82"/>
      <c r="C19" s="76"/>
      <c r="D19" s="76"/>
      <c r="E19" s="76"/>
      <c r="F19" s="76"/>
      <c r="G19" s="76"/>
      <c r="H19" s="76"/>
      <c r="I19" s="76"/>
      <c r="J19" s="83"/>
      <c r="K19" s="84"/>
      <c r="L19" s="85"/>
      <c r="M19" s="82"/>
      <c r="N19" s="86"/>
      <c r="O19" s="87"/>
    </row>
    <row r="20" spans="1:15" ht="18.75" customHeight="1">
      <c r="A20" s="81"/>
      <c r="B20" s="82"/>
      <c r="C20" s="76"/>
      <c r="D20" s="76"/>
      <c r="E20" s="76"/>
      <c r="F20" s="76"/>
      <c r="G20" s="76"/>
      <c r="H20" s="76"/>
      <c r="I20" s="76"/>
      <c r="J20" s="83"/>
      <c r="K20" s="84"/>
      <c r="L20" s="85"/>
      <c r="M20" s="82"/>
      <c r="N20" s="86"/>
      <c r="O20" s="87"/>
    </row>
    <row r="21" spans="1:15" ht="18.75" customHeight="1">
      <c r="A21" s="81"/>
      <c r="B21" s="82"/>
      <c r="C21" s="76"/>
      <c r="D21" s="76"/>
      <c r="E21" s="76"/>
      <c r="F21" s="76"/>
      <c r="G21" s="76"/>
      <c r="H21" s="76"/>
      <c r="I21" s="76"/>
      <c r="J21" s="83"/>
      <c r="K21" s="84"/>
      <c r="L21" s="85"/>
      <c r="M21" s="82"/>
      <c r="N21" s="86"/>
      <c r="O21" s="87"/>
    </row>
    <row r="22" spans="1:15" ht="18.75" customHeight="1">
      <c r="A22" s="81"/>
      <c r="B22" s="82"/>
      <c r="C22" s="76"/>
      <c r="D22" s="76"/>
      <c r="E22" s="76"/>
      <c r="F22" s="76"/>
      <c r="G22" s="76"/>
      <c r="H22" s="76"/>
      <c r="I22" s="76"/>
      <c r="J22" s="83"/>
      <c r="K22" s="84"/>
      <c r="L22" s="85"/>
      <c r="M22" s="82"/>
      <c r="N22" s="86"/>
      <c r="O22" s="87"/>
    </row>
    <row r="23" spans="1:15" ht="18.75" customHeight="1">
      <c r="A23" s="81"/>
      <c r="B23" s="82"/>
      <c r="C23" s="76"/>
      <c r="D23" s="76"/>
      <c r="E23" s="76"/>
      <c r="F23" s="76"/>
      <c r="G23" s="76"/>
      <c r="H23" s="76"/>
      <c r="I23" s="76"/>
      <c r="J23" s="83"/>
      <c r="K23" s="84"/>
      <c r="L23" s="85"/>
      <c r="M23" s="82"/>
      <c r="N23" s="86"/>
      <c r="O23" s="87"/>
    </row>
    <row r="24" spans="1:15" ht="18.75" customHeight="1">
      <c r="A24" s="81"/>
      <c r="B24" s="82"/>
      <c r="C24" s="76"/>
      <c r="D24" s="76"/>
      <c r="E24" s="76"/>
      <c r="F24" s="76"/>
      <c r="G24" s="76"/>
      <c r="H24" s="76"/>
      <c r="I24" s="76"/>
      <c r="J24" s="83"/>
      <c r="K24" s="84"/>
      <c r="L24" s="85"/>
      <c r="M24" s="82"/>
      <c r="N24" s="86"/>
      <c r="O24" s="87"/>
    </row>
    <row r="25" spans="1:15" ht="18.75" customHeight="1">
      <c r="A25" s="81"/>
      <c r="B25" s="82"/>
      <c r="C25" s="76"/>
      <c r="D25" s="76"/>
      <c r="E25" s="76"/>
      <c r="F25" s="76"/>
      <c r="G25" s="76"/>
      <c r="H25" s="76"/>
      <c r="I25" s="76"/>
      <c r="J25" s="83"/>
      <c r="K25" s="84"/>
      <c r="L25" s="85"/>
      <c r="M25" s="82"/>
      <c r="N25" s="86"/>
      <c r="O25" s="87"/>
    </row>
    <row r="26" spans="1:15" ht="18.75" customHeight="1" thickBot="1">
      <c r="A26" s="88"/>
      <c r="B26" s="89"/>
      <c r="C26" s="90"/>
      <c r="D26" s="90"/>
      <c r="E26" s="90"/>
      <c r="F26" s="90"/>
      <c r="G26" s="90"/>
      <c r="H26" s="90"/>
      <c r="I26" s="90"/>
      <c r="J26" s="91"/>
      <c r="K26" s="92"/>
      <c r="L26" s="93"/>
      <c r="M26" s="89"/>
      <c r="N26" s="94"/>
      <c r="O26" s="95"/>
    </row>
    <row r="27" spans="1:15" ht="27.75" customHeight="1">
      <c r="A27" s="731" t="s">
        <v>164</v>
      </c>
      <c r="B27" s="732"/>
      <c r="C27" s="732"/>
      <c r="D27" s="733"/>
      <c r="E27" s="733"/>
      <c r="F27" s="719">
        <f>IF(Žádost!D2="POO",Žádost!#REF!,Žádost!C7)</f>
        <v>0</v>
      </c>
      <c r="G27" s="720"/>
      <c r="H27" s="720"/>
      <c r="I27" s="720"/>
      <c r="J27" s="720"/>
      <c r="K27" s="720"/>
      <c r="L27" s="720"/>
      <c r="M27" s="720"/>
      <c r="N27" s="720"/>
      <c r="O27" s="721"/>
    </row>
    <row r="28" spans="1:15" ht="20.25" customHeight="1">
      <c r="A28" s="131"/>
      <c r="B28" s="131"/>
      <c r="C28" s="131"/>
      <c r="D28" s="131"/>
      <c r="E28" s="132" t="s">
        <v>191</v>
      </c>
      <c r="F28" s="133">
        <f>IF(Žádost!D2="POO",Žádost!#REF!,Žádost!C8)</f>
        <v>0</v>
      </c>
      <c r="G28" s="3"/>
      <c r="H28" s="3"/>
      <c r="I28" s="3"/>
      <c r="J28" s="3"/>
      <c r="K28" s="3"/>
      <c r="L28" s="3"/>
      <c r="M28" s="3"/>
      <c r="N28" s="3"/>
      <c r="O28" s="3"/>
    </row>
    <row r="29" spans="1:15" ht="27.75" customHeight="1">
      <c r="A29" s="131"/>
      <c r="B29" s="131"/>
      <c r="C29" s="131"/>
      <c r="D29" s="131"/>
      <c r="E29" s="134" t="s">
        <v>182</v>
      </c>
      <c r="F29" s="710">
        <f>Žádost!C9</f>
        <v>0</v>
      </c>
      <c r="G29" s="711"/>
      <c r="H29" s="711"/>
      <c r="I29" s="711"/>
      <c r="J29" s="711"/>
      <c r="K29" s="711"/>
      <c r="L29" s="711"/>
      <c r="M29" s="711"/>
      <c r="N29" s="711"/>
      <c r="O29" s="727"/>
    </row>
    <row r="30" spans="1:15" ht="20.25" customHeight="1" thickBot="1">
      <c r="A30" s="135" t="s">
        <v>192</v>
      </c>
      <c r="B30" s="136"/>
      <c r="C30" s="136">
        <f>IF(Žádost!D2="POO",Žádost!#REF!,Žádost!C25)</f>
        <v>0</v>
      </c>
      <c r="D30" s="136"/>
      <c r="E30" s="136"/>
      <c r="F30" s="123"/>
      <c r="G30" s="124"/>
      <c r="H30" s="124"/>
      <c r="I30" s="137" t="s">
        <v>193</v>
      </c>
      <c r="J30" s="124"/>
      <c r="K30" s="124"/>
      <c r="L30" s="138" t="str">
        <f>'Smlouva '!G7</f>
        <v>KK23-0</v>
      </c>
      <c r="M30" s="138"/>
      <c r="N30" s="138"/>
      <c r="O30" s="125"/>
    </row>
    <row r="31" spans="1:15" s="1" customFormat="1" ht="18" customHeight="1" thickBot="1">
      <c r="A31" s="96" t="s">
        <v>183</v>
      </c>
      <c r="B31" s="728">
        <f>SUM(N16:N26)</f>
        <v>0</v>
      </c>
      <c r="C31" s="725"/>
      <c r="D31" s="97"/>
      <c r="E31" s="98"/>
      <c r="F31" s="96" t="s">
        <v>184</v>
      </c>
      <c r="G31" s="99"/>
      <c r="H31" s="99"/>
      <c r="I31" s="99" t="s">
        <v>1115</v>
      </c>
      <c r="J31" s="99"/>
      <c r="K31" s="99"/>
      <c r="L31" s="99"/>
      <c r="M31" s="99"/>
      <c r="N31" s="99"/>
      <c r="O31" s="100"/>
    </row>
    <row r="32" spans="1:15" ht="15.75" customHeight="1" thickBot="1">
      <c r="A32" s="101" t="s">
        <v>185</v>
      </c>
      <c r="B32" s="99"/>
      <c r="C32" s="99"/>
      <c r="D32" s="99"/>
      <c r="E32" s="99"/>
      <c r="F32" s="99"/>
      <c r="G32" s="99"/>
      <c r="H32" s="99"/>
      <c r="I32" s="99"/>
      <c r="J32" s="99"/>
      <c r="K32" s="99"/>
      <c r="L32" s="99"/>
      <c r="M32" s="99"/>
      <c r="N32" s="99"/>
      <c r="O32" s="102"/>
    </row>
    <row r="33" spans="1:15" ht="26.25" customHeight="1" thickBot="1">
      <c r="A33" s="103" t="s">
        <v>186</v>
      </c>
      <c r="B33" s="104"/>
      <c r="C33" s="104"/>
      <c r="D33" s="97"/>
      <c r="E33" s="104"/>
      <c r="F33" s="105"/>
      <c r="G33" s="106"/>
      <c r="H33" s="104"/>
      <c r="I33" s="104"/>
      <c r="J33" s="104"/>
      <c r="K33" s="104"/>
      <c r="L33" s="743"/>
      <c r="M33" s="744"/>
      <c r="N33" s="744"/>
      <c r="O33" s="745"/>
    </row>
    <row r="34" spans="1:17" ht="29.25" customHeight="1" thickBot="1">
      <c r="A34" s="108" t="s">
        <v>187</v>
      </c>
      <c r="B34" s="109"/>
      <c r="C34" s="109"/>
      <c r="D34" s="110" t="s">
        <v>178</v>
      </c>
      <c r="E34" s="111"/>
      <c r="F34" s="112" t="s">
        <v>188</v>
      </c>
      <c r="G34" s="107"/>
      <c r="H34" s="104"/>
      <c r="I34" s="104"/>
      <c r="J34" s="104"/>
      <c r="K34" s="113" t="s">
        <v>178</v>
      </c>
      <c r="L34" s="722" t="s">
        <v>194</v>
      </c>
      <c r="M34" s="723"/>
      <c r="N34" s="723"/>
      <c r="O34" s="724"/>
      <c r="Q34" s="139"/>
    </row>
    <row r="35" spans="1:15" ht="29.25" customHeight="1" thickBot="1">
      <c r="A35" s="114"/>
      <c r="B35" s="115"/>
      <c r="C35" s="115"/>
      <c r="D35" s="116"/>
      <c r="E35" s="117"/>
      <c r="F35" s="118" t="s">
        <v>189</v>
      </c>
      <c r="G35" s="119"/>
      <c r="H35" s="56"/>
      <c r="I35" s="56"/>
      <c r="J35" s="56"/>
      <c r="K35" s="56"/>
      <c r="L35" s="120"/>
      <c r="M35" s="729">
        <v>40939</v>
      </c>
      <c r="N35" s="730"/>
      <c r="O35" s="121"/>
    </row>
    <row r="36" spans="1:15" ht="15.75" customHeight="1">
      <c r="A36" s="754" t="s">
        <v>195</v>
      </c>
      <c r="B36" s="717"/>
      <c r="C36" s="717"/>
      <c r="D36" s="718"/>
      <c r="E36" s="717" t="s">
        <v>190</v>
      </c>
      <c r="F36" s="717"/>
      <c r="G36" s="717"/>
      <c r="H36" s="717"/>
      <c r="I36" s="718"/>
      <c r="J36" s="736" t="s">
        <v>104</v>
      </c>
      <c r="K36" s="737"/>
      <c r="L36" s="738"/>
      <c r="M36" s="738"/>
      <c r="N36" s="738"/>
      <c r="O36" s="739"/>
    </row>
    <row r="37" spans="1:15" ht="14.25" customHeight="1">
      <c r="A37" s="734" t="s">
        <v>1106</v>
      </c>
      <c r="B37" s="678"/>
      <c r="C37" s="678"/>
      <c r="D37" s="679"/>
      <c r="E37" s="726" t="s">
        <v>1113</v>
      </c>
      <c r="F37" s="678"/>
      <c r="G37" s="678"/>
      <c r="H37" s="678"/>
      <c r="I37" s="679"/>
      <c r="J37" s="740"/>
      <c r="K37" s="741"/>
      <c r="L37" s="741"/>
      <c r="M37" s="741"/>
      <c r="N37" s="741"/>
      <c r="O37" s="742"/>
    </row>
    <row r="38" spans="1:15" ht="12.75" customHeight="1" hidden="1">
      <c r="A38" s="675"/>
      <c r="B38" s="676"/>
      <c r="C38" s="676"/>
      <c r="D38" s="677"/>
      <c r="E38" s="678"/>
      <c r="F38" s="678"/>
      <c r="G38" s="678"/>
      <c r="H38" s="678"/>
      <c r="I38" s="679"/>
      <c r="J38" s="12"/>
      <c r="K38" s="13"/>
      <c r="L38" s="13"/>
      <c r="M38" s="13"/>
      <c r="N38" s="13"/>
      <c r="O38" s="14"/>
    </row>
    <row r="39" spans="1:15" ht="31.5" customHeight="1" thickBot="1">
      <c r="A39" s="746"/>
      <c r="B39" s="747"/>
      <c r="C39" s="747"/>
      <c r="D39" s="748"/>
      <c r="E39" s="749"/>
      <c r="F39" s="749"/>
      <c r="G39" s="749"/>
      <c r="H39" s="749"/>
      <c r="I39" s="750"/>
      <c r="J39" s="751" t="s">
        <v>105</v>
      </c>
      <c r="K39" s="752"/>
      <c r="L39" s="753"/>
      <c r="M39" s="755" t="s">
        <v>106</v>
      </c>
      <c r="N39" s="752"/>
      <c r="O39" s="756"/>
    </row>
  </sheetData>
  <sheetProtection/>
  <mergeCells count="21">
    <mergeCell ref="A39:D39"/>
    <mergeCell ref="E39:I39"/>
    <mergeCell ref="J39:L39"/>
    <mergeCell ref="A36:D36"/>
    <mergeCell ref="M39:O39"/>
    <mergeCell ref="A38:D38"/>
    <mergeCell ref="B31:C31"/>
    <mergeCell ref="M35:N35"/>
    <mergeCell ref="A27:E27"/>
    <mergeCell ref="E38:I38"/>
    <mergeCell ref="A37:D37"/>
    <mergeCell ref="A14:J14"/>
    <mergeCell ref="J36:O37"/>
    <mergeCell ref="L33:O33"/>
    <mergeCell ref="J4:K4"/>
    <mergeCell ref="E36:I36"/>
    <mergeCell ref="F27:O27"/>
    <mergeCell ref="L34:O34"/>
    <mergeCell ref="M4:O4"/>
    <mergeCell ref="E37:I37"/>
    <mergeCell ref="F29:O29"/>
  </mergeCells>
  <printOptions/>
  <pageMargins left="0.25" right="0.25"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I6594"/>
  <sheetViews>
    <sheetView zoomScaleSheetLayoutView="100" zoomScalePageLayoutView="0" workbookViewId="0" topLeftCell="A10">
      <selection activeCell="H13" sqref="H13"/>
    </sheetView>
  </sheetViews>
  <sheetFormatPr defaultColWidth="9.28125" defaultRowHeight="12.75"/>
  <cols>
    <col min="1" max="1" width="3.28125" style="1" customWidth="1"/>
    <col min="2" max="2" width="37.7109375" style="1" customWidth="1"/>
    <col min="3" max="3" width="13.28125" style="1" customWidth="1"/>
    <col min="4" max="6" width="11.7109375" style="1" customWidth="1"/>
    <col min="7" max="7" width="9.57421875" style="1" customWidth="1"/>
    <col min="8" max="8" width="12.28125" style="1" customWidth="1"/>
    <col min="9" max="9" width="21.57421875" style="1" customWidth="1"/>
    <col min="10" max="16384" width="9.28125" style="1" customWidth="1"/>
  </cols>
  <sheetData>
    <row r="1" spans="1:3" s="376" customFormat="1" ht="20.25">
      <c r="A1" s="374"/>
      <c r="B1" s="375"/>
      <c r="C1" s="374"/>
    </row>
    <row r="2" s="376" customFormat="1" ht="12.75"/>
    <row r="3" s="376" customFormat="1" ht="12.75"/>
    <row r="4" s="376" customFormat="1" ht="17.25">
      <c r="B4" s="377" t="s">
        <v>1263</v>
      </c>
    </row>
    <row r="5" s="376" customFormat="1" ht="12.75"/>
    <row r="6" spans="1:7" s="376" customFormat="1" ht="15.75" customHeight="1">
      <c r="A6" s="378" t="s">
        <v>1278</v>
      </c>
      <c r="C6" s="379"/>
      <c r="D6" s="379"/>
      <c r="E6" s="379"/>
      <c r="F6" s="379"/>
      <c r="G6" s="379"/>
    </row>
    <row r="7" spans="1:7" s="376" customFormat="1" ht="21" customHeight="1">
      <c r="A7" s="379"/>
      <c r="B7" s="379"/>
      <c r="C7" s="379"/>
      <c r="D7" s="379"/>
      <c r="E7" s="379"/>
      <c r="F7" s="379"/>
      <c r="G7" s="379"/>
    </row>
    <row r="8" spans="1:9" s="376" customFormat="1" ht="21" customHeight="1">
      <c r="A8" s="379"/>
      <c r="B8" s="379"/>
      <c r="C8" s="379"/>
      <c r="D8" s="379"/>
      <c r="E8" s="379"/>
      <c r="F8" s="379"/>
      <c r="G8" s="379"/>
      <c r="I8" s="395" t="s">
        <v>1183</v>
      </c>
    </row>
    <row r="9" spans="1:7" s="376" customFormat="1" ht="21" customHeight="1" thickBot="1">
      <c r="A9" s="380"/>
      <c r="C9" s="374"/>
      <c r="D9" s="374"/>
      <c r="E9" s="374"/>
      <c r="F9" s="374"/>
      <c r="G9" s="374"/>
    </row>
    <row r="10" spans="1:9" s="376" customFormat="1" ht="13.5" customHeight="1">
      <c r="A10" s="381"/>
      <c r="B10" s="776" t="s">
        <v>1184</v>
      </c>
      <c r="C10" s="777"/>
      <c r="D10" s="777"/>
      <c r="E10" s="777"/>
      <c r="F10" s="777"/>
      <c r="G10" s="778"/>
      <c r="H10" s="393" t="s">
        <v>1185</v>
      </c>
      <c r="I10" s="394"/>
    </row>
    <row r="11" spans="2:9" s="376" customFormat="1" ht="45.75" customHeight="1" thickBot="1">
      <c r="B11" s="772">
        <f>Žádost!C9</f>
        <v>0</v>
      </c>
      <c r="C11" s="773"/>
      <c r="D11" s="773"/>
      <c r="E11" s="774"/>
      <c r="F11" s="774"/>
      <c r="G11" s="775"/>
      <c r="H11" s="759" t="str">
        <f>'Přidělená dotace'!C28</f>
        <v>KK23-0</v>
      </c>
      <c r="I11" s="760"/>
    </row>
    <row r="12" spans="2:9" s="376" customFormat="1" ht="79.5" customHeight="1" thickBot="1">
      <c r="B12" s="437" t="s">
        <v>1186</v>
      </c>
      <c r="C12" s="438" t="s">
        <v>1187</v>
      </c>
      <c r="D12" s="438" t="s">
        <v>1188</v>
      </c>
      <c r="E12" s="438" t="s">
        <v>1207</v>
      </c>
      <c r="F12" s="438" t="s">
        <v>1189</v>
      </c>
      <c r="G12" s="438" t="s">
        <v>1190</v>
      </c>
      <c r="H12" s="438" t="s">
        <v>1191</v>
      </c>
      <c r="I12" s="439" t="s">
        <v>1192</v>
      </c>
    </row>
    <row r="13" spans="2:9" s="376" customFormat="1" ht="24" customHeight="1" thickBot="1">
      <c r="B13" s="382" t="s">
        <v>1193</v>
      </c>
      <c r="C13" s="435">
        <v>0</v>
      </c>
      <c r="D13" s="436">
        <v>0</v>
      </c>
      <c r="E13" s="442">
        <f>C13-D13</f>
        <v>0</v>
      </c>
      <c r="F13" s="436">
        <v>0</v>
      </c>
      <c r="G13" s="383">
        <f>IF(F13=0,0,D13/F13)</f>
        <v>0</v>
      </c>
      <c r="H13" s="434">
        <f>ROUND(IF(G13&lt;0.7,0,(D13-(F13*0.7))),0)</f>
        <v>0</v>
      </c>
      <c r="I13" s="440">
        <f>E13+H13</f>
        <v>0</v>
      </c>
    </row>
    <row r="14" s="376" customFormat="1" ht="12.75">
      <c r="H14" s="441"/>
    </row>
    <row r="15" s="376" customFormat="1" ht="12.75">
      <c r="C15" s="384"/>
    </row>
    <row r="16" spans="3:9" s="376" customFormat="1" ht="14.25" customHeight="1">
      <c r="C16" s="761">
        <f>Žádost!C7</f>
        <v>0</v>
      </c>
      <c r="D16" s="762"/>
      <c r="E16" s="762"/>
      <c r="F16" s="762"/>
      <c r="G16" s="762"/>
      <c r="H16" s="762"/>
      <c r="I16" s="763"/>
    </row>
    <row r="17" spans="3:9" s="376" customFormat="1" ht="14.25" customHeight="1">
      <c r="C17" s="764"/>
      <c r="D17" s="765"/>
      <c r="E17" s="765"/>
      <c r="F17" s="765"/>
      <c r="G17" s="765"/>
      <c r="H17" s="765"/>
      <c r="I17" s="766"/>
    </row>
    <row r="18" spans="3:9" s="376" customFormat="1" ht="14.25" customHeight="1">
      <c r="C18" s="764"/>
      <c r="D18" s="765"/>
      <c r="E18" s="765"/>
      <c r="F18" s="765"/>
      <c r="G18" s="765"/>
      <c r="H18" s="765"/>
      <c r="I18" s="766"/>
    </row>
    <row r="19" spans="3:9" s="376" customFormat="1" ht="14.25" customHeight="1">
      <c r="C19" s="767"/>
      <c r="D19" s="768"/>
      <c r="E19" s="768"/>
      <c r="F19" s="768"/>
      <c r="G19" s="768"/>
      <c r="H19" s="768"/>
      <c r="I19" s="769"/>
    </row>
    <row r="20" spans="5:9" s="376" customFormat="1" ht="13.5">
      <c r="E20" s="385"/>
      <c r="F20" s="386" t="s">
        <v>1194</v>
      </c>
      <c r="G20" s="379"/>
      <c r="H20" s="379"/>
      <c r="I20" s="379"/>
    </row>
    <row r="21" spans="5:7" s="376" customFormat="1" ht="13.5">
      <c r="E21" s="387"/>
      <c r="F21" s="388"/>
      <c r="G21" s="379"/>
    </row>
    <row r="22" spans="2:9" s="376" customFormat="1" ht="26.25" customHeight="1">
      <c r="B22" s="396"/>
      <c r="C22" s="770">
        <f>Žádost!C18</f>
        <v>0</v>
      </c>
      <c r="D22" s="771"/>
      <c r="E22" s="771"/>
      <c r="F22" s="771"/>
      <c r="G22" s="771"/>
      <c r="H22" s="771"/>
      <c r="I22" s="389" t="s">
        <v>1195</v>
      </c>
    </row>
    <row r="23" spans="2:9" s="376" customFormat="1" ht="13.5">
      <c r="B23" s="390" t="s">
        <v>1196</v>
      </c>
      <c r="C23" s="391"/>
      <c r="D23" s="757" t="s">
        <v>1197</v>
      </c>
      <c r="E23" s="758"/>
      <c r="F23" s="758"/>
      <c r="G23" s="391"/>
      <c r="H23" s="391"/>
      <c r="I23" s="391"/>
    </row>
    <row r="24" s="376" customFormat="1" ht="12.75"/>
    <row r="25" s="376" customFormat="1" ht="12.75"/>
    <row r="26" s="376" customFormat="1" ht="12.75"/>
    <row r="27" s="376" customFormat="1" ht="12.75"/>
    <row r="28" s="376" customFormat="1" ht="12.75"/>
    <row r="29" s="376" customFormat="1" ht="12.75"/>
    <row r="30" s="376" customFormat="1" ht="12.75"/>
    <row r="31" s="376" customFormat="1" ht="12.75"/>
    <row r="32" s="376" customFormat="1" ht="12.75"/>
    <row r="33" s="376" customFormat="1" ht="12.75"/>
    <row r="34" s="376" customFormat="1" ht="12.75"/>
    <row r="35" s="376" customFormat="1" ht="12.75"/>
    <row r="36" s="376" customFormat="1" ht="12.75"/>
    <row r="37" s="376" customFormat="1" ht="12.75"/>
    <row r="38" s="376" customFormat="1" ht="12.75"/>
    <row r="39" s="376" customFormat="1" ht="12.75"/>
    <row r="40" s="376" customFormat="1" ht="12.75"/>
    <row r="41" s="376" customFormat="1" ht="12.75"/>
    <row r="42" s="376" customFormat="1" ht="12.75"/>
    <row r="43" s="376" customFormat="1" ht="12.75"/>
    <row r="44" s="376" customFormat="1" ht="12.75"/>
    <row r="45" s="376" customFormat="1" ht="12.75"/>
    <row r="46" s="376" customFormat="1" ht="12.75"/>
    <row r="47" s="376" customFormat="1" ht="12.75"/>
    <row r="48" s="376" customFormat="1" ht="12.75"/>
    <row r="49" s="376" customFormat="1" ht="12.75"/>
    <row r="50" s="376" customFormat="1" ht="12.75"/>
    <row r="51" s="376" customFormat="1" ht="12.75"/>
    <row r="52" s="376" customFormat="1" ht="12.75"/>
    <row r="53" s="376" customFormat="1" ht="12.75"/>
    <row r="54" s="376" customFormat="1" ht="12.75"/>
    <row r="55" s="376" customFormat="1" ht="12.75"/>
    <row r="56" s="376" customFormat="1" ht="12.75"/>
    <row r="57" s="376" customFormat="1" ht="12.75"/>
    <row r="58" s="376" customFormat="1" ht="12.75"/>
    <row r="59" s="376" customFormat="1" ht="12.75"/>
    <row r="60" s="376" customFormat="1" ht="12.75"/>
    <row r="61" s="376" customFormat="1" ht="12.75"/>
    <row r="62" s="376" customFormat="1" ht="12.75"/>
    <row r="63" s="376" customFormat="1" ht="12.75"/>
    <row r="64" s="376" customFormat="1" ht="12.75"/>
    <row r="65" s="376" customFormat="1" ht="12.75"/>
    <row r="66" s="376" customFormat="1" ht="12.75"/>
    <row r="67" s="376" customFormat="1" ht="12.75"/>
    <row r="68" s="376" customFormat="1" ht="12.75"/>
    <row r="69" s="376" customFormat="1" ht="12.75"/>
    <row r="70" s="376" customFormat="1" ht="12.75"/>
    <row r="71" s="376" customFormat="1" ht="12.75"/>
    <row r="72" s="376" customFormat="1" ht="12.75"/>
    <row r="73" s="376" customFormat="1" ht="12.75"/>
    <row r="74" s="376" customFormat="1" ht="12.75"/>
    <row r="75" s="376" customFormat="1" ht="12.75"/>
    <row r="76" s="376" customFormat="1" ht="12.75"/>
    <row r="77" s="376" customFormat="1" ht="12.75"/>
    <row r="78" s="376" customFormat="1" ht="12.75"/>
    <row r="79" s="376" customFormat="1" ht="12.75"/>
    <row r="80" s="376" customFormat="1" ht="12.75"/>
    <row r="81" s="376" customFormat="1" ht="12.75"/>
    <row r="82" s="376" customFormat="1" ht="12.75"/>
    <row r="83" s="376" customFormat="1" ht="12.75"/>
    <row r="84" s="376" customFormat="1" ht="12.75"/>
    <row r="85" s="376" customFormat="1" ht="12.75"/>
    <row r="86" s="376" customFormat="1" ht="12.75"/>
    <row r="87" s="376" customFormat="1" ht="12.75"/>
    <row r="88" s="376" customFormat="1" ht="12.75"/>
    <row r="89" s="376" customFormat="1" ht="12.75"/>
    <row r="90" s="376" customFormat="1" ht="12.75"/>
    <row r="91" s="376" customFormat="1" ht="12.75"/>
    <row r="92" s="376" customFormat="1" ht="12.75"/>
    <row r="93" s="376" customFormat="1" ht="12.75"/>
    <row r="94" s="376" customFormat="1" ht="12.75"/>
    <row r="95" s="376" customFormat="1" ht="12.75"/>
    <row r="96" s="376" customFormat="1" ht="12.75"/>
    <row r="97" s="376" customFormat="1" ht="12.75"/>
    <row r="98" s="376" customFormat="1" ht="12.75"/>
    <row r="99" s="376" customFormat="1" ht="12.75"/>
    <row r="100" s="376" customFormat="1" ht="12.75"/>
    <row r="101" s="376" customFormat="1" ht="12.75"/>
    <row r="102" s="376" customFormat="1" ht="12.75"/>
    <row r="103" s="376" customFormat="1" ht="12.75"/>
    <row r="104" s="376" customFormat="1" ht="12.75"/>
    <row r="105" s="376" customFormat="1" ht="12.75"/>
    <row r="106" s="376" customFormat="1" ht="12.75"/>
    <row r="107" s="376" customFormat="1" ht="12.75"/>
    <row r="108" s="376" customFormat="1" ht="12.75"/>
    <row r="109" s="376" customFormat="1" ht="12.75"/>
    <row r="110" s="376" customFormat="1" ht="12.75"/>
    <row r="111" s="376" customFormat="1" ht="12.75"/>
    <row r="112" s="376" customFormat="1" ht="12.75"/>
    <row r="113" s="376" customFormat="1" ht="12.75"/>
    <row r="114" s="376" customFormat="1" ht="12.75"/>
    <row r="115" s="376" customFormat="1" ht="12.75"/>
    <row r="116" s="376" customFormat="1" ht="12.75"/>
    <row r="117" s="376" customFormat="1" ht="12.75"/>
    <row r="118" s="376" customFormat="1" ht="12.75"/>
    <row r="119" s="376" customFormat="1" ht="12.75"/>
    <row r="120" s="376" customFormat="1" ht="12.75"/>
    <row r="121" s="376" customFormat="1" ht="12.75"/>
    <row r="122" s="376" customFormat="1" ht="12.75"/>
    <row r="123" s="376" customFormat="1" ht="12.75"/>
    <row r="124" s="376" customFormat="1" ht="12.75"/>
    <row r="125" s="376" customFormat="1" ht="12.75"/>
    <row r="126" s="376" customFormat="1" ht="12.75"/>
    <row r="127" s="376" customFormat="1" ht="12.75"/>
    <row r="128" s="376" customFormat="1" ht="12.75"/>
    <row r="129" s="376" customFormat="1" ht="12.75"/>
    <row r="130" s="376" customFormat="1" ht="12.75"/>
    <row r="131" s="376" customFormat="1" ht="12.75"/>
    <row r="132" s="376" customFormat="1" ht="12.75"/>
    <row r="133" s="376" customFormat="1" ht="12.75"/>
    <row r="134" s="376" customFormat="1" ht="12.75"/>
    <row r="135" s="376" customFormat="1" ht="12.75"/>
    <row r="136" s="376" customFormat="1" ht="12.75"/>
    <row r="137" s="376" customFormat="1" ht="12.75"/>
    <row r="138" s="376" customFormat="1" ht="12.75"/>
    <row r="139" s="376" customFormat="1" ht="12.75"/>
    <row r="140" s="376" customFormat="1" ht="12.75"/>
    <row r="141" s="376" customFormat="1" ht="12.75"/>
    <row r="142" s="376" customFormat="1" ht="12.75"/>
    <row r="143" s="376" customFormat="1" ht="12.75"/>
    <row r="144" s="376" customFormat="1" ht="12.75"/>
    <row r="145" s="376" customFormat="1" ht="12.75"/>
    <row r="146" s="376" customFormat="1" ht="12.75"/>
    <row r="147" s="376" customFormat="1" ht="12.75"/>
    <row r="148" s="376" customFormat="1" ht="12.75"/>
    <row r="149" s="376" customFormat="1" ht="12.75"/>
    <row r="150" s="376" customFormat="1" ht="12.75"/>
    <row r="151" s="376" customFormat="1" ht="12.75"/>
    <row r="152" s="376" customFormat="1" ht="12.75"/>
    <row r="153" s="376" customFormat="1" ht="12.75"/>
    <row r="154" s="376" customFormat="1" ht="12.75"/>
    <row r="155" s="376" customFormat="1" ht="12.75"/>
    <row r="156" s="376" customFormat="1" ht="12.75"/>
    <row r="157" s="376" customFormat="1" ht="12.75"/>
    <row r="158" s="376" customFormat="1" ht="12.75"/>
    <row r="159" s="376" customFormat="1" ht="12.75"/>
    <row r="160" s="376" customFormat="1" ht="12.75"/>
    <row r="161" s="376" customFormat="1" ht="12.75"/>
    <row r="162" s="376" customFormat="1" ht="12.75"/>
    <row r="163" s="376" customFormat="1" ht="12.75"/>
    <row r="164" s="376" customFormat="1" ht="12.75"/>
    <row r="165" s="376" customFormat="1" ht="12.75"/>
    <row r="166" s="376" customFormat="1" ht="12.75"/>
    <row r="167" s="376" customFormat="1" ht="12.75"/>
    <row r="168" s="376" customFormat="1" ht="12.75"/>
    <row r="169" s="376" customFormat="1" ht="12.75"/>
    <row r="170" s="376" customFormat="1" ht="12.75"/>
    <row r="171" s="376" customFormat="1" ht="12.75"/>
    <row r="172" s="376" customFormat="1" ht="12.75"/>
    <row r="173" s="376" customFormat="1" ht="12.75"/>
    <row r="174" s="376" customFormat="1" ht="12.75"/>
    <row r="175" s="376" customFormat="1" ht="12.75"/>
    <row r="176" s="376" customFormat="1" ht="12.75"/>
    <row r="177" s="376" customFormat="1" ht="12.75"/>
    <row r="178" s="376" customFormat="1" ht="12.75"/>
    <row r="179" s="376" customFormat="1" ht="12.75"/>
    <row r="180" s="376" customFormat="1" ht="12.75"/>
    <row r="181" s="376" customFormat="1" ht="12.75"/>
    <row r="182" s="376" customFormat="1" ht="12.75"/>
    <row r="183" s="376" customFormat="1" ht="12.75"/>
    <row r="184" s="376" customFormat="1" ht="12.75"/>
    <row r="185" s="376" customFormat="1" ht="12.75"/>
    <row r="186" s="376" customFormat="1" ht="12.75"/>
    <row r="187" s="376" customFormat="1" ht="12.75"/>
    <row r="188" s="376" customFormat="1" ht="12.75"/>
    <row r="189" s="376" customFormat="1" ht="12.75"/>
    <row r="190" s="376" customFormat="1" ht="12.75"/>
    <row r="191" s="376" customFormat="1" ht="12.75"/>
    <row r="192" s="376" customFormat="1" ht="12.75"/>
    <row r="193" s="376" customFormat="1" ht="12.75"/>
    <row r="194" s="376" customFormat="1" ht="12.75"/>
    <row r="195" s="376" customFormat="1" ht="12.75"/>
    <row r="196" s="376" customFormat="1" ht="12.75"/>
    <row r="197" s="376" customFormat="1" ht="12.75"/>
    <row r="198" s="376" customFormat="1" ht="12.75"/>
    <row r="199" s="376" customFormat="1" ht="12.75"/>
    <row r="200" s="376" customFormat="1" ht="12.75"/>
    <row r="201" s="376" customFormat="1" ht="12.75"/>
    <row r="202" s="376" customFormat="1" ht="12.75"/>
    <row r="203" s="376" customFormat="1" ht="12.75"/>
    <row r="204" s="376" customFormat="1" ht="12.75"/>
    <row r="205" s="376" customFormat="1" ht="12.75"/>
    <row r="206" s="376" customFormat="1" ht="12.75"/>
    <row r="207" s="376" customFormat="1" ht="12.75"/>
    <row r="208" s="376" customFormat="1" ht="12.75"/>
    <row r="209" s="376" customFormat="1" ht="12.75"/>
    <row r="210" s="376" customFormat="1" ht="12.75"/>
    <row r="211" s="376" customFormat="1" ht="12.75"/>
    <row r="212" s="376" customFormat="1" ht="12.75"/>
    <row r="213" s="376" customFormat="1" ht="12.75"/>
    <row r="214" s="376" customFormat="1" ht="12.75"/>
    <row r="215" s="376" customFormat="1" ht="12.75"/>
    <row r="216" s="376" customFormat="1" ht="12.75"/>
    <row r="217" s="376" customFormat="1" ht="12.75"/>
    <row r="218" s="376" customFormat="1" ht="12.75"/>
    <row r="219" s="376" customFormat="1" ht="12.75"/>
    <row r="220" s="376" customFormat="1" ht="12.75"/>
    <row r="221" s="376" customFormat="1" ht="12.75"/>
    <row r="222" s="376" customFormat="1" ht="12.75"/>
    <row r="223" s="376" customFormat="1" ht="12.75"/>
    <row r="224" s="376" customFormat="1" ht="12.75"/>
    <row r="225" s="376" customFormat="1" ht="12.75"/>
    <row r="226" s="376" customFormat="1" ht="12.75"/>
    <row r="227" s="376" customFormat="1" ht="12.75"/>
    <row r="228" s="376" customFormat="1" ht="12.75"/>
    <row r="229" s="376" customFormat="1" ht="12.75"/>
    <row r="230" s="376" customFormat="1" ht="12.75"/>
    <row r="231" s="376" customFormat="1" ht="12.75"/>
    <row r="232" s="376" customFormat="1" ht="12.75"/>
    <row r="233" s="376" customFormat="1" ht="12.75"/>
    <row r="234" s="376" customFormat="1" ht="12.75"/>
    <row r="235" s="376" customFormat="1" ht="12.75"/>
    <row r="236" s="376" customFormat="1" ht="12.75"/>
    <row r="237" s="376" customFormat="1" ht="12.75"/>
    <row r="238" s="376" customFormat="1" ht="12.75"/>
    <row r="239" s="376" customFormat="1" ht="12.75"/>
    <row r="240" s="376" customFormat="1" ht="12.75"/>
    <row r="241" s="376" customFormat="1" ht="12.75"/>
    <row r="242" s="376" customFormat="1" ht="12.75"/>
    <row r="243" s="376" customFormat="1" ht="12.75"/>
    <row r="244" s="376" customFormat="1" ht="12.75"/>
    <row r="245" s="376" customFormat="1" ht="12.75"/>
    <row r="246" s="376" customFormat="1" ht="12.75"/>
    <row r="247" s="376" customFormat="1" ht="12.75"/>
    <row r="248" s="376" customFormat="1" ht="12.75"/>
    <row r="249" s="376" customFormat="1" ht="12.75"/>
    <row r="250" s="376" customFormat="1" ht="12.75"/>
    <row r="251" s="376" customFormat="1" ht="12.75"/>
    <row r="252" s="376" customFormat="1" ht="12.75"/>
    <row r="253" s="376" customFormat="1" ht="12.75"/>
    <row r="254" s="376" customFormat="1" ht="12.75"/>
    <row r="255" s="376" customFormat="1" ht="12.75"/>
    <row r="256" s="376" customFormat="1" ht="12.75"/>
    <row r="257" s="376" customFormat="1" ht="12.75"/>
    <row r="258" s="376" customFormat="1" ht="12.75"/>
    <row r="259" s="376" customFormat="1" ht="12.75"/>
    <row r="260" s="376" customFormat="1" ht="12.75"/>
    <row r="261" s="376" customFormat="1" ht="12.75"/>
    <row r="262" s="376" customFormat="1" ht="12.75"/>
    <row r="263" s="376" customFormat="1" ht="12.75"/>
    <row r="264" s="376" customFormat="1" ht="12.75"/>
    <row r="265" s="376" customFormat="1" ht="12.75"/>
    <row r="266" s="376" customFormat="1" ht="12.75"/>
    <row r="267" s="376" customFormat="1" ht="12.75"/>
    <row r="268" s="376" customFormat="1" ht="12.75"/>
    <row r="269" s="376" customFormat="1" ht="12.75"/>
    <row r="270" s="376" customFormat="1" ht="12.75"/>
    <row r="271" s="376" customFormat="1" ht="12.75"/>
    <row r="272" s="376" customFormat="1" ht="12.75"/>
    <row r="273" s="376" customFormat="1" ht="12.75"/>
    <row r="274" s="376" customFormat="1" ht="12.75"/>
    <row r="275" s="376" customFormat="1" ht="12.75"/>
    <row r="276" s="376" customFormat="1" ht="12.75"/>
    <row r="277" s="376" customFormat="1" ht="12.75"/>
    <row r="278" s="376" customFormat="1" ht="12.75"/>
    <row r="279" s="376" customFormat="1" ht="12.75"/>
    <row r="280" s="376" customFormat="1" ht="12.75"/>
    <row r="281" s="376" customFormat="1" ht="12.75"/>
    <row r="282" s="376" customFormat="1" ht="12.75"/>
    <row r="283" s="376" customFormat="1" ht="12.75"/>
    <row r="284" s="376" customFormat="1" ht="12.75"/>
    <row r="285" s="376" customFormat="1" ht="12.75"/>
    <row r="286" s="376" customFormat="1" ht="12.75"/>
    <row r="287" s="376" customFormat="1" ht="12.75"/>
    <row r="288" s="376" customFormat="1" ht="12.75"/>
    <row r="289" s="376" customFormat="1" ht="12.75"/>
    <row r="290" s="376" customFormat="1" ht="12.75"/>
    <row r="291" s="376" customFormat="1" ht="12.75"/>
    <row r="292" s="376" customFormat="1" ht="12.75"/>
    <row r="293" s="376" customFormat="1" ht="12.75"/>
    <row r="294" s="376" customFormat="1" ht="12.75"/>
    <row r="295" s="376" customFormat="1" ht="12.75"/>
    <row r="296" s="376" customFormat="1" ht="12.75"/>
    <row r="297" s="376" customFormat="1" ht="12.75"/>
    <row r="298" s="376" customFormat="1" ht="12.75"/>
    <row r="299" s="376" customFormat="1" ht="12.75"/>
    <row r="300" s="376" customFormat="1" ht="12.75"/>
    <row r="301" s="376" customFormat="1" ht="12.75"/>
    <row r="302" s="376" customFormat="1" ht="12.75"/>
    <row r="303" s="376" customFormat="1" ht="12.75"/>
    <row r="304" s="376" customFormat="1" ht="12.75"/>
    <row r="305" s="376" customFormat="1" ht="12.75"/>
    <row r="306" s="376" customFormat="1" ht="12.75"/>
    <row r="307" s="376" customFormat="1" ht="12.75"/>
    <row r="308" s="376" customFormat="1" ht="12.75"/>
    <row r="309" s="376" customFormat="1" ht="12.75"/>
    <row r="310" s="376" customFormat="1" ht="12.75"/>
    <row r="311" s="376" customFormat="1" ht="12.75"/>
    <row r="312" s="376" customFormat="1" ht="12.75"/>
    <row r="313" s="376" customFormat="1" ht="12.75"/>
    <row r="314" s="376" customFormat="1" ht="12.75"/>
    <row r="315" s="376" customFormat="1" ht="12.75"/>
    <row r="316" s="376" customFormat="1" ht="12.75"/>
    <row r="317" s="376" customFormat="1" ht="12.75"/>
    <row r="318" s="376" customFormat="1" ht="12.75"/>
    <row r="319" s="376" customFormat="1" ht="12.75"/>
    <row r="320" s="376" customFormat="1" ht="12.75"/>
    <row r="321" s="376" customFormat="1" ht="12.75"/>
    <row r="322" s="376" customFormat="1" ht="12.75"/>
    <row r="323" s="376" customFormat="1" ht="12.75"/>
    <row r="324" s="376" customFormat="1" ht="12.75"/>
    <row r="325" s="376" customFormat="1" ht="12.75"/>
    <row r="326" s="376" customFormat="1" ht="12.75"/>
    <row r="327" s="376" customFormat="1" ht="12.75"/>
    <row r="328" s="376" customFormat="1" ht="12.75"/>
    <row r="329" s="376" customFormat="1" ht="12.75"/>
    <row r="330" s="376" customFormat="1" ht="12.75"/>
    <row r="331" s="376" customFormat="1" ht="12.75"/>
    <row r="332" s="376" customFormat="1" ht="12.75"/>
    <row r="333" s="376" customFormat="1" ht="12.75"/>
    <row r="334" s="376" customFormat="1" ht="12.75"/>
    <row r="335" s="376" customFormat="1" ht="12.75"/>
    <row r="336" s="376" customFormat="1" ht="12.75"/>
    <row r="337" s="376" customFormat="1" ht="12.75"/>
    <row r="338" s="376" customFormat="1" ht="12.75"/>
    <row r="339" s="376" customFormat="1" ht="12.75"/>
    <row r="340" s="376" customFormat="1" ht="12.75"/>
    <row r="341" s="376" customFormat="1" ht="12.75"/>
    <row r="342" s="376" customFormat="1" ht="12.75"/>
    <row r="343" s="376" customFormat="1" ht="12.75"/>
    <row r="344" s="376" customFormat="1" ht="12.75"/>
    <row r="345" s="376" customFormat="1" ht="12.75"/>
    <row r="346" s="376" customFormat="1" ht="12.75"/>
    <row r="347" s="376" customFormat="1" ht="12.75"/>
    <row r="348" s="376" customFormat="1" ht="12.75"/>
    <row r="349" s="376" customFormat="1" ht="12.75"/>
    <row r="350" s="376" customFormat="1" ht="12.75"/>
    <row r="351" s="376" customFormat="1" ht="12.75"/>
    <row r="352" s="376" customFormat="1" ht="12.75"/>
    <row r="353" s="376" customFormat="1" ht="12.75"/>
    <row r="354" s="376" customFormat="1" ht="12.75"/>
    <row r="355" s="376" customFormat="1" ht="12.75"/>
    <row r="356" s="376" customFormat="1" ht="12.75"/>
    <row r="357" s="376" customFormat="1" ht="12.75"/>
    <row r="358" s="376" customFormat="1" ht="12.75"/>
    <row r="359" s="376" customFormat="1" ht="12.75"/>
    <row r="360" s="376" customFormat="1" ht="12.75"/>
    <row r="361" s="376" customFormat="1" ht="12.75"/>
    <row r="362" s="376" customFormat="1" ht="12.75"/>
    <row r="363" s="376" customFormat="1" ht="12.75"/>
    <row r="364" s="376" customFormat="1" ht="12.75"/>
    <row r="365" s="376" customFormat="1" ht="12.75"/>
    <row r="366" s="376" customFormat="1" ht="12.75"/>
    <row r="367" s="376" customFormat="1" ht="12.75"/>
    <row r="368" s="376" customFormat="1" ht="12.75"/>
    <row r="369" s="376" customFormat="1" ht="12.75"/>
    <row r="370" s="376" customFormat="1" ht="12.75"/>
    <row r="371" s="376" customFormat="1" ht="12.75"/>
    <row r="372" s="376" customFormat="1" ht="12.75"/>
    <row r="373" s="376" customFormat="1" ht="12.75"/>
    <row r="374" s="376" customFormat="1" ht="12.75"/>
    <row r="375" s="376" customFormat="1" ht="12.75"/>
    <row r="376" s="376" customFormat="1" ht="12.75"/>
    <row r="377" s="376" customFormat="1" ht="12.75"/>
    <row r="378" s="376" customFormat="1" ht="12.75"/>
    <row r="379" s="376" customFormat="1" ht="12.75"/>
    <row r="380" s="376" customFormat="1" ht="12.75"/>
    <row r="381" s="376" customFormat="1" ht="12.75"/>
    <row r="382" s="376" customFormat="1" ht="12.75"/>
    <row r="383" s="376" customFormat="1" ht="12.75"/>
    <row r="384" s="376" customFormat="1" ht="12.75"/>
    <row r="385" s="376" customFormat="1" ht="12.75"/>
    <row r="386" s="376" customFormat="1" ht="12.75"/>
    <row r="387" s="376" customFormat="1" ht="12.75"/>
    <row r="388" s="376" customFormat="1" ht="12.75"/>
    <row r="389" s="376" customFormat="1" ht="12.75"/>
    <row r="390" s="376" customFormat="1" ht="12.75"/>
    <row r="391" s="376" customFormat="1" ht="12.75"/>
    <row r="392" s="376" customFormat="1" ht="12.75"/>
    <row r="393" s="376" customFormat="1" ht="12.75"/>
    <row r="394" s="376" customFormat="1" ht="12.75"/>
    <row r="395" s="376" customFormat="1" ht="12.75"/>
    <row r="396" s="376" customFormat="1" ht="12.75"/>
    <row r="397" s="376" customFormat="1" ht="12.75"/>
    <row r="398" s="376" customFormat="1" ht="12.75"/>
    <row r="399" s="376" customFormat="1" ht="12.75"/>
    <row r="400" s="376" customFormat="1" ht="12.75"/>
    <row r="401" s="376" customFormat="1" ht="12.75"/>
    <row r="402" s="376" customFormat="1" ht="12.75"/>
    <row r="403" s="376" customFormat="1" ht="12.75"/>
    <row r="404" s="376" customFormat="1" ht="12.75"/>
    <row r="405" s="376" customFormat="1" ht="12.75"/>
    <row r="406" s="376" customFormat="1" ht="12.75"/>
    <row r="407" s="376" customFormat="1" ht="12.75"/>
    <row r="408" s="376" customFormat="1" ht="12.75"/>
    <row r="409" s="376" customFormat="1" ht="12.75"/>
    <row r="410" s="376" customFormat="1" ht="12.75"/>
    <row r="411" s="376" customFormat="1" ht="12.75"/>
    <row r="412" s="376" customFormat="1" ht="12.75"/>
    <row r="413" s="376" customFormat="1" ht="12.75"/>
    <row r="414" s="376" customFormat="1" ht="12.75"/>
    <row r="415" s="376" customFormat="1" ht="12.75"/>
    <row r="416" s="376" customFormat="1" ht="12.75"/>
    <row r="417" s="376" customFormat="1" ht="12.75"/>
    <row r="418" s="376" customFormat="1" ht="12.75"/>
    <row r="419" s="376" customFormat="1" ht="12.75"/>
    <row r="420" s="376" customFormat="1" ht="12.75"/>
    <row r="421" s="376" customFormat="1" ht="12.75"/>
    <row r="422" s="376" customFormat="1" ht="12.75"/>
    <row r="423" s="376" customFormat="1" ht="12.75"/>
    <row r="424" s="376" customFormat="1" ht="12.75"/>
    <row r="425" s="376" customFormat="1" ht="12.75"/>
    <row r="426" s="376" customFormat="1" ht="12.75"/>
    <row r="427" s="376" customFormat="1" ht="12.75"/>
    <row r="428" s="376" customFormat="1" ht="12.75"/>
    <row r="429" s="376" customFormat="1" ht="12.75"/>
    <row r="430" s="376" customFormat="1" ht="12.75"/>
    <row r="431" s="376" customFormat="1" ht="12.75"/>
    <row r="432" s="376" customFormat="1" ht="12.75"/>
    <row r="433" s="376" customFormat="1" ht="12.75"/>
    <row r="434" s="376" customFormat="1" ht="12.75"/>
    <row r="435" s="376" customFormat="1" ht="12.75"/>
    <row r="436" s="376" customFormat="1" ht="12.75"/>
    <row r="437" s="376" customFormat="1" ht="12.75"/>
    <row r="438" s="376" customFormat="1" ht="12.75"/>
    <row r="439" s="376" customFormat="1" ht="12.75"/>
    <row r="440" s="376" customFormat="1" ht="12.75"/>
    <row r="441" s="376" customFormat="1" ht="12.75"/>
    <row r="442" s="376" customFormat="1" ht="12.75"/>
    <row r="443" s="376" customFormat="1" ht="12.75"/>
    <row r="444" s="376" customFormat="1" ht="12.75"/>
    <row r="445" s="376" customFormat="1" ht="12.75"/>
    <row r="446" s="376" customFormat="1" ht="12.75"/>
    <row r="447" s="376" customFormat="1" ht="12.75"/>
    <row r="448" s="376" customFormat="1" ht="12.75"/>
    <row r="449" s="376" customFormat="1" ht="12.75"/>
    <row r="450" s="376" customFormat="1" ht="12.75"/>
    <row r="451" s="376" customFormat="1" ht="12.75"/>
    <row r="452" s="376" customFormat="1" ht="12.75"/>
    <row r="453" s="376" customFormat="1" ht="12.75"/>
    <row r="454" s="376" customFormat="1" ht="12.75"/>
    <row r="455" s="376" customFormat="1" ht="12.75"/>
    <row r="456" s="376" customFormat="1" ht="12.75"/>
    <row r="457" s="376" customFormat="1" ht="12.75"/>
    <row r="458" s="376" customFormat="1" ht="12.75"/>
    <row r="459" s="376" customFormat="1" ht="12.75"/>
    <row r="460" s="376" customFormat="1" ht="12.75"/>
    <row r="461" s="376" customFormat="1" ht="12.75"/>
    <row r="462" s="376" customFormat="1" ht="12.75"/>
    <row r="463" s="376" customFormat="1" ht="12.75"/>
    <row r="464" s="376" customFormat="1" ht="12.75"/>
    <row r="465" s="376" customFormat="1" ht="12.75"/>
    <row r="466" s="376" customFormat="1" ht="12.75"/>
    <row r="467" s="376" customFormat="1" ht="12.75"/>
    <row r="468" s="376" customFormat="1" ht="12.75"/>
    <row r="469" s="376" customFormat="1" ht="12.75"/>
    <row r="470" s="376" customFormat="1" ht="12.75"/>
    <row r="471" s="376" customFormat="1" ht="12.75"/>
    <row r="472" s="376" customFormat="1" ht="12.75"/>
    <row r="473" s="376" customFormat="1" ht="12.75"/>
    <row r="474" s="376" customFormat="1" ht="12.75"/>
    <row r="475" s="376" customFormat="1" ht="12.75"/>
    <row r="476" s="376" customFormat="1" ht="12.75"/>
    <row r="477" s="376" customFormat="1" ht="12.75"/>
    <row r="478" s="376" customFormat="1" ht="12.75"/>
    <row r="479" s="376" customFormat="1" ht="12.75"/>
    <row r="480" s="376" customFormat="1" ht="12.75"/>
    <row r="481" s="376" customFormat="1" ht="12.75"/>
    <row r="482" s="376" customFormat="1" ht="12.75"/>
    <row r="483" s="376" customFormat="1" ht="12.75"/>
    <row r="484" s="376" customFormat="1" ht="12.75"/>
    <row r="485" s="376" customFormat="1" ht="12.75"/>
    <row r="486" s="376" customFormat="1" ht="12.75"/>
    <row r="487" s="376" customFormat="1" ht="12.75"/>
    <row r="488" s="376" customFormat="1" ht="12.75"/>
    <row r="489" s="376" customFormat="1" ht="12.75"/>
    <row r="490" s="376" customFormat="1" ht="12.75"/>
    <row r="491" s="376" customFormat="1" ht="12.75"/>
    <row r="492" s="376" customFormat="1" ht="12.75"/>
    <row r="493" s="376" customFormat="1" ht="12.75"/>
    <row r="494" s="376" customFormat="1" ht="12.75"/>
    <row r="495" s="376" customFormat="1" ht="12.75"/>
    <row r="496" s="376" customFormat="1" ht="12.75"/>
    <row r="497" s="376" customFormat="1" ht="12.75"/>
    <row r="498" s="376" customFormat="1" ht="12.75"/>
    <row r="499" s="376" customFormat="1" ht="12.75"/>
    <row r="500" s="376" customFormat="1" ht="12.75"/>
    <row r="501" s="376" customFormat="1" ht="12.75"/>
    <row r="502" s="376" customFormat="1" ht="12.75"/>
    <row r="503" s="376" customFormat="1" ht="12.75"/>
    <row r="504" s="376" customFormat="1" ht="12.75"/>
    <row r="505" s="376" customFormat="1" ht="12.75"/>
    <row r="506" s="376" customFormat="1" ht="12.75"/>
    <row r="507" s="376" customFormat="1" ht="12.75"/>
    <row r="508" s="376" customFormat="1" ht="12.75"/>
    <row r="509" s="376" customFormat="1" ht="12.75"/>
    <row r="510" s="376" customFormat="1" ht="12.75"/>
    <row r="511" s="376" customFormat="1" ht="12.75"/>
    <row r="512" s="376" customFormat="1" ht="12.75"/>
    <row r="513" s="376" customFormat="1" ht="12.75"/>
    <row r="514" s="376" customFormat="1" ht="12.75"/>
    <row r="515" s="376" customFormat="1" ht="12.75"/>
    <row r="516" s="376" customFormat="1" ht="12.75"/>
    <row r="517" s="376" customFormat="1" ht="12.75"/>
    <row r="518" s="376" customFormat="1" ht="12.75"/>
    <row r="519" s="376" customFormat="1" ht="12.75"/>
    <row r="520" s="376" customFormat="1" ht="12.75"/>
    <row r="521" s="376" customFormat="1" ht="12.75"/>
    <row r="522" s="376" customFormat="1" ht="12.75"/>
    <row r="523" s="376" customFormat="1" ht="12.75"/>
    <row r="524" s="376" customFormat="1" ht="12.75"/>
    <row r="525" s="376" customFormat="1" ht="12.75"/>
    <row r="526" s="376" customFormat="1" ht="12.75"/>
    <row r="527" s="376" customFormat="1" ht="12.75"/>
    <row r="528" s="376" customFormat="1" ht="12.75"/>
    <row r="529" s="376" customFormat="1" ht="12.75"/>
    <row r="530" s="376" customFormat="1" ht="12.75"/>
    <row r="531" s="376" customFormat="1" ht="12.75"/>
    <row r="532" s="376" customFormat="1" ht="12.75"/>
    <row r="533" s="376" customFormat="1" ht="12.75"/>
    <row r="534" s="376" customFormat="1" ht="12.75"/>
    <row r="535" s="376" customFormat="1" ht="12.75"/>
    <row r="536" s="376" customFormat="1" ht="12.75"/>
    <row r="537" s="376" customFormat="1" ht="12.75"/>
    <row r="538" s="376" customFormat="1" ht="12.75"/>
    <row r="539" s="376" customFormat="1" ht="12.75"/>
    <row r="540" s="376" customFormat="1" ht="12.75"/>
    <row r="541" s="376" customFormat="1" ht="12.75"/>
    <row r="542" s="376" customFormat="1" ht="12.75"/>
    <row r="543" s="376" customFormat="1" ht="12.75"/>
    <row r="544" s="376" customFormat="1" ht="12.75"/>
    <row r="545" s="376" customFormat="1" ht="12.75"/>
    <row r="546" s="376" customFormat="1" ht="12.75"/>
    <row r="547" s="376" customFormat="1" ht="12.75"/>
    <row r="548" s="376" customFormat="1" ht="12.75"/>
    <row r="549" s="376" customFormat="1" ht="12.75"/>
    <row r="550" s="376" customFormat="1" ht="12.75"/>
    <row r="551" s="376" customFormat="1" ht="12.75"/>
    <row r="552" s="376" customFormat="1" ht="12.75"/>
    <row r="553" s="376" customFormat="1" ht="12.75"/>
    <row r="554" s="376" customFormat="1" ht="12.75"/>
    <row r="555" s="376" customFormat="1" ht="12.75"/>
    <row r="556" s="376" customFormat="1" ht="12.75"/>
    <row r="557" s="376" customFormat="1" ht="12.75"/>
    <row r="558" s="376" customFormat="1" ht="12.75"/>
    <row r="559" s="376" customFormat="1" ht="12.75"/>
    <row r="560" s="376" customFormat="1" ht="12.75"/>
    <row r="561" s="376" customFormat="1" ht="12.75"/>
    <row r="562" s="376" customFormat="1" ht="12.75"/>
    <row r="563" s="376" customFormat="1" ht="12.75"/>
    <row r="564" s="376" customFormat="1" ht="12.75"/>
    <row r="565" s="376" customFormat="1" ht="12.75"/>
    <row r="566" s="376" customFormat="1" ht="12.75"/>
    <row r="567" s="376" customFormat="1" ht="12.75"/>
    <row r="568" s="376" customFormat="1" ht="12.75"/>
    <row r="569" s="376" customFormat="1" ht="12.75"/>
    <row r="570" s="376" customFormat="1" ht="12.75"/>
    <row r="571" s="376" customFormat="1" ht="12.75"/>
    <row r="572" s="376" customFormat="1" ht="12.75"/>
    <row r="573" s="376" customFormat="1" ht="12.75"/>
    <row r="574" s="376" customFormat="1" ht="12.75"/>
    <row r="575" s="376" customFormat="1" ht="12.75"/>
    <row r="576" s="376" customFormat="1" ht="12.75"/>
    <row r="577" s="376" customFormat="1" ht="12.75"/>
    <row r="578" s="376" customFormat="1" ht="12.75"/>
    <row r="579" s="376" customFormat="1" ht="12.75"/>
    <row r="580" s="376" customFormat="1" ht="12.75"/>
    <row r="581" s="376" customFormat="1" ht="12.75"/>
    <row r="582" s="376" customFormat="1" ht="12.75"/>
    <row r="583" s="376" customFormat="1" ht="12.75"/>
    <row r="584" s="376" customFormat="1" ht="12.75"/>
    <row r="585" s="376" customFormat="1" ht="12.75"/>
    <row r="586" s="376" customFormat="1" ht="12.75"/>
    <row r="587" s="376" customFormat="1" ht="12.75"/>
    <row r="588" s="376" customFormat="1" ht="12.75"/>
    <row r="589" s="376" customFormat="1" ht="12.75"/>
    <row r="590" s="376" customFormat="1" ht="12.75"/>
    <row r="591" s="376" customFormat="1" ht="12.75"/>
    <row r="592" s="376" customFormat="1" ht="12.75"/>
    <row r="593" s="376" customFormat="1" ht="12.75"/>
    <row r="594" s="376" customFormat="1" ht="12.75"/>
    <row r="595" s="376" customFormat="1" ht="12.75"/>
    <row r="596" s="376" customFormat="1" ht="12.75"/>
    <row r="597" s="376" customFormat="1" ht="12.75"/>
    <row r="598" s="376" customFormat="1" ht="12.75"/>
    <row r="599" s="376" customFormat="1" ht="12.75"/>
    <row r="600" s="376" customFormat="1" ht="12.75"/>
    <row r="601" s="376" customFormat="1" ht="12.75"/>
    <row r="602" s="376" customFormat="1" ht="12.75"/>
    <row r="603" s="376" customFormat="1" ht="12.75"/>
    <row r="604" s="376" customFormat="1" ht="12.75"/>
    <row r="605" s="376" customFormat="1" ht="12.75"/>
    <row r="606" s="376" customFormat="1" ht="12.75"/>
    <row r="607" s="376" customFormat="1" ht="12.75"/>
    <row r="608" s="376" customFormat="1" ht="12.75"/>
    <row r="609" s="376" customFormat="1" ht="12.75"/>
    <row r="610" s="376" customFormat="1" ht="12.75"/>
    <row r="611" s="376" customFormat="1" ht="12.75"/>
    <row r="612" s="376" customFormat="1" ht="12.75"/>
    <row r="613" s="376" customFormat="1" ht="12.75"/>
    <row r="614" s="376" customFormat="1" ht="12.75"/>
    <row r="615" s="376" customFormat="1" ht="12.75"/>
    <row r="616" s="376" customFormat="1" ht="12.75"/>
    <row r="617" s="376" customFormat="1" ht="12.75"/>
    <row r="618" s="376" customFormat="1" ht="12.75"/>
    <row r="619" s="376" customFormat="1" ht="12.75"/>
    <row r="620" s="376" customFormat="1" ht="12.75"/>
    <row r="621" s="376" customFormat="1" ht="12.75"/>
    <row r="622" s="376" customFormat="1" ht="12.75"/>
    <row r="623" s="376" customFormat="1" ht="12.75"/>
    <row r="624" s="376" customFormat="1" ht="12.75"/>
    <row r="625" s="376" customFormat="1" ht="12.75"/>
    <row r="626" s="376" customFormat="1" ht="12.75"/>
    <row r="627" s="376" customFormat="1" ht="12.75"/>
    <row r="628" s="376" customFormat="1" ht="12.75"/>
    <row r="629" s="376" customFormat="1" ht="12.75"/>
    <row r="630" s="376" customFormat="1" ht="12.75"/>
    <row r="631" s="376" customFormat="1" ht="12.75"/>
    <row r="632" s="376" customFormat="1" ht="12.75"/>
    <row r="633" s="376" customFormat="1" ht="12.75"/>
    <row r="634" s="376" customFormat="1" ht="12.75"/>
    <row r="635" s="376" customFormat="1" ht="12.75"/>
    <row r="636" s="376" customFormat="1" ht="12.75"/>
    <row r="637" s="376" customFormat="1" ht="12.75"/>
    <row r="638" s="376" customFormat="1" ht="12.75"/>
    <row r="639" s="376" customFormat="1" ht="12.75"/>
    <row r="640" s="376" customFormat="1" ht="12.75"/>
    <row r="641" s="376" customFormat="1" ht="12.75"/>
    <row r="642" s="376" customFormat="1" ht="12.75"/>
    <row r="643" s="376" customFormat="1" ht="12.75"/>
    <row r="644" s="376" customFormat="1" ht="12.75"/>
    <row r="645" s="376" customFormat="1" ht="12.75"/>
    <row r="646" s="376" customFormat="1" ht="12.75"/>
    <row r="647" s="376" customFormat="1" ht="12.75"/>
    <row r="648" s="376" customFormat="1" ht="12.75"/>
    <row r="649" s="376" customFormat="1" ht="12.75"/>
    <row r="650" s="376" customFormat="1" ht="12.75"/>
    <row r="651" s="376" customFormat="1" ht="12.75"/>
    <row r="652" s="376" customFormat="1" ht="12.75"/>
    <row r="653" s="376" customFormat="1" ht="12.75"/>
    <row r="654" s="376" customFormat="1" ht="12.75"/>
    <row r="655" s="376" customFormat="1" ht="12.75"/>
    <row r="656" s="376" customFormat="1" ht="12.75"/>
    <row r="657" s="376" customFormat="1" ht="12.75"/>
    <row r="658" s="376" customFormat="1" ht="12.75"/>
    <row r="659" s="376" customFormat="1" ht="12.75"/>
    <row r="660" s="376" customFormat="1" ht="12.75"/>
    <row r="661" s="376" customFormat="1" ht="12.75"/>
    <row r="662" s="376" customFormat="1" ht="12.75"/>
    <row r="663" s="376" customFormat="1" ht="12.75"/>
    <row r="664" s="376" customFormat="1" ht="12.75"/>
    <row r="665" s="376" customFormat="1" ht="12.75"/>
    <row r="666" s="376" customFormat="1" ht="12.75"/>
    <row r="667" s="376" customFormat="1" ht="12.75"/>
    <row r="668" s="376" customFormat="1" ht="12.75"/>
    <row r="669" s="376" customFormat="1" ht="12.75"/>
    <row r="670" s="376" customFormat="1" ht="12.75"/>
    <row r="671" s="376" customFormat="1" ht="12.75"/>
    <row r="672" s="376" customFormat="1" ht="12.75"/>
    <row r="673" s="376" customFormat="1" ht="12.75"/>
    <row r="674" s="376" customFormat="1" ht="12.75"/>
    <row r="675" s="376" customFormat="1" ht="12.75"/>
    <row r="676" s="376" customFormat="1" ht="12.75"/>
    <row r="677" s="376" customFormat="1" ht="12.75"/>
    <row r="678" s="376" customFormat="1" ht="12.75"/>
    <row r="679" s="376" customFormat="1" ht="12.75"/>
    <row r="680" s="376" customFormat="1" ht="12.75"/>
    <row r="681" s="376" customFormat="1" ht="12.75"/>
    <row r="682" s="376" customFormat="1" ht="12.75"/>
    <row r="683" s="376" customFormat="1" ht="12.75"/>
    <row r="684" s="376" customFormat="1" ht="12.75"/>
    <row r="685" s="376" customFormat="1" ht="12.75"/>
    <row r="686" s="376" customFormat="1" ht="12.75"/>
    <row r="687" s="376" customFormat="1" ht="12.75"/>
    <row r="688" s="376" customFormat="1" ht="12.75"/>
    <row r="689" s="376" customFormat="1" ht="12.75"/>
    <row r="690" s="376" customFormat="1" ht="12.75"/>
    <row r="691" s="376" customFormat="1" ht="12.75"/>
    <row r="692" s="376" customFormat="1" ht="12.75"/>
    <row r="693" s="376" customFormat="1" ht="12.75"/>
    <row r="694" s="376" customFormat="1" ht="12.75"/>
    <row r="695" s="376" customFormat="1" ht="12.75"/>
    <row r="696" s="376" customFormat="1" ht="12.75"/>
    <row r="697" s="376" customFormat="1" ht="12.75"/>
    <row r="698" s="376" customFormat="1" ht="12.75"/>
    <row r="699" s="376" customFormat="1" ht="12.75"/>
    <row r="700" s="376" customFormat="1" ht="12.75"/>
    <row r="701" s="376" customFormat="1" ht="12.75"/>
    <row r="702" s="376" customFormat="1" ht="12.75"/>
    <row r="703" s="376" customFormat="1" ht="12.75"/>
    <row r="704" s="376" customFormat="1" ht="12.75"/>
    <row r="705" s="376" customFormat="1" ht="12.75"/>
    <row r="706" s="376" customFormat="1" ht="12.75"/>
    <row r="707" s="376" customFormat="1" ht="12.75"/>
    <row r="708" s="376" customFormat="1" ht="12.75"/>
    <row r="709" s="376" customFormat="1" ht="12.75"/>
    <row r="710" s="376" customFormat="1" ht="12.75"/>
    <row r="711" s="376" customFormat="1" ht="12.75"/>
    <row r="712" s="376" customFormat="1" ht="12.75"/>
    <row r="713" s="376" customFormat="1" ht="12.75"/>
    <row r="714" s="376" customFormat="1" ht="12.75"/>
    <row r="715" s="376" customFormat="1" ht="12.75"/>
    <row r="716" s="376" customFormat="1" ht="12.75"/>
    <row r="717" s="376" customFormat="1" ht="12.75"/>
    <row r="718" s="376" customFormat="1" ht="12.75"/>
    <row r="719" s="376" customFormat="1" ht="12.75"/>
    <row r="720" s="376" customFormat="1" ht="12.75"/>
    <row r="721" s="376" customFormat="1" ht="12.75"/>
    <row r="722" s="376" customFormat="1" ht="12.75"/>
    <row r="723" s="376" customFormat="1" ht="12.75"/>
    <row r="724" s="376" customFormat="1" ht="12.75"/>
    <row r="725" s="376" customFormat="1" ht="12.75"/>
    <row r="726" s="376" customFormat="1" ht="12.75"/>
    <row r="727" s="376" customFormat="1" ht="12.75"/>
    <row r="728" s="376" customFormat="1" ht="12.75"/>
    <row r="729" s="376" customFormat="1" ht="12.75"/>
    <row r="730" s="376" customFormat="1" ht="12.75"/>
    <row r="731" s="376" customFormat="1" ht="12.75"/>
    <row r="732" s="376" customFormat="1" ht="12.75"/>
    <row r="733" s="376" customFormat="1" ht="12.75"/>
    <row r="734" s="376" customFormat="1" ht="12.75"/>
    <row r="735" s="376" customFormat="1" ht="12.75"/>
    <row r="736" s="376" customFormat="1" ht="12.75"/>
    <row r="737" s="376" customFormat="1" ht="12.75"/>
    <row r="738" s="376" customFormat="1" ht="12.75"/>
    <row r="739" s="376" customFormat="1" ht="12.75"/>
    <row r="740" s="376" customFormat="1" ht="12.75"/>
    <row r="741" s="376" customFormat="1" ht="12.75"/>
    <row r="742" s="376" customFormat="1" ht="12.75"/>
    <row r="743" s="376" customFormat="1" ht="12.75"/>
    <row r="744" s="376" customFormat="1" ht="12.75"/>
    <row r="745" s="376" customFormat="1" ht="12.75"/>
    <row r="746" s="376" customFormat="1" ht="12.75"/>
    <row r="747" s="376" customFormat="1" ht="12.75"/>
    <row r="748" s="376" customFormat="1" ht="12.75"/>
    <row r="749" s="376" customFormat="1" ht="12.75"/>
    <row r="750" s="376" customFormat="1" ht="12.75"/>
    <row r="751" s="376" customFormat="1" ht="12.75"/>
    <row r="752" s="376" customFormat="1" ht="12.75"/>
    <row r="753" s="376" customFormat="1" ht="12.75"/>
    <row r="754" s="376" customFormat="1" ht="12.75"/>
    <row r="755" s="376" customFormat="1" ht="12.75"/>
    <row r="756" s="376" customFormat="1" ht="12.75"/>
    <row r="757" s="376" customFormat="1" ht="12.75"/>
    <row r="758" s="376" customFormat="1" ht="12.75"/>
    <row r="759" s="376" customFormat="1" ht="12.75"/>
    <row r="760" s="376" customFormat="1" ht="12.75"/>
    <row r="761" s="376" customFormat="1" ht="12.75"/>
    <row r="762" s="376" customFormat="1" ht="12.75"/>
    <row r="763" s="376" customFormat="1" ht="12.75"/>
    <row r="764" s="376" customFormat="1" ht="12.75"/>
    <row r="765" s="376" customFormat="1" ht="12.75"/>
    <row r="766" s="376" customFormat="1" ht="12.75"/>
    <row r="767" s="376" customFormat="1" ht="12.75"/>
    <row r="768" s="376" customFormat="1" ht="12.75"/>
    <row r="769" s="376" customFormat="1" ht="12.75"/>
    <row r="770" s="376" customFormat="1" ht="12.75"/>
    <row r="771" s="376" customFormat="1" ht="12.75"/>
    <row r="772" s="376" customFormat="1" ht="12.75"/>
    <row r="773" s="376" customFormat="1" ht="12.75"/>
    <row r="774" s="376" customFormat="1" ht="12.75"/>
    <row r="775" s="376" customFormat="1" ht="12.75"/>
    <row r="776" s="376" customFormat="1" ht="12.75"/>
    <row r="777" s="376" customFormat="1" ht="12.75"/>
    <row r="778" s="376" customFormat="1" ht="12.75"/>
    <row r="779" s="376" customFormat="1" ht="12.75"/>
    <row r="780" s="376" customFormat="1" ht="12.75"/>
    <row r="781" s="376" customFormat="1" ht="12.75"/>
    <row r="782" s="376" customFormat="1" ht="12.75"/>
    <row r="783" s="376" customFormat="1" ht="12.75"/>
    <row r="784" s="376" customFormat="1" ht="12.75"/>
    <row r="785" s="376" customFormat="1" ht="12.75"/>
    <row r="786" s="376" customFormat="1" ht="12.75"/>
    <row r="787" s="376" customFormat="1" ht="12.75"/>
    <row r="788" s="376" customFormat="1" ht="12.75"/>
    <row r="789" s="376" customFormat="1" ht="12.75"/>
    <row r="790" s="376" customFormat="1" ht="12.75"/>
    <row r="791" s="376" customFormat="1" ht="12.75"/>
    <row r="792" s="376" customFormat="1" ht="12.75"/>
    <row r="793" s="376" customFormat="1" ht="12.75"/>
    <row r="794" s="376" customFormat="1" ht="12.75"/>
    <row r="795" s="376" customFormat="1" ht="12.75"/>
    <row r="796" s="376" customFormat="1" ht="12.75"/>
    <row r="797" s="376" customFormat="1" ht="12.75"/>
    <row r="798" s="376" customFormat="1" ht="12.75"/>
    <row r="799" s="376" customFormat="1" ht="12.75"/>
    <row r="800" s="376" customFormat="1" ht="12.75"/>
    <row r="801" s="376" customFormat="1" ht="12.75"/>
    <row r="802" s="376" customFormat="1" ht="12.75"/>
    <row r="803" s="376" customFormat="1" ht="12.75"/>
    <row r="804" s="376" customFormat="1" ht="12.75"/>
    <row r="805" s="376" customFormat="1" ht="12.75"/>
    <row r="806" s="376" customFormat="1" ht="12.75"/>
    <row r="807" s="376" customFormat="1" ht="12.75"/>
    <row r="808" s="376" customFormat="1" ht="12.75"/>
    <row r="809" s="376" customFormat="1" ht="12.75"/>
    <row r="810" s="376" customFormat="1" ht="12.75"/>
    <row r="811" s="376" customFormat="1" ht="12.75"/>
    <row r="812" s="376" customFormat="1" ht="12.75"/>
    <row r="813" s="376" customFormat="1" ht="12.75"/>
    <row r="814" s="376" customFormat="1" ht="12.75"/>
    <row r="815" s="376" customFormat="1" ht="12.75"/>
    <row r="816" s="376" customFormat="1" ht="12.75"/>
    <row r="817" s="376" customFormat="1" ht="12.75"/>
    <row r="818" s="376" customFormat="1" ht="12.75"/>
    <row r="819" s="376" customFormat="1" ht="12.75"/>
    <row r="820" s="376" customFormat="1" ht="12.75"/>
    <row r="821" s="376" customFormat="1" ht="12.75"/>
    <row r="822" s="376" customFormat="1" ht="12.75"/>
    <row r="823" s="376" customFormat="1" ht="12.75"/>
    <row r="824" s="376" customFormat="1" ht="12.75"/>
    <row r="825" s="376" customFormat="1" ht="12.75"/>
    <row r="826" s="376" customFormat="1" ht="12.75"/>
    <row r="827" s="376" customFormat="1" ht="12.75"/>
    <row r="828" s="376" customFormat="1" ht="12.75"/>
    <row r="829" s="376" customFormat="1" ht="12.75"/>
    <row r="830" s="376" customFormat="1" ht="12.75"/>
    <row r="831" s="376" customFormat="1" ht="12.75"/>
    <row r="832" s="376" customFormat="1" ht="12.75"/>
    <row r="833" s="376" customFormat="1" ht="12.75"/>
    <row r="834" s="376" customFormat="1" ht="12.75"/>
    <row r="835" s="376" customFormat="1" ht="12.75"/>
    <row r="836" s="376" customFormat="1" ht="12.75"/>
    <row r="837" s="376" customFormat="1" ht="12.75"/>
    <row r="838" s="376" customFormat="1" ht="12.75"/>
    <row r="839" s="376" customFormat="1" ht="12.75"/>
    <row r="840" s="376" customFormat="1" ht="12.75"/>
    <row r="841" s="376" customFormat="1" ht="12.75"/>
    <row r="842" s="376" customFormat="1" ht="12.75"/>
    <row r="843" s="376" customFormat="1" ht="12.75"/>
    <row r="844" s="376" customFormat="1" ht="12.75"/>
    <row r="845" s="376" customFormat="1" ht="12.75"/>
    <row r="846" s="376" customFormat="1" ht="12.75"/>
    <row r="847" s="376" customFormat="1" ht="12.75"/>
    <row r="848" s="376" customFormat="1" ht="12.75"/>
    <row r="849" s="376" customFormat="1" ht="12.75"/>
    <row r="850" s="376" customFormat="1" ht="12.75"/>
    <row r="851" s="376" customFormat="1" ht="12.75"/>
    <row r="852" s="376" customFormat="1" ht="12.75"/>
    <row r="853" s="376" customFormat="1" ht="12.75"/>
    <row r="854" s="376" customFormat="1" ht="12.75"/>
    <row r="855" s="376" customFormat="1" ht="12.75"/>
    <row r="856" s="376" customFormat="1" ht="12.75"/>
    <row r="857" s="376" customFormat="1" ht="12.75"/>
    <row r="858" s="376" customFormat="1" ht="12.75"/>
    <row r="859" s="376" customFormat="1" ht="12.75"/>
    <row r="860" s="376" customFormat="1" ht="12.75"/>
    <row r="861" s="376" customFormat="1" ht="12.75"/>
    <row r="862" s="376" customFormat="1" ht="12.75"/>
    <row r="863" s="376" customFormat="1" ht="12.75"/>
    <row r="864" s="376" customFormat="1" ht="12.75"/>
    <row r="865" s="376" customFormat="1" ht="12.75"/>
    <row r="866" s="376" customFormat="1" ht="12.75"/>
    <row r="867" s="376" customFormat="1" ht="12.75"/>
    <row r="868" s="376" customFormat="1" ht="12.75"/>
    <row r="869" s="376" customFormat="1" ht="12.75"/>
    <row r="870" s="376" customFormat="1" ht="12.75"/>
    <row r="871" s="376" customFormat="1" ht="12.75"/>
    <row r="872" s="376" customFormat="1" ht="12.75"/>
    <row r="873" s="376" customFormat="1" ht="12.75"/>
    <row r="874" s="376" customFormat="1" ht="12.75"/>
    <row r="875" s="376" customFormat="1" ht="12.75"/>
    <row r="876" s="376" customFormat="1" ht="12.75"/>
    <row r="877" s="376" customFormat="1" ht="12.75"/>
    <row r="878" s="376" customFormat="1" ht="12.75"/>
    <row r="879" s="376" customFormat="1" ht="12.75"/>
    <row r="880" s="376" customFormat="1" ht="12.75"/>
    <row r="881" s="376" customFormat="1" ht="12.75"/>
    <row r="882" s="376" customFormat="1" ht="12.75"/>
    <row r="883" s="376" customFormat="1" ht="12.75"/>
    <row r="884" s="376" customFormat="1" ht="12.75"/>
    <row r="885" s="376" customFormat="1" ht="12.75"/>
    <row r="886" s="376" customFormat="1" ht="12.75"/>
    <row r="887" s="376" customFormat="1" ht="12.75"/>
    <row r="888" s="376" customFormat="1" ht="12.75"/>
    <row r="889" s="376" customFormat="1" ht="12.75"/>
    <row r="890" s="376" customFormat="1" ht="12.75"/>
    <row r="891" s="376" customFormat="1" ht="12.75"/>
    <row r="892" s="376" customFormat="1" ht="12.75"/>
    <row r="893" s="376" customFormat="1" ht="12.75"/>
    <row r="894" s="376" customFormat="1" ht="12.75"/>
    <row r="895" s="376" customFormat="1" ht="12.75"/>
    <row r="896" s="376" customFormat="1" ht="12.75"/>
    <row r="897" s="376" customFormat="1" ht="12.75"/>
    <row r="898" s="376" customFormat="1" ht="12.75"/>
    <row r="899" s="376" customFormat="1" ht="12.75"/>
    <row r="900" s="376" customFormat="1" ht="12.75"/>
    <row r="901" s="376" customFormat="1" ht="12.75"/>
    <row r="902" s="376" customFormat="1" ht="12.75"/>
    <row r="903" s="376" customFormat="1" ht="12.75"/>
    <row r="904" s="376" customFormat="1" ht="12.75"/>
    <row r="905" s="376" customFormat="1" ht="12.75"/>
    <row r="906" s="376" customFormat="1" ht="12.75"/>
    <row r="907" s="376" customFormat="1" ht="12.75"/>
    <row r="908" s="376" customFormat="1" ht="12.75"/>
    <row r="909" s="376" customFormat="1" ht="12.75"/>
    <row r="910" s="376" customFormat="1" ht="12.75"/>
    <row r="911" s="376" customFormat="1" ht="12.75"/>
    <row r="912" s="376" customFormat="1" ht="12.75"/>
    <row r="913" s="376" customFormat="1" ht="12.75"/>
    <row r="914" s="376" customFormat="1" ht="12.75"/>
    <row r="915" s="376" customFormat="1" ht="12.75"/>
    <row r="916" s="376" customFormat="1" ht="12.75"/>
    <row r="917" s="376" customFormat="1" ht="12.75"/>
    <row r="918" s="376" customFormat="1" ht="12.75"/>
    <row r="919" s="376" customFormat="1" ht="12.75"/>
    <row r="920" s="376" customFormat="1" ht="12.75"/>
    <row r="921" s="376" customFormat="1" ht="12.75"/>
    <row r="922" s="376" customFormat="1" ht="12.75"/>
    <row r="923" s="376" customFormat="1" ht="12.75"/>
    <row r="924" s="376" customFormat="1" ht="12.75"/>
    <row r="925" s="376" customFormat="1" ht="12.75"/>
    <row r="926" s="376" customFormat="1" ht="12.75"/>
    <row r="927" s="376" customFormat="1" ht="12.75"/>
    <row r="928" s="376" customFormat="1" ht="12.75"/>
    <row r="929" s="376" customFormat="1" ht="12.75"/>
    <row r="930" s="376" customFormat="1" ht="12.75"/>
    <row r="931" s="376" customFormat="1" ht="12.75"/>
    <row r="932" s="376" customFormat="1" ht="12.75"/>
    <row r="933" s="376" customFormat="1" ht="12.75"/>
    <row r="934" s="376" customFormat="1" ht="12.75"/>
    <row r="935" s="376" customFormat="1" ht="12.75"/>
    <row r="936" s="376" customFormat="1" ht="12.75"/>
    <row r="937" s="376" customFormat="1" ht="12.75"/>
    <row r="938" s="376" customFormat="1" ht="12.75"/>
    <row r="939" s="376" customFormat="1" ht="12.75"/>
    <row r="940" s="376" customFormat="1" ht="12.75"/>
    <row r="941" s="376" customFormat="1" ht="12.75"/>
    <row r="942" s="376" customFormat="1" ht="12.75"/>
    <row r="943" s="376" customFormat="1" ht="12.75"/>
    <row r="944" s="376" customFormat="1" ht="12.75"/>
    <row r="945" s="376" customFormat="1" ht="12.75"/>
    <row r="946" s="376" customFormat="1" ht="12.75"/>
    <row r="947" s="376" customFormat="1" ht="12.75"/>
    <row r="948" s="376" customFormat="1" ht="12.75"/>
    <row r="949" s="376" customFormat="1" ht="12.75"/>
    <row r="950" s="376" customFormat="1" ht="12.75"/>
    <row r="951" s="376" customFormat="1" ht="12.75"/>
    <row r="952" s="376" customFormat="1" ht="12.75"/>
    <row r="953" s="376" customFormat="1" ht="12.75"/>
    <row r="954" s="376" customFormat="1" ht="12.75"/>
    <row r="955" s="376" customFormat="1" ht="12.75"/>
    <row r="956" s="376" customFormat="1" ht="12.75"/>
    <row r="957" s="376" customFormat="1" ht="12.75"/>
    <row r="958" s="376" customFormat="1" ht="12.75"/>
    <row r="959" s="376" customFormat="1" ht="12.75"/>
    <row r="960" s="376" customFormat="1" ht="12.75"/>
    <row r="961" s="376" customFormat="1" ht="12.75"/>
    <row r="962" s="376" customFormat="1" ht="12.75"/>
    <row r="963" s="376" customFormat="1" ht="12.75"/>
    <row r="964" s="376" customFormat="1" ht="12.75"/>
    <row r="965" s="376" customFormat="1" ht="12.75"/>
    <row r="966" s="376" customFormat="1" ht="12.75"/>
    <row r="967" s="376" customFormat="1" ht="12.75"/>
    <row r="968" s="376" customFormat="1" ht="12.75"/>
    <row r="969" s="376" customFormat="1" ht="12.75"/>
    <row r="970" s="376" customFormat="1" ht="12.75"/>
    <row r="971" s="376" customFormat="1" ht="12.75"/>
    <row r="972" s="376" customFormat="1" ht="12.75"/>
    <row r="973" s="376" customFormat="1" ht="12.75"/>
    <row r="974" s="376" customFormat="1" ht="12.75"/>
    <row r="975" s="376" customFormat="1" ht="12.75"/>
    <row r="976" s="376" customFormat="1" ht="12.75"/>
    <row r="977" s="376" customFormat="1" ht="12.75"/>
    <row r="978" s="376" customFormat="1" ht="12.75"/>
    <row r="979" s="376" customFormat="1" ht="12.75"/>
    <row r="980" s="376" customFormat="1" ht="12.75"/>
    <row r="981" s="376" customFormat="1" ht="12.75"/>
    <row r="982" s="376" customFormat="1" ht="12.75"/>
    <row r="983" s="376" customFormat="1" ht="12.75"/>
    <row r="984" s="376" customFormat="1" ht="12.75"/>
    <row r="985" s="376" customFormat="1" ht="12.75"/>
    <row r="986" s="376" customFormat="1" ht="12.75"/>
    <row r="987" s="376" customFormat="1" ht="12.75"/>
    <row r="988" s="376" customFormat="1" ht="12.75"/>
    <row r="989" s="376" customFormat="1" ht="12.75"/>
    <row r="990" s="376" customFormat="1" ht="12.75"/>
    <row r="991" s="376" customFormat="1" ht="12.75"/>
    <row r="992" s="376" customFormat="1" ht="12.75"/>
    <row r="993" s="376" customFormat="1" ht="12.75"/>
    <row r="994" s="376" customFormat="1" ht="12.75"/>
    <row r="995" s="376" customFormat="1" ht="12.75"/>
    <row r="996" s="376" customFormat="1" ht="12.75"/>
    <row r="997" s="376" customFormat="1" ht="12.75"/>
    <row r="998" s="376" customFormat="1" ht="12.75"/>
    <row r="999" s="376" customFormat="1" ht="12.75"/>
    <row r="1000" s="376" customFormat="1" ht="12.75"/>
    <row r="1001" s="376" customFormat="1" ht="12.75"/>
    <row r="1002" s="376" customFormat="1" ht="12.75"/>
    <row r="1003" s="376" customFormat="1" ht="12.75"/>
    <row r="1004" s="376" customFormat="1" ht="12.75"/>
    <row r="1005" s="376" customFormat="1" ht="12.75"/>
    <row r="1006" s="376" customFormat="1" ht="12.75"/>
    <row r="1007" s="376" customFormat="1" ht="12.75"/>
    <row r="1008" s="376" customFormat="1" ht="12.75"/>
    <row r="1009" s="376" customFormat="1" ht="12.75"/>
    <row r="1010" s="376" customFormat="1" ht="12.75"/>
    <row r="1011" s="376" customFormat="1" ht="12.75"/>
    <row r="1012" s="376" customFormat="1" ht="12.75"/>
    <row r="1013" s="376" customFormat="1" ht="12.75"/>
    <row r="1014" s="376" customFormat="1" ht="12.75"/>
    <row r="1015" s="376" customFormat="1" ht="12.75"/>
    <row r="1016" s="376" customFormat="1" ht="12.75"/>
    <row r="1017" s="376" customFormat="1" ht="12.75"/>
    <row r="1018" s="376" customFormat="1" ht="12.75"/>
    <row r="1019" s="376" customFormat="1" ht="12.75"/>
    <row r="1020" s="376" customFormat="1" ht="12.75"/>
    <row r="1021" s="376" customFormat="1" ht="12.75"/>
    <row r="1022" s="376" customFormat="1" ht="12.75"/>
    <row r="1023" s="376" customFormat="1" ht="12.75"/>
    <row r="1024" s="376" customFormat="1" ht="12.75"/>
    <row r="1025" s="376" customFormat="1" ht="12.75"/>
    <row r="1026" s="376" customFormat="1" ht="12.75"/>
    <row r="1027" s="376" customFormat="1" ht="12.75"/>
    <row r="1028" s="376" customFormat="1" ht="12.75"/>
    <row r="1029" s="376" customFormat="1" ht="12.75"/>
    <row r="1030" s="376" customFormat="1" ht="12.75"/>
    <row r="1031" s="376" customFormat="1" ht="12.75"/>
    <row r="1032" s="376" customFormat="1" ht="12.75"/>
    <row r="1033" s="376" customFormat="1" ht="12.75"/>
    <row r="1034" s="376" customFormat="1" ht="12.75"/>
    <row r="1035" s="376" customFormat="1" ht="12.75"/>
    <row r="1036" s="376" customFormat="1" ht="12.75"/>
    <row r="1037" s="376" customFormat="1" ht="12.75"/>
    <row r="1038" s="376" customFormat="1" ht="12.75"/>
    <row r="1039" s="376" customFormat="1" ht="12.75"/>
    <row r="1040" s="376" customFormat="1" ht="12.75"/>
    <row r="1041" s="376" customFormat="1" ht="12.75"/>
    <row r="1042" s="376" customFormat="1" ht="12.75"/>
    <row r="1043" s="376" customFormat="1" ht="12.75"/>
    <row r="1044" s="376" customFormat="1" ht="12.75"/>
    <row r="1045" s="376" customFormat="1" ht="12.75"/>
    <row r="1046" s="376" customFormat="1" ht="12.75"/>
    <row r="1047" s="376" customFormat="1" ht="12.75"/>
    <row r="1048" s="376" customFormat="1" ht="12.75"/>
    <row r="1049" s="376" customFormat="1" ht="12.75"/>
    <row r="1050" s="376" customFormat="1" ht="12.75"/>
    <row r="1051" s="376" customFormat="1" ht="12.75"/>
    <row r="1052" s="376" customFormat="1" ht="12.75"/>
    <row r="1053" s="376" customFormat="1" ht="12.75"/>
    <row r="1054" s="376" customFormat="1" ht="12.75"/>
    <row r="1055" s="376" customFormat="1" ht="12.75"/>
    <row r="1056" s="376" customFormat="1" ht="12.75"/>
    <row r="1057" s="376" customFormat="1" ht="12.75"/>
    <row r="1058" s="376" customFormat="1" ht="12.75"/>
    <row r="1059" s="376" customFormat="1" ht="12.75"/>
    <row r="1060" s="376" customFormat="1" ht="12.75"/>
    <row r="1061" s="376" customFormat="1" ht="12.75"/>
    <row r="1062" s="376" customFormat="1" ht="12.75"/>
    <row r="1063" s="376" customFormat="1" ht="12.75"/>
    <row r="1064" s="376" customFormat="1" ht="12.75"/>
    <row r="1065" s="376" customFormat="1" ht="12.75"/>
    <row r="1066" s="376" customFormat="1" ht="12.75"/>
    <row r="1067" s="376" customFormat="1" ht="12.75"/>
    <row r="1068" s="376" customFormat="1" ht="12.75"/>
    <row r="1069" s="376" customFormat="1" ht="12.75"/>
    <row r="1070" s="376" customFormat="1" ht="12.75"/>
    <row r="1071" s="376" customFormat="1" ht="12.75"/>
    <row r="1072" s="376" customFormat="1" ht="12.75"/>
    <row r="1073" s="376" customFormat="1" ht="12.75"/>
    <row r="1074" s="376" customFormat="1" ht="12.75"/>
    <row r="1075" s="376" customFormat="1" ht="12.75"/>
    <row r="1076" s="376" customFormat="1" ht="12.75"/>
    <row r="1077" s="376" customFormat="1" ht="12.75"/>
    <row r="1078" s="376" customFormat="1" ht="12.75"/>
    <row r="1079" s="376" customFormat="1" ht="12.75"/>
    <row r="1080" s="376" customFormat="1" ht="12.75"/>
    <row r="1081" s="376" customFormat="1" ht="12.75"/>
    <row r="1082" s="376" customFormat="1" ht="12.75"/>
    <row r="1083" s="376" customFormat="1" ht="12.75"/>
    <row r="1084" s="376" customFormat="1" ht="12.75"/>
    <row r="1085" s="376" customFormat="1" ht="12.75"/>
    <row r="1086" s="376" customFormat="1" ht="12.75"/>
    <row r="1087" s="376" customFormat="1" ht="12.75"/>
    <row r="1088" s="376" customFormat="1" ht="12.75"/>
    <row r="1089" s="376" customFormat="1" ht="12.75"/>
    <row r="1090" s="376" customFormat="1" ht="12.75"/>
    <row r="1091" s="376" customFormat="1" ht="12.75"/>
    <row r="1092" s="376" customFormat="1" ht="12.75"/>
    <row r="1093" s="376" customFormat="1" ht="12.75"/>
    <row r="1094" s="376" customFormat="1" ht="12.75"/>
    <row r="1095" s="376" customFormat="1" ht="12.75"/>
    <row r="1096" s="376" customFormat="1" ht="12.75"/>
    <row r="1097" s="376" customFormat="1" ht="12.75"/>
    <row r="1098" s="376" customFormat="1" ht="12.75"/>
    <row r="1099" s="376" customFormat="1" ht="12.75"/>
    <row r="1100" s="376" customFormat="1" ht="12.75"/>
    <row r="1101" s="376" customFormat="1" ht="12.75"/>
    <row r="1102" s="376" customFormat="1" ht="12.75"/>
    <row r="1103" s="376" customFormat="1" ht="12.75"/>
    <row r="1104" s="376" customFormat="1" ht="12.75"/>
    <row r="1105" s="376" customFormat="1" ht="12.75"/>
    <row r="1106" s="376" customFormat="1" ht="12.75"/>
    <row r="1107" s="376" customFormat="1" ht="12.75"/>
    <row r="1108" s="376" customFormat="1" ht="12.75"/>
    <row r="1109" s="376" customFormat="1" ht="12.75"/>
    <row r="1110" s="376" customFormat="1" ht="12.75"/>
    <row r="1111" s="376" customFormat="1" ht="12.75"/>
    <row r="1112" s="376" customFormat="1" ht="12.75"/>
    <row r="1113" s="376" customFormat="1" ht="12.75"/>
    <row r="1114" s="376" customFormat="1" ht="12.75"/>
    <row r="1115" s="376" customFormat="1" ht="12.75"/>
    <row r="1116" s="376" customFormat="1" ht="12.75"/>
    <row r="1117" s="376" customFormat="1" ht="12.75"/>
    <row r="1118" s="376" customFormat="1" ht="12.75"/>
    <row r="1119" s="376" customFormat="1" ht="12.75"/>
    <row r="1120" s="376" customFormat="1" ht="12.75"/>
    <row r="1121" s="376" customFormat="1" ht="12.75"/>
    <row r="1122" s="376" customFormat="1" ht="12.75"/>
    <row r="1123" s="376" customFormat="1" ht="12.75"/>
    <row r="1124" s="376" customFormat="1" ht="12.75"/>
    <row r="1125" s="376" customFormat="1" ht="12.75"/>
    <row r="1126" s="376" customFormat="1" ht="12.75"/>
    <row r="1127" s="376" customFormat="1" ht="12.75"/>
    <row r="1128" s="376" customFormat="1" ht="12.75"/>
    <row r="1129" s="376" customFormat="1" ht="12.75"/>
    <row r="1130" s="376" customFormat="1" ht="12.75"/>
    <row r="1131" s="376" customFormat="1" ht="12.75"/>
    <row r="1132" s="376" customFormat="1" ht="12.75"/>
    <row r="1133" s="376" customFormat="1" ht="12.75"/>
    <row r="1134" s="376" customFormat="1" ht="12.75"/>
    <row r="1135" s="376" customFormat="1" ht="12.75"/>
    <row r="1136" s="376" customFormat="1" ht="12.75"/>
    <row r="1137" s="376" customFormat="1" ht="12.75"/>
    <row r="1138" s="376" customFormat="1" ht="12.75"/>
    <row r="1139" s="376" customFormat="1" ht="12.75"/>
    <row r="1140" s="376" customFormat="1" ht="12.75"/>
    <row r="1141" s="376" customFormat="1" ht="12.75"/>
    <row r="1142" s="376" customFormat="1" ht="12.75"/>
    <row r="1143" s="376" customFormat="1" ht="12.75"/>
    <row r="1144" s="376" customFormat="1" ht="12.75"/>
    <row r="1145" s="376" customFormat="1" ht="12.75"/>
    <row r="1146" s="376" customFormat="1" ht="12.75"/>
    <row r="1147" s="376" customFormat="1" ht="12.75"/>
    <row r="1148" s="376" customFormat="1" ht="12.75"/>
    <row r="1149" s="376" customFormat="1" ht="12.75"/>
    <row r="1150" s="376" customFormat="1" ht="12.75"/>
    <row r="1151" s="376" customFormat="1" ht="12.75"/>
    <row r="1152" s="376" customFormat="1" ht="12.75"/>
    <row r="1153" s="376" customFormat="1" ht="12.75"/>
    <row r="1154" s="376" customFormat="1" ht="12.75"/>
    <row r="1155" s="376" customFormat="1" ht="12.75"/>
    <row r="1156" s="376" customFormat="1" ht="12.75"/>
    <row r="1157" s="376" customFormat="1" ht="12.75"/>
    <row r="1158" s="376" customFormat="1" ht="12.75"/>
    <row r="1159" s="376" customFormat="1" ht="12.75"/>
    <row r="1160" s="376" customFormat="1" ht="12.75"/>
    <row r="1161" s="376" customFormat="1" ht="12.75"/>
    <row r="1162" s="376" customFormat="1" ht="12.75"/>
    <row r="1163" s="376" customFormat="1" ht="12.75"/>
    <row r="1164" s="376" customFormat="1" ht="12.75"/>
    <row r="1165" s="376" customFormat="1" ht="12.75"/>
    <row r="1166" s="376" customFormat="1" ht="12.75"/>
    <row r="1167" s="376" customFormat="1" ht="12.75"/>
    <row r="1168" s="376" customFormat="1" ht="12.75"/>
    <row r="1169" s="376" customFormat="1" ht="12.75"/>
    <row r="1170" s="376" customFormat="1" ht="12.75"/>
    <row r="1171" s="376" customFormat="1" ht="12.75"/>
    <row r="1172" s="376" customFormat="1" ht="12.75"/>
    <row r="1173" s="376" customFormat="1" ht="12.75"/>
    <row r="1174" s="376" customFormat="1" ht="12.75"/>
    <row r="1175" s="376" customFormat="1" ht="12.75"/>
    <row r="1176" s="376" customFormat="1" ht="12.75"/>
    <row r="1177" s="376" customFormat="1" ht="12.75"/>
    <row r="1178" s="376" customFormat="1" ht="12.75"/>
    <row r="1179" s="376" customFormat="1" ht="12.75"/>
    <row r="1180" s="376" customFormat="1" ht="12.75"/>
    <row r="1181" s="376" customFormat="1" ht="12.75"/>
    <row r="1182" s="376" customFormat="1" ht="12.75"/>
    <row r="1183" s="376" customFormat="1" ht="12.75"/>
    <row r="1184" s="376" customFormat="1" ht="12.75"/>
    <row r="1185" s="376" customFormat="1" ht="12.75"/>
    <row r="1186" s="376" customFormat="1" ht="12.75"/>
    <row r="1187" s="376" customFormat="1" ht="12.75"/>
    <row r="1188" s="376" customFormat="1" ht="12.75"/>
    <row r="1189" s="376" customFormat="1" ht="12.75"/>
    <row r="1190" s="376" customFormat="1" ht="12.75"/>
    <row r="1191" s="376" customFormat="1" ht="12.75"/>
    <row r="1192" s="376" customFormat="1" ht="12.75"/>
    <row r="1193" s="376" customFormat="1" ht="12.75"/>
    <row r="1194" s="376" customFormat="1" ht="12.75"/>
    <row r="1195" s="376" customFormat="1" ht="12.75"/>
    <row r="1196" s="376" customFormat="1" ht="12.75"/>
    <row r="1197" s="376" customFormat="1" ht="12.75"/>
    <row r="1198" s="376" customFormat="1" ht="12.75"/>
    <row r="1199" s="376" customFormat="1" ht="12.75"/>
    <row r="1200" s="376" customFormat="1" ht="12.75"/>
    <row r="1201" s="376" customFormat="1" ht="12.75"/>
    <row r="1202" s="376" customFormat="1" ht="12.75"/>
    <row r="1203" s="376" customFormat="1" ht="12.75"/>
    <row r="1204" s="376" customFormat="1" ht="12.75"/>
    <row r="1205" s="376" customFormat="1" ht="12.75"/>
    <row r="1206" s="376" customFormat="1" ht="12.75"/>
    <row r="1207" s="376" customFormat="1" ht="12.75"/>
    <row r="1208" s="376" customFormat="1" ht="12.75"/>
    <row r="1209" s="376" customFormat="1" ht="12.75"/>
    <row r="1210" s="376" customFormat="1" ht="12.75"/>
    <row r="1211" s="376" customFormat="1" ht="12.75"/>
    <row r="1212" s="376" customFormat="1" ht="12.75"/>
    <row r="1213" s="376" customFormat="1" ht="12.75"/>
    <row r="1214" s="376" customFormat="1" ht="12.75"/>
    <row r="1215" s="376" customFormat="1" ht="12.75"/>
    <row r="1216" s="376" customFormat="1" ht="12.75"/>
    <row r="1217" s="376" customFormat="1" ht="12.75"/>
    <row r="1218" s="376" customFormat="1" ht="12.75"/>
    <row r="1219" s="376" customFormat="1" ht="12.75"/>
    <row r="1220" s="376" customFormat="1" ht="12.75"/>
    <row r="1221" s="376" customFormat="1" ht="12.75"/>
    <row r="1222" s="376" customFormat="1" ht="12.75"/>
    <row r="1223" s="376" customFormat="1" ht="12.75"/>
    <row r="1224" s="376" customFormat="1" ht="12.75"/>
    <row r="1225" s="376" customFormat="1" ht="12.75"/>
    <row r="1226" s="376" customFormat="1" ht="12.75"/>
    <row r="1227" s="376" customFormat="1" ht="12.75"/>
    <row r="1228" s="376" customFormat="1" ht="12.75"/>
    <row r="1229" s="376" customFormat="1" ht="12.75"/>
    <row r="1230" s="376" customFormat="1" ht="12.75"/>
    <row r="1231" s="376" customFormat="1" ht="12.75"/>
    <row r="1232" s="376" customFormat="1" ht="12.75"/>
    <row r="1233" s="376" customFormat="1" ht="12.75"/>
    <row r="1234" s="376" customFormat="1" ht="12.75"/>
    <row r="1235" s="376" customFormat="1" ht="12.75"/>
    <row r="1236" s="376" customFormat="1" ht="12.75"/>
    <row r="1237" s="376" customFormat="1" ht="12.75"/>
    <row r="1238" s="376" customFormat="1" ht="12.75"/>
    <row r="1239" s="376" customFormat="1" ht="12.75"/>
    <row r="1240" s="376" customFormat="1" ht="12.75"/>
    <row r="1241" s="376" customFormat="1" ht="12.75"/>
    <row r="1242" s="376" customFormat="1" ht="12.75"/>
    <row r="1243" s="376" customFormat="1" ht="12.75"/>
    <row r="1244" s="376" customFormat="1" ht="12.75"/>
    <row r="1245" s="376" customFormat="1" ht="12.75"/>
    <row r="1246" s="376" customFormat="1" ht="12.75"/>
    <row r="1247" s="376" customFormat="1" ht="12.75"/>
    <row r="1248" s="376" customFormat="1" ht="12.75"/>
    <row r="1249" s="376" customFormat="1" ht="12.75"/>
    <row r="1250" s="376" customFormat="1" ht="12.75"/>
    <row r="1251" s="376" customFormat="1" ht="12.75"/>
    <row r="1252" s="376" customFormat="1" ht="12.75"/>
    <row r="1253" s="376" customFormat="1" ht="12.75"/>
    <row r="1254" s="376" customFormat="1" ht="12.75"/>
    <row r="1255" s="376" customFormat="1" ht="12.75"/>
    <row r="1256" s="376" customFormat="1" ht="12.75"/>
    <row r="1257" s="376" customFormat="1" ht="12.75"/>
    <row r="1258" s="376" customFormat="1" ht="12.75"/>
    <row r="1259" s="376" customFormat="1" ht="12.75"/>
    <row r="1260" s="376" customFormat="1" ht="12.75"/>
    <row r="1261" s="376" customFormat="1" ht="12.75"/>
    <row r="1262" s="376" customFormat="1" ht="12.75"/>
    <row r="1263" s="376" customFormat="1" ht="12.75"/>
    <row r="1264" s="376" customFormat="1" ht="12.75"/>
    <row r="1265" s="376" customFormat="1" ht="12.75"/>
    <row r="1266" s="376" customFormat="1" ht="12.75"/>
    <row r="1267" s="376" customFormat="1" ht="12.75"/>
    <row r="1268" s="376" customFormat="1" ht="12.75"/>
    <row r="1269" s="376" customFormat="1" ht="12.75"/>
    <row r="1270" s="376" customFormat="1" ht="12.75"/>
    <row r="1271" s="376" customFormat="1" ht="12.75"/>
    <row r="1272" s="376" customFormat="1" ht="12.75"/>
    <row r="1273" s="376" customFormat="1" ht="12.75"/>
    <row r="1274" s="376" customFormat="1" ht="12.75"/>
    <row r="1275" s="376" customFormat="1" ht="12.75"/>
    <row r="1276" s="376" customFormat="1" ht="12.75"/>
    <row r="1277" s="376" customFormat="1" ht="12.75"/>
    <row r="1278" s="376" customFormat="1" ht="12.75"/>
    <row r="1279" s="376" customFormat="1" ht="12.75"/>
    <row r="1280" s="376" customFormat="1" ht="12.75"/>
    <row r="1281" s="376" customFormat="1" ht="12.75"/>
    <row r="1282" s="376" customFormat="1" ht="12.75"/>
    <row r="1283" s="376" customFormat="1" ht="12.75"/>
    <row r="1284" s="376" customFormat="1" ht="12.75"/>
    <row r="1285" s="376" customFormat="1" ht="12.75"/>
    <row r="1286" s="376" customFormat="1" ht="12.75"/>
    <row r="1287" s="376" customFormat="1" ht="12.75"/>
    <row r="1288" s="376" customFormat="1" ht="12.75"/>
    <row r="1289" s="376" customFormat="1" ht="12.75"/>
    <row r="1290" s="376" customFormat="1" ht="12.75"/>
    <row r="1291" s="376" customFormat="1" ht="12.75"/>
    <row r="1292" s="376" customFormat="1" ht="12.75"/>
    <row r="1293" s="376" customFormat="1" ht="12.75"/>
    <row r="1294" s="376" customFormat="1" ht="12.75"/>
    <row r="1295" s="376" customFormat="1" ht="12.75"/>
    <row r="1296" s="376" customFormat="1" ht="12.75"/>
    <row r="1297" s="376" customFormat="1" ht="12.75"/>
    <row r="1298" s="376" customFormat="1" ht="12.75"/>
    <row r="1299" s="376" customFormat="1" ht="12.75"/>
    <row r="1300" s="376" customFormat="1" ht="12.75"/>
    <row r="1301" s="376" customFormat="1" ht="12.75"/>
    <row r="1302" s="376" customFormat="1" ht="12.75"/>
    <row r="1303" s="376" customFormat="1" ht="12.75"/>
    <row r="1304" s="376" customFormat="1" ht="12.75"/>
    <row r="1305" s="376" customFormat="1" ht="12.75"/>
    <row r="1306" s="376" customFormat="1" ht="12.75"/>
    <row r="1307" s="376" customFormat="1" ht="12.75"/>
    <row r="1308" s="376" customFormat="1" ht="12.75"/>
    <row r="1309" s="376" customFormat="1" ht="12.75"/>
    <row r="1310" s="376" customFormat="1" ht="12.75"/>
    <row r="1311" s="376" customFormat="1" ht="12.75"/>
    <row r="1312" s="376" customFormat="1" ht="12.75"/>
    <row r="1313" s="376" customFormat="1" ht="12.75"/>
    <row r="1314" s="376" customFormat="1" ht="12.75"/>
    <row r="1315" s="376" customFormat="1" ht="12.75"/>
    <row r="1316" s="376" customFormat="1" ht="12.75"/>
    <row r="1317" s="376" customFormat="1" ht="12.75"/>
    <row r="1318" s="376" customFormat="1" ht="12.75"/>
    <row r="1319" s="376" customFormat="1" ht="12.75"/>
    <row r="1320" s="376" customFormat="1" ht="12.75"/>
    <row r="1321" s="376" customFormat="1" ht="12.75"/>
    <row r="1322" s="376" customFormat="1" ht="12.75"/>
    <row r="1323" s="376" customFormat="1" ht="12.75"/>
    <row r="1324" s="376" customFormat="1" ht="12.75"/>
    <row r="1325" s="376" customFormat="1" ht="12.75"/>
    <row r="1326" s="376" customFormat="1" ht="12.75"/>
    <row r="1327" s="376" customFormat="1" ht="12.75"/>
    <row r="1328" s="376" customFormat="1" ht="12.75"/>
    <row r="1329" s="376" customFormat="1" ht="12.75"/>
    <row r="1330" s="376" customFormat="1" ht="12.75"/>
    <row r="1331" s="376" customFormat="1" ht="12.75"/>
    <row r="1332" s="376" customFormat="1" ht="12.75"/>
    <row r="1333" s="376" customFormat="1" ht="12.75"/>
    <row r="1334" s="376" customFormat="1" ht="12.75"/>
    <row r="1335" s="376" customFormat="1" ht="12.75"/>
    <row r="1336" s="376" customFormat="1" ht="12.75"/>
    <row r="1337" s="376" customFormat="1" ht="12.75"/>
    <row r="1338" s="376" customFormat="1" ht="12.75"/>
    <row r="1339" s="376" customFormat="1" ht="12.75"/>
    <row r="1340" s="376" customFormat="1" ht="12.75"/>
    <row r="1341" s="376" customFormat="1" ht="12.75"/>
    <row r="1342" s="376" customFormat="1" ht="12.75"/>
    <row r="1343" s="376" customFormat="1" ht="12.75"/>
    <row r="1344" s="376" customFormat="1" ht="12.75"/>
    <row r="1345" s="376" customFormat="1" ht="12.75"/>
    <row r="1346" s="376" customFormat="1" ht="12.75"/>
    <row r="1347" s="376" customFormat="1" ht="12.75"/>
    <row r="1348" s="376" customFormat="1" ht="12.75"/>
    <row r="1349" s="376" customFormat="1" ht="12.75"/>
    <row r="1350" s="376" customFormat="1" ht="12.75"/>
    <row r="1351" s="376" customFormat="1" ht="12.75"/>
    <row r="1352" s="376" customFormat="1" ht="12.75"/>
    <row r="1353" s="376" customFormat="1" ht="12.75"/>
    <row r="1354" s="376" customFormat="1" ht="12.75"/>
    <row r="1355" s="376" customFormat="1" ht="12.75"/>
    <row r="1356" s="376" customFormat="1" ht="12.75"/>
    <row r="1357" s="376" customFormat="1" ht="12.75"/>
    <row r="1358" s="376" customFormat="1" ht="12.75"/>
    <row r="1359" s="376" customFormat="1" ht="12.75"/>
    <row r="1360" s="376" customFormat="1" ht="12.75"/>
    <row r="1361" s="376" customFormat="1" ht="12.75"/>
    <row r="1362" s="376" customFormat="1" ht="12.75"/>
    <row r="1363" s="376" customFormat="1" ht="12.75"/>
    <row r="1364" s="376" customFormat="1" ht="12.75"/>
    <row r="1365" s="376" customFormat="1" ht="12.75"/>
    <row r="1366" s="376" customFormat="1" ht="12.75"/>
    <row r="1367" s="376" customFormat="1" ht="12.75"/>
    <row r="1368" s="376" customFormat="1" ht="12.75"/>
    <row r="1369" s="376" customFormat="1" ht="12.75"/>
    <row r="1370" s="376" customFormat="1" ht="12.75"/>
    <row r="1371" s="376" customFormat="1" ht="12.75"/>
    <row r="1372" s="376" customFormat="1" ht="12.75"/>
    <row r="1373" s="376" customFormat="1" ht="12.75"/>
    <row r="1374" s="376" customFormat="1" ht="12.75"/>
    <row r="1375" s="376" customFormat="1" ht="12.75"/>
    <row r="1376" s="376" customFormat="1" ht="12.75"/>
    <row r="1377" s="376" customFormat="1" ht="12.75"/>
    <row r="1378" s="376" customFormat="1" ht="12.75"/>
    <row r="1379" s="376" customFormat="1" ht="12.75"/>
    <row r="1380" s="376" customFormat="1" ht="12.75"/>
    <row r="1381" s="376" customFormat="1" ht="12.75"/>
    <row r="1382" s="376" customFormat="1" ht="12.75"/>
    <row r="1383" s="376" customFormat="1" ht="12.75"/>
    <row r="1384" s="376" customFormat="1" ht="12.75"/>
    <row r="1385" s="376" customFormat="1" ht="12.75"/>
    <row r="1386" s="376" customFormat="1" ht="12.75"/>
    <row r="1387" s="376" customFormat="1" ht="12.75"/>
    <row r="1388" s="376" customFormat="1" ht="12.75"/>
    <row r="1389" s="376" customFormat="1" ht="12.75"/>
    <row r="1390" s="376" customFormat="1" ht="12.75"/>
    <row r="1391" s="376" customFormat="1" ht="12.75"/>
    <row r="1392" s="376" customFormat="1" ht="12.75"/>
    <row r="1393" s="376" customFormat="1" ht="12.75"/>
    <row r="1394" s="376" customFormat="1" ht="12.75"/>
    <row r="1395" s="376" customFormat="1" ht="12.75"/>
    <row r="1396" s="376" customFormat="1" ht="12.75"/>
    <row r="1397" s="376" customFormat="1" ht="12.75"/>
    <row r="1398" s="376" customFormat="1" ht="12.75"/>
    <row r="1399" s="376" customFormat="1" ht="12.75"/>
    <row r="1400" s="376" customFormat="1" ht="12.75"/>
    <row r="1401" s="376" customFormat="1" ht="12.75"/>
    <row r="1402" s="376" customFormat="1" ht="12.75"/>
    <row r="1403" s="376" customFormat="1" ht="12.75"/>
    <row r="1404" s="376" customFormat="1" ht="12.75"/>
    <row r="1405" s="376" customFormat="1" ht="12.75"/>
    <row r="1406" s="376" customFormat="1" ht="12.75"/>
    <row r="1407" s="376" customFormat="1" ht="12.75"/>
    <row r="1408" s="376" customFormat="1" ht="12.75"/>
    <row r="1409" s="376" customFormat="1" ht="12.75"/>
    <row r="1410" s="376" customFormat="1" ht="12.75"/>
    <row r="1411" s="376" customFormat="1" ht="12.75"/>
    <row r="1412" s="376" customFormat="1" ht="12.75"/>
    <row r="1413" s="376" customFormat="1" ht="12.75"/>
    <row r="1414" s="376" customFormat="1" ht="12.75"/>
    <row r="1415" s="376" customFormat="1" ht="12.75"/>
    <row r="1416" s="376" customFormat="1" ht="12.75"/>
    <row r="1417" s="376" customFormat="1" ht="12.75"/>
    <row r="1418" s="376" customFormat="1" ht="12.75"/>
    <row r="1419" s="376" customFormat="1" ht="12.75"/>
    <row r="1420" s="376" customFormat="1" ht="12.75"/>
    <row r="1421" s="376" customFormat="1" ht="12.75"/>
    <row r="1422" s="376" customFormat="1" ht="12.75"/>
    <row r="1423" s="376" customFormat="1" ht="12.75"/>
    <row r="1424" s="376" customFormat="1" ht="12.75"/>
    <row r="1425" s="376" customFormat="1" ht="12.75"/>
    <row r="1426" s="376" customFormat="1" ht="12.75"/>
    <row r="1427" s="376" customFormat="1" ht="12.75"/>
    <row r="1428" s="376" customFormat="1" ht="12.75"/>
    <row r="1429" s="376" customFormat="1" ht="12.75"/>
    <row r="1430" s="376" customFormat="1" ht="12.75"/>
    <row r="1431" s="376" customFormat="1" ht="12.75"/>
    <row r="1432" s="376" customFormat="1" ht="12.75"/>
    <row r="1433" s="376" customFormat="1" ht="12.75"/>
    <row r="1434" s="376" customFormat="1" ht="12.75"/>
    <row r="1435" s="376" customFormat="1" ht="12.75"/>
    <row r="1436" s="376" customFormat="1" ht="12.75"/>
    <row r="1437" s="376" customFormat="1" ht="12.75"/>
    <row r="1438" s="376" customFormat="1" ht="12.75"/>
    <row r="1439" s="376" customFormat="1" ht="12.75"/>
    <row r="1440" s="376" customFormat="1" ht="12.75"/>
    <row r="1441" s="376" customFormat="1" ht="12.75"/>
    <row r="1442" s="376" customFormat="1" ht="12.75"/>
    <row r="1443" s="376" customFormat="1" ht="12.75"/>
    <row r="1444" s="376" customFormat="1" ht="12.75"/>
    <row r="1445" s="376" customFormat="1" ht="12.75"/>
    <row r="1446" s="376" customFormat="1" ht="12.75"/>
    <row r="1447" s="376" customFormat="1" ht="12.75"/>
    <row r="1448" s="376" customFormat="1" ht="12.75"/>
    <row r="1449" s="376" customFormat="1" ht="12.75"/>
    <row r="1450" s="376" customFormat="1" ht="12.75"/>
    <row r="1451" s="376" customFormat="1" ht="12.75"/>
    <row r="1452" s="376" customFormat="1" ht="12.75"/>
    <row r="1453" s="376" customFormat="1" ht="12.75"/>
    <row r="1454" s="376" customFormat="1" ht="12.75"/>
    <row r="1455" s="376" customFormat="1" ht="12.75"/>
    <row r="1456" s="376" customFormat="1" ht="12.75"/>
    <row r="1457" s="376" customFormat="1" ht="12.75"/>
    <row r="1458" s="376" customFormat="1" ht="12.75"/>
    <row r="1459" s="376" customFormat="1" ht="12.75"/>
    <row r="1460" s="376" customFormat="1" ht="12.75"/>
    <row r="1461" s="376" customFormat="1" ht="12.75"/>
    <row r="1462" s="376" customFormat="1" ht="12.75"/>
    <row r="1463" s="376" customFormat="1" ht="12.75"/>
    <row r="1464" s="376" customFormat="1" ht="12.75"/>
    <row r="1465" s="376" customFormat="1" ht="12.75"/>
    <row r="1466" s="376" customFormat="1" ht="12.75"/>
    <row r="1467" s="376" customFormat="1" ht="12.75"/>
    <row r="1468" s="376" customFormat="1" ht="12.75"/>
    <row r="1469" s="376" customFormat="1" ht="12.75"/>
    <row r="1470" s="376" customFormat="1" ht="12.75"/>
    <row r="1471" s="376" customFormat="1" ht="12.75"/>
    <row r="1472" s="376" customFormat="1" ht="12.75"/>
    <row r="1473" s="376" customFormat="1" ht="12.75"/>
    <row r="1474" s="376" customFormat="1" ht="12.75"/>
    <row r="1475" s="376" customFormat="1" ht="12.75"/>
    <row r="1476" s="376" customFormat="1" ht="12.75"/>
    <row r="1477" s="376" customFormat="1" ht="12.75"/>
    <row r="1478" s="376" customFormat="1" ht="12.75"/>
    <row r="1479" s="376" customFormat="1" ht="12.75"/>
    <row r="1480" s="376" customFormat="1" ht="12.75"/>
    <row r="1481" s="376" customFormat="1" ht="12.75"/>
    <row r="1482" s="376" customFormat="1" ht="12.75"/>
    <row r="1483" s="376" customFormat="1" ht="12.75"/>
    <row r="1484" s="376" customFormat="1" ht="12.75"/>
    <row r="1485" s="376" customFormat="1" ht="12.75"/>
    <row r="1486" s="376" customFormat="1" ht="12.75"/>
    <row r="1487" s="376" customFormat="1" ht="12.75"/>
    <row r="1488" s="376" customFormat="1" ht="12.75"/>
    <row r="1489" s="376" customFormat="1" ht="12.75"/>
    <row r="1490" s="376" customFormat="1" ht="12.75"/>
    <row r="1491" s="376" customFormat="1" ht="12.75"/>
    <row r="1492" s="376" customFormat="1" ht="12.75"/>
    <row r="1493" s="376" customFormat="1" ht="12.75"/>
    <row r="1494" s="376" customFormat="1" ht="12.75"/>
    <row r="1495" s="376" customFormat="1" ht="12.75"/>
    <row r="1496" s="376" customFormat="1" ht="12.75"/>
    <row r="1497" s="376" customFormat="1" ht="12.75"/>
    <row r="1498" s="376" customFormat="1" ht="12.75"/>
    <row r="1499" s="376" customFormat="1" ht="12.75"/>
    <row r="1500" s="376" customFormat="1" ht="12.75"/>
    <row r="1501" s="376" customFormat="1" ht="12.75"/>
    <row r="1502" s="376" customFormat="1" ht="12.75"/>
    <row r="1503" s="376" customFormat="1" ht="12.75"/>
    <row r="1504" s="376" customFormat="1" ht="12.75"/>
    <row r="1505" s="376" customFormat="1" ht="12.75"/>
    <row r="1506" s="376" customFormat="1" ht="12.75"/>
    <row r="1507" s="376" customFormat="1" ht="12.75"/>
    <row r="1508" s="376" customFormat="1" ht="12.75"/>
    <row r="1509" s="376" customFormat="1" ht="12.75"/>
    <row r="1510" s="376" customFormat="1" ht="12.75"/>
    <row r="1511" s="376" customFormat="1" ht="12.75"/>
    <row r="1512" s="376" customFormat="1" ht="12.75"/>
    <row r="1513" s="376" customFormat="1" ht="12.75"/>
    <row r="1514" s="376" customFormat="1" ht="12.75"/>
    <row r="1515" s="376" customFormat="1" ht="12.75"/>
    <row r="1516" s="376" customFormat="1" ht="12.75"/>
    <row r="1517" s="376" customFormat="1" ht="12.75"/>
    <row r="1518" s="376" customFormat="1" ht="12.75"/>
    <row r="1519" s="376" customFormat="1" ht="12.75"/>
    <row r="1520" s="376" customFormat="1" ht="12.75"/>
    <row r="1521" s="376" customFormat="1" ht="12.75"/>
    <row r="1522" s="376" customFormat="1" ht="12.75"/>
    <row r="1523" s="376" customFormat="1" ht="12.75"/>
    <row r="1524" s="376" customFormat="1" ht="12.75"/>
    <row r="1525" s="376" customFormat="1" ht="12.75"/>
    <row r="1526" s="376" customFormat="1" ht="12.75"/>
    <row r="1527" s="376" customFormat="1" ht="12.75"/>
    <row r="1528" s="376" customFormat="1" ht="12.75"/>
    <row r="1529" s="376" customFormat="1" ht="12.75"/>
    <row r="1530" s="376" customFormat="1" ht="12.75"/>
    <row r="1531" s="376" customFormat="1" ht="12.75"/>
    <row r="1532" s="376" customFormat="1" ht="12.75"/>
    <row r="1533" s="376" customFormat="1" ht="12.75"/>
    <row r="1534" s="376" customFormat="1" ht="12.75"/>
    <row r="1535" s="376" customFormat="1" ht="12.75"/>
    <row r="1536" s="376" customFormat="1" ht="12.75"/>
    <row r="1537" s="376" customFormat="1" ht="12.75"/>
    <row r="1538" s="376" customFormat="1" ht="12.75"/>
    <row r="1539" s="376" customFormat="1" ht="12.75"/>
    <row r="1540" s="376" customFormat="1" ht="12.75"/>
    <row r="1541" s="376" customFormat="1" ht="12.75"/>
    <row r="1542" s="376" customFormat="1" ht="12.75"/>
    <row r="1543" s="376" customFormat="1" ht="12.75"/>
    <row r="1544" s="376" customFormat="1" ht="12.75"/>
    <row r="1545" s="376" customFormat="1" ht="12.75"/>
    <row r="1546" s="376" customFormat="1" ht="12.75"/>
    <row r="1547" s="376" customFormat="1" ht="12.75"/>
    <row r="1548" s="376" customFormat="1" ht="12.75"/>
    <row r="1549" s="376" customFormat="1" ht="12.75"/>
    <row r="1550" s="376" customFormat="1" ht="12.75"/>
    <row r="1551" s="376" customFormat="1" ht="12.75"/>
    <row r="1552" s="376" customFormat="1" ht="12.75"/>
    <row r="1553" s="376" customFormat="1" ht="12.75"/>
    <row r="1554" s="376" customFormat="1" ht="12.75"/>
    <row r="1555" s="376" customFormat="1" ht="12.75"/>
    <row r="1556" s="376" customFormat="1" ht="12.75"/>
    <row r="1557" s="376" customFormat="1" ht="12.75"/>
    <row r="1558" s="376" customFormat="1" ht="12.75"/>
    <row r="1559" s="376" customFormat="1" ht="12.75"/>
    <row r="1560" s="376" customFormat="1" ht="12.75"/>
    <row r="1561" s="376" customFormat="1" ht="12.75"/>
    <row r="1562" s="376" customFormat="1" ht="12.75"/>
    <row r="1563" s="376" customFormat="1" ht="12.75"/>
    <row r="1564" s="376" customFormat="1" ht="12.75"/>
    <row r="1565" s="376" customFormat="1" ht="12.75"/>
    <row r="1566" s="376" customFormat="1" ht="12.75"/>
    <row r="1567" s="376" customFormat="1" ht="12.75"/>
    <row r="1568" s="376" customFormat="1" ht="12.75"/>
    <row r="1569" s="376" customFormat="1" ht="12.75"/>
    <row r="1570" s="376" customFormat="1" ht="12.75"/>
    <row r="1571" s="376" customFormat="1" ht="12.75"/>
    <row r="1572" s="376" customFormat="1" ht="12.75"/>
    <row r="1573" s="376" customFormat="1" ht="12.75"/>
    <row r="1574" s="376" customFormat="1" ht="12.75"/>
    <row r="1575" s="376" customFormat="1" ht="12.75"/>
    <row r="1576" s="376" customFormat="1" ht="12.75"/>
    <row r="1577" s="376" customFormat="1" ht="12.75"/>
    <row r="1578" s="376" customFormat="1" ht="12.75"/>
    <row r="1579" s="376" customFormat="1" ht="12.75"/>
    <row r="1580" s="376" customFormat="1" ht="12.75"/>
    <row r="1581" s="376" customFormat="1" ht="12.75"/>
    <row r="1582" s="376" customFormat="1" ht="12.75"/>
    <row r="1583" s="376" customFormat="1" ht="12.75"/>
    <row r="1584" s="376" customFormat="1" ht="12.75"/>
    <row r="1585" s="376" customFormat="1" ht="12.75"/>
    <row r="1586" s="376" customFormat="1" ht="12.75"/>
    <row r="1587" s="376" customFormat="1" ht="12.75"/>
    <row r="1588" s="376" customFormat="1" ht="12.75"/>
    <row r="1589" s="376" customFormat="1" ht="12.75"/>
    <row r="1590" s="376" customFormat="1" ht="12.75"/>
    <row r="1591" s="376" customFormat="1" ht="12.75"/>
    <row r="1592" s="376" customFormat="1" ht="12.75"/>
    <row r="1593" s="376" customFormat="1" ht="12.75"/>
    <row r="1594" s="376" customFormat="1" ht="12.75"/>
    <row r="1595" s="376" customFormat="1" ht="12.75"/>
    <row r="1596" s="376" customFormat="1" ht="12.75"/>
    <row r="1597" s="376" customFormat="1" ht="12.75"/>
    <row r="1598" s="376" customFormat="1" ht="12.75"/>
    <row r="1599" s="376" customFormat="1" ht="12.75"/>
    <row r="1600" s="376" customFormat="1" ht="12.75"/>
    <row r="1601" s="376" customFormat="1" ht="12.75"/>
    <row r="1602" s="376" customFormat="1" ht="12.75"/>
    <row r="1603" s="376" customFormat="1" ht="12.75"/>
    <row r="1604" s="376" customFormat="1" ht="12.75"/>
    <row r="1605" s="376" customFormat="1" ht="12.75"/>
    <row r="1606" s="376" customFormat="1" ht="12.75"/>
    <row r="1607" s="376" customFormat="1" ht="12.75"/>
    <row r="1608" s="376" customFormat="1" ht="12.75"/>
    <row r="1609" s="376" customFormat="1" ht="12.75"/>
    <row r="1610" s="376" customFormat="1" ht="12.75"/>
    <row r="1611" s="376" customFormat="1" ht="12.75"/>
    <row r="1612" s="376" customFormat="1" ht="12.75"/>
    <row r="1613" s="376" customFormat="1" ht="12.75"/>
    <row r="1614" s="376" customFormat="1" ht="12.75"/>
    <row r="1615" s="376" customFormat="1" ht="12.75"/>
    <row r="1616" s="376" customFormat="1" ht="12.75"/>
    <row r="1617" s="376" customFormat="1" ht="12.75"/>
    <row r="1618" s="376" customFormat="1" ht="12.75"/>
    <row r="1619" s="376" customFormat="1" ht="12.75"/>
    <row r="1620" s="376" customFormat="1" ht="12.75"/>
    <row r="1621" s="376" customFormat="1" ht="12.75"/>
    <row r="1622" s="376" customFormat="1" ht="12.75"/>
    <row r="1623" s="376" customFormat="1" ht="12.75"/>
    <row r="1624" s="376" customFormat="1" ht="12.75"/>
    <row r="1625" s="376" customFormat="1" ht="12.75"/>
    <row r="1626" s="376" customFormat="1" ht="12.75"/>
    <row r="1627" s="376" customFormat="1" ht="12.75"/>
    <row r="1628" s="376" customFormat="1" ht="12.75"/>
    <row r="1629" s="376" customFormat="1" ht="12.75"/>
    <row r="1630" s="376" customFormat="1" ht="12.75"/>
    <row r="1631" s="376" customFormat="1" ht="12.75"/>
    <row r="1632" s="376" customFormat="1" ht="12.75"/>
    <row r="1633" s="376" customFormat="1" ht="12.75"/>
    <row r="1634" s="376" customFormat="1" ht="12.75"/>
    <row r="1635" s="376" customFormat="1" ht="12.75"/>
    <row r="1636" s="376" customFormat="1" ht="12.75"/>
    <row r="1637" s="376" customFormat="1" ht="12.75"/>
    <row r="1638" s="376" customFormat="1" ht="12.75"/>
    <row r="1639" s="376" customFormat="1" ht="12.75"/>
    <row r="1640" s="376" customFormat="1" ht="12.75"/>
    <row r="1641" s="376" customFormat="1" ht="12.75"/>
    <row r="1642" s="376" customFormat="1" ht="12.75"/>
    <row r="1643" s="376" customFormat="1" ht="12.75"/>
    <row r="1644" s="376" customFormat="1" ht="12.75"/>
    <row r="1645" s="376" customFormat="1" ht="12.75"/>
    <row r="1646" s="376" customFormat="1" ht="12.75"/>
    <row r="1647" s="376" customFormat="1" ht="12.75"/>
    <row r="1648" s="376" customFormat="1" ht="12.75"/>
    <row r="1649" s="376" customFormat="1" ht="12.75"/>
    <row r="1650" s="376" customFormat="1" ht="12.75"/>
    <row r="1651" s="376" customFormat="1" ht="12.75"/>
    <row r="1652" s="376" customFormat="1" ht="12.75"/>
    <row r="1653" s="376" customFormat="1" ht="12.75"/>
    <row r="1654" s="376" customFormat="1" ht="12.75"/>
    <row r="1655" s="376" customFormat="1" ht="12.75"/>
    <row r="1656" s="376" customFormat="1" ht="12.75"/>
    <row r="1657" s="376" customFormat="1" ht="12.75"/>
    <row r="1658" s="376" customFormat="1" ht="12.75"/>
    <row r="1659" s="376" customFormat="1" ht="12.75"/>
    <row r="1660" s="376" customFormat="1" ht="12.75"/>
    <row r="1661" s="376" customFormat="1" ht="12.75"/>
    <row r="1662" s="376" customFormat="1" ht="12.75"/>
    <row r="1663" s="376" customFormat="1" ht="12.75"/>
    <row r="1664" s="376" customFormat="1" ht="12.75"/>
    <row r="1665" s="376" customFormat="1" ht="12.75"/>
    <row r="1666" s="376" customFormat="1" ht="12.75"/>
    <row r="1667" s="376" customFormat="1" ht="12.75"/>
    <row r="1668" s="376" customFormat="1" ht="12.75"/>
    <row r="1669" s="376" customFormat="1" ht="12.75"/>
    <row r="1670" s="376" customFormat="1" ht="12.75"/>
    <row r="1671" s="376" customFormat="1" ht="12.75"/>
    <row r="1672" s="376" customFormat="1" ht="12.75"/>
    <row r="1673" s="376" customFormat="1" ht="12.75"/>
    <row r="1674" s="376" customFormat="1" ht="12.75"/>
    <row r="1675" s="376" customFormat="1" ht="12.75"/>
    <row r="1676" s="376" customFormat="1" ht="12.75"/>
    <row r="1677" s="376" customFormat="1" ht="12.75"/>
    <row r="1678" s="376" customFormat="1" ht="12.75"/>
    <row r="1679" s="376" customFormat="1" ht="12.75"/>
    <row r="1680" s="376" customFormat="1" ht="12.75"/>
    <row r="1681" s="376" customFormat="1" ht="12.75"/>
    <row r="1682" s="376" customFormat="1" ht="12.75"/>
    <row r="1683" s="376" customFormat="1" ht="12.75"/>
    <row r="1684" s="376" customFormat="1" ht="12.75"/>
    <row r="1685" s="376" customFormat="1" ht="12.75"/>
    <row r="1686" s="376" customFormat="1" ht="12.75"/>
    <row r="1687" s="376" customFormat="1" ht="12.75"/>
    <row r="1688" s="376" customFormat="1" ht="12.75"/>
    <row r="1689" s="376" customFormat="1" ht="12.75"/>
    <row r="1690" s="376" customFormat="1" ht="12.75"/>
    <row r="1691" s="376" customFormat="1" ht="12.75"/>
    <row r="1692" s="376" customFormat="1" ht="12.75"/>
    <row r="1693" s="376" customFormat="1" ht="12.75"/>
    <row r="1694" s="376" customFormat="1" ht="12.75"/>
    <row r="1695" s="376" customFormat="1" ht="12.75"/>
    <row r="1696" s="376" customFormat="1" ht="12.75"/>
    <row r="1697" s="376" customFormat="1" ht="12.75"/>
    <row r="1698" s="376" customFormat="1" ht="12.75"/>
    <row r="1699" s="376" customFormat="1" ht="12.75"/>
    <row r="1700" s="376" customFormat="1" ht="12.75"/>
    <row r="1701" s="376" customFormat="1" ht="12.75"/>
    <row r="1702" s="376" customFormat="1" ht="12.75"/>
    <row r="1703" s="376" customFormat="1" ht="12.75"/>
    <row r="1704" s="376" customFormat="1" ht="12.75"/>
    <row r="1705" s="376" customFormat="1" ht="12.75"/>
    <row r="1706" s="376" customFormat="1" ht="12.75"/>
    <row r="1707" s="376" customFormat="1" ht="12.75"/>
    <row r="1708" s="376" customFormat="1" ht="12.75"/>
    <row r="1709" s="376" customFormat="1" ht="12.75"/>
    <row r="1710" s="376" customFormat="1" ht="12.75"/>
    <row r="1711" s="376" customFormat="1" ht="12.75"/>
    <row r="1712" s="376" customFormat="1" ht="12.75"/>
    <row r="1713" s="376" customFormat="1" ht="12.75"/>
    <row r="1714" s="376" customFormat="1" ht="12.75"/>
    <row r="1715" s="376" customFormat="1" ht="12.75"/>
    <row r="1716" s="376" customFormat="1" ht="12.75"/>
    <row r="1717" s="376" customFormat="1" ht="12.75"/>
    <row r="1718" s="376" customFormat="1" ht="12.75"/>
    <row r="1719" s="376" customFormat="1" ht="12.75"/>
    <row r="1720" s="376" customFormat="1" ht="12.75"/>
    <row r="1721" s="376" customFormat="1" ht="12.75"/>
    <row r="1722" s="376" customFormat="1" ht="12.75"/>
    <row r="1723" s="376" customFormat="1" ht="12.75"/>
    <row r="1724" s="376" customFormat="1" ht="12.75"/>
    <row r="1725" s="376" customFormat="1" ht="12.75"/>
    <row r="1726" s="376" customFormat="1" ht="12.75"/>
    <row r="1727" s="376" customFormat="1" ht="12.75"/>
    <row r="1728" s="376" customFormat="1" ht="12.75"/>
    <row r="1729" s="376" customFormat="1" ht="12.75"/>
    <row r="1730" s="376" customFormat="1" ht="12.75"/>
    <row r="1731" s="376" customFormat="1" ht="12.75"/>
    <row r="1732" s="376" customFormat="1" ht="12.75"/>
    <row r="1733" s="376" customFormat="1" ht="12.75"/>
    <row r="1734" s="376" customFormat="1" ht="12.75"/>
    <row r="1735" s="376" customFormat="1" ht="12.75"/>
    <row r="1736" s="376" customFormat="1" ht="12.75"/>
    <row r="1737" s="376" customFormat="1" ht="12.75"/>
    <row r="1738" s="376" customFormat="1" ht="12.75"/>
    <row r="1739" s="376" customFormat="1" ht="12.75"/>
    <row r="1740" s="376" customFormat="1" ht="12.75"/>
    <row r="1741" s="376" customFormat="1" ht="12.75"/>
    <row r="1742" s="376" customFormat="1" ht="12.75"/>
    <row r="1743" s="376" customFormat="1" ht="12.75"/>
    <row r="1744" s="376" customFormat="1" ht="12.75"/>
    <row r="1745" s="376" customFormat="1" ht="12.75"/>
    <row r="1746" s="376" customFormat="1" ht="12.75"/>
    <row r="1747" s="376" customFormat="1" ht="12.75"/>
    <row r="1748" s="376" customFormat="1" ht="12.75"/>
    <row r="1749" s="376" customFormat="1" ht="12.75"/>
    <row r="1750" s="376" customFormat="1" ht="12.75"/>
    <row r="1751" s="376" customFormat="1" ht="12.75"/>
    <row r="1752" s="376" customFormat="1" ht="12.75"/>
    <row r="1753" s="376" customFormat="1" ht="12.75"/>
    <row r="1754" s="376" customFormat="1" ht="12.75"/>
    <row r="1755" s="376" customFormat="1" ht="12.75"/>
    <row r="1756" s="376" customFormat="1" ht="12.75"/>
    <row r="1757" s="376" customFormat="1" ht="12.75"/>
    <row r="1758" s="376" customFormat="1" ht="12.75"/>
    <row r="1759" s="376" customFormat="1" ht="12.75"/>
    <row r="1760" s="376" customFormat="1" ht="12.75"/>
    <row r="1761" s="376" customFormat="1" ht="12.75"/>
    <row r="1762" s="376" customFormat="1" ht="12.75"/>
    <row r="1763" s="376" customFormat="1" ht="12.75"/>
    <row r="1764" s="376" customFormat="1" ht="12.75"/>
    <row r="1765" s="376" customFormat="1" ht="12.75"/>
    <row r="1766" s="376" customFormat="1" ht="12.75"/>
    <row r="1767" s="376" customFormat="1" ht="12.75"/>
    <row r="1768" s="376" customFormat="1" ht="12.75"/>
    <row r="1769" s="376" customFormat="1" ht="12.75"/>
    <row r="1770" s="376" customFormat="1" ht="12.75"/>
    <row r="1771" s="376" customFormat="1" ht="12.75"/>
    <row r="1772" s="376" customFormat="1" ht="12.75"/>
    <row r="1773" s="376" customFormat="1" ht="12.75"/>
    <row r="1774" s="376" customFormat="1" ht="12.75"/>
    <row r="1775" s="376" customFormat="1" ht="12.75"/>
    <row r="1776" s="376" customFormat="1" ht="12.75"/>
    <row r="1777" s="376" customFormat="1" ht="12.75"/>
    <row r="1778" s="376" customFormat="1" ht="12.75"/>
    <row r="1779" s="376" customFormat="1" ht="12.75"/>
    <row r="1780" s="376" customFormat="1" ht="12.75"/>
    <row r="1781" s="376" customFormat="1" ht="12.75"/>
    <row r="1782" s="376" customFormat="1" ht="12.75"/>
    <row r="1783" s="376" customFormat="1" ht="12.75"/>
    <row r="1784" s="376" customFormat="1" ht="12.75"/>
    <row r="1785" s="376" customFormat="1" ht="12.75"/>
    <row r="1786" s="376" customFormat="1" ht="12.75"/>
    <row r="1787" s="376" customFormat="1" ht="12.75"/>
    <row r="1788" s="376" customFormat="1" ht="12.75"/>
    <row r="1789" s="376" customFormat="1" ht="12.75"/>
    <row r="1790" s="376" customFormat="1" ht="12.75"/>
    <row r="1791" s="376" customFormat="1" ht="12.75"/>
    <row r="1792" s="376" customFormat="1" ht="12.75"/>
    <row r="1793" s="376" customFormat="1" ht="12.75"/>
    <row r="1794" s="376" customFormat="1" ht="12.75"/>
    <row r="1795" s="376" customFormat="1" ht="12.75"/>
    <row r="1796" s="376" customFormat="1" ht="12.75"/>
    <row r="1797" s="376" customFormat="1" ht="12.75"/>
    <row r="1798" s="376" customFormat="1" ht="12.75"/>
    <row r="1799" s="376" customFormat="1" ht="12.75"/>
    <row r="1800" s="376" customFormat="1" ht="12.75"/>
    <row r="1801" s="376" customFormat="1" ht="12.75"/>
    <row r="1802" s="376" customFormat="1" ht="12.75"/>
    <row r="1803" s="376" customFormat="1" ht="12.75"/>
    <row r="1804" s="376" customFormat="1" ht="12.75"/>
    <row r="1805" s="376" customFormat="1" ht="12.75"/>
    <row r="1806" s="376" customFormat="1" ht="12.75"/>
    <row r="1807" s="376" customFormat="1" ht="12.75"/>
    <row r="1808" s="376" customFormat="1" ht="12.75"/>
    <row r="1809" s="376" customFormat="1" ht="12.75"/>
    <row r="1810" s="376" customFormat="1" ht="12.75"/>
    <row r="1811" s="376" customFormat="1" ht="12.75"/>
    <row r="1812" s="376" customFormat="1" ht="12.75"/>
    <row r="1813" s="376" customFormat="1" ht="12.75"/>
    <row r="1814" s="376" customFormat="1" ht="12.75"/>
    <row r="1815" s="376" customFormat="1" ht="12.75"/>
    <row r="1816" s="376" customFormat="1" ht="12.75"/>
    <row r="1817" s="376" customFormat="1" ht="12.75"/>
    <row r="1818" s="376" customFormat="1" ht="12.75"/>
    <row r="1819" s="376" customFormat="1" ht="12.75"/>
    <row r="1820" s="376" customFormat="1" ht="12.75"/>
    <row r="1821" s="376" customFormat="1" ht="12.75"/>
    <row r="1822" s="376" customFormat="1" ht="12.75"/>
    <row r="1823" s="376" customFormat="1" ht="12.75"/>
    <row r="1824" s="376" customFormat="1" ht="12.75"/>
    <row r="1825" s="376" customFormat="1" ht="12.75"/>
    <row r="1826" s="376" customFormat="1" ht="12.75"/>
    <row r="1827" s="376" customFormat="1" ht="12.75"/>
    <row r="1828" s="376" customFormat="1" ht="12.75"/>
    <row r="1829" s="376" customFormat="1" ht="12.75"/>
    <row r="1830" s="376" customFormat="1" ht="12.75"/>
    <row r="1831" s="376" customFormat="1" ht="12.75"/>
    <row r="1832" s="376" customFormat="1" ht="12.75"/>
    <row r="1833" s="376" customFormat="1" ht="12.75"/>
    <row r="1834" s="376" customFormat="1" ht="12.75"/>
    <row r="1835" s="376" customFormat="1" ht="12.75"/>
    <row r="1836" s="376" customFormat="1" ht="12.75"/>
    <row r="1837" s="376" customFormat="1" ht="12.75"/>
    <row r="1838" s="376" customFormat="1" ht="12.75"/>
    <row r="1839" s="376" customFormat="1" ht="12.75"/>
    <row r="1840" s="376" customFormat="1" ht="12.75"/>
    <row r="1841" s="376" customFormat="1" ht="12.75"/>
    <row r="1842" s="376" customFormat="1" ht="12.75"/>
    <row r="1843" s="376" customFormat="1" ht="12.75"/>
    <row r="1844" s="376" customFormat="1" ht="12.75"/>
    <row r="1845" s="376" customFormat="1" ht="12.75"/>
    <row r="1846" s="376" customFormat="1" ht="12.75"/>
    <row r="1847" s="376" customFormat="1" ht="12.75"/>
    <row r="1848" s="376" customFormat="1" ht="12.75"/>
    <row r="1849" s="376" customFormat="1" ht="12.75"/>
    <row r="1850" s="376" customFormat="1" ht="12.75"/>
    <row r="1851" s="376" customFormat="1" ht="12.75"/>
    <row r="1852" s="376" customFormat="1" ht="12.75"/>
    <row r="1853" s="376" customFormat="1" ht="12.75"/>
    <row r="1854" s="376" customFormat="1" ht="12.75"/>
    <row r="1855" s="376" customFormat="1" ht="12.75"/>
    <row r="1856" s="376" customFormat="1" ht="12.75"/>
    <row r="1857" s="376" customFormat="1" ht="12.75"/>
    <row r="1858" s="376" customFormat="1" ht="12.75"/>
    <row r="1859" s="376" customFormat="1" ht="12.75"/>
    <row r="1860" s="376" customFormat="1" ht="12.75"/>
    <row r="1861" s="376" customFormat="1" ht="12.75"/>
    <row r="1862" s="376" customFormat="1" ht="12.75"/>
    <row r="1863" s="376" customFormat="1" ht="12.75"/>
    <row r="1864" s="376" customFormat="1" ht="12.75"/>
    <row r="1865" s="376" customFormat="1" ht="12.75"/>
    <row r="1866" s="376" customFormat="1" ht="12.75"/>
    <row r="1867" s="376" customFormat="1" ht="12.75"/>
    <row r="1868" s="376" customFormat="1" ht="12.75"/>
    <row r="1869" s="376" customFormat="1" ht="12.75"/>
    <row r="1870" s="376" customFormat="1" ht="12.75"/>
    <row r="1871" s="376" customFormat="1" ht="12.75"/>
    <row r="1872" s="376" customFormat="1" ht="12.75"/>
    <row r="1873" s="376" customFormat="1" ht="12.75"/>
    <row r="1874" s="376" customFormat="1" ht="12.75"/>
    <row r="1875" s="376" customFormat="1" ht="12.75"/>
    <row r="1876" s="376" customFormat="1" ht="12.75"/>
    <row r="1877" s="376" customFormat="1" ht="12.75"/>
    <row r="1878" s="376" customFormat="1" ht="12.75"/>
    <row r="1879" s="376" customFormat="1" ht="12.75"/>
    <row r="1880" s="376" customFormat="1" ht="12.75"/>
    <row r="1881" s="376" customFormat="1" ht="12.75"/>
    <row r="1882" s="376" customFormat="1" ht="12.75"/>
    <row r="1883" s="376" customFormat="1" ht="12.75"/>
    <row r="1884" s="376" customFormat="1" ht="12.75"/>
    <row r="1885" s="376" customFormat="1" ht="12.75"/>
    <row r="1886" s="376" customFormat="1" ht="12.75"/>
    <row r="1887" s="376" customFormat="1" ht="12.75"/>
    <row r="1888" s="376" customFormat="1" ht="12.75"/>
    <row r="1889" s="376" customFormat="1" ht="12.75"/>
    <row r="1890" s="376" customFormat="1" ht="12.75"/>
    <row r="1891" s="376" customFormat="1" ht="12.75"/>
    <row r="1892" s="376" customFormat="1" ht="12.75"/>
    <row r="1893" s="376" customFormat="1" ht="12.75"/>
    <row r="1894" s="376" customFormat="1" ht="12.75"/>
    <row r="1895" s="376" customFormat="1" ht="12.75"/>
    <row r="1896" s="376" customFormat="1" ht="12.75"/>
    <row r="1897" s="376" customFormat="1" ht="12.75"/>
    <row r="1898" s="376" customFormat="1" ht="12.75"/>
    <row r="1899" s="376" customFormat="1" ht="12.75"/>
    <row r="1900" s="376" customFormat="1" ht="12.75"/>
    <row r="1901" s="376" customFormat="1" ht="12.75"/>
    <row r="1902" s="376" customFormat="1" ht="12.75"/>
    <row r="1903" s="376" customFormat="1" ht="12.75"/>
    <row r="1904" s="376" customFormat="1" ht="12.75"/>
    <row r="1905" s="376" customFormat="1" ht="12.75"/>
    <row r="1906" s="376" customFormat="1" ht="12.75"/>
    <row r="1907" s="376" customFormat="1" ht="12.75"/>
    <row r="1908" s="376" customFormat="1" ht="12.75"/>
    <row r="1909" s="376" customFormat="1" ht="12.75"/>
    <row r="1910" s="376" customFormat="1" ht="12.75"/>
    <row r="1911" s="376" customFormat="1" ht="12.75"/>
    <row r="1912" s="376" customFormat="1" ht="12.75"/>
    <row r="1913" s="376" customFormat="1" ht="12.75"/>
    <row r="1914" s="376" customFormat="1" ht="12.75"/>
    <row r="1915" s="376" customFormat="1" ht="12.75"/>
    <row r="1916" s="376" customFormat="1" ht="12.75"/>
    <row r="1917" s="376" customFormat="1" ht="12.75"/>
    <row r="1918" s="376" customFormat="1" ht="12.75"/>
    <row r="1919" s="376" customFormat="1" ht="12.75"/>
    <row r="1920" s="376" customFormat="1" ht="12.75"/>
    <row r="1921" s="376" customFormat="1" ht="12.75"/>
    <row r="1922" s="376" customFormat="1" ht="12.75"/>
    <row r="1923" s="376" customFormat="1" ht="12.75"/>
    <row r="1924" s="376" customFormat="1" ht="12.75"/>
    <row r="1925" s="376" customFormat="1" ht="12.75"/>
    <row r="1926" s="376" customFormat="1" ht="12.75"/>
    <row r="1927" s="376" customFormat="1" ht="12.75"/>
    <row r="1928" s="376" customFormat="1" ht="12.75"/>
    <row r="1929" s="376" customFormat="1" ht="12.75"/>
    <row r="1930" s="376" customFormat="1" ht="12.75"/>
    <row r="1931" s="376" customFormat="1" ht="12.75"/>
    <row r="1932" s="376" customFormat="1" ht="12.75"/>
    <row r="1933" s="376" customFormat="1" ht="12.75"/>
    <row r="1934" s="376" customFormat="1" ht="12.75"/>
    <row r="1935" s="376" customFormat="1" ht="12.75"/>
    <row r="1936" s="376" customFormat="1" ht="12.75"/>
    <row r="1937" s="376" customFormat="1" ht="12.75"/>
    <row r="1938" s="376" customFormat="1" ht="12.75"/>
    <row r="1939" s="376" customFormat="1" ht="12.75"/>
    <row r="1940" s="376" customFormat="1" ht="12.75"/>
    <row r="1941" s="376" customFormat="1" ht="12.75"/>
    <row r="1942" s="376" customFormat="1" ht="12.75"/>
    <row r="1943" s="376" customFormat="1" ht="12.75"/>
    <row r="1944" s="376" customFormat="1" ht="12.75"/>
    <row r="1945" s="376" customFormat="1" ht="12.75"/>
    <row r="1946" s="376" customFormat="1" ht="12.75"/>
    <row r="1947" s="376" customFormat="1" ht="12.75"/>
    <row r="1948" s="376" customFormat="1" ht="12.75"/>
    <row r="1949" s="376" customFormat="1" ht="12.75"/>
    <row r="1950" s="376" customFormat="1" ht="12.75"/>
    <row r="1951" s="376" customFormat="1" ht="12.75"/>
    <row r="1952" s="376" customFormat="1" ht="12.75"/>
    <row r="1953" s="376" customFormat="1" ht="12.75"/>
    <row r="1954" s="376" customFormat="1" ht="12.75"/>
    <row r="1955" s="376" customFormat="1" ht="12.75"/>
    <row r="1956" s="376" customFormat="1" ht="12.75"/>
    <row r="1957" s="376" customFormat="1" ht="12.75"/>
    <row r="1958" s="376" customFormat="1" ht="12.75"/>
    <row r="1959" s="376" customFormat="1" ht="12.75"/>
    <row r="1960" s="376" customFormat="1" ht="12.75"/>
    <row r="1961" s="376" customFormat="1" ht="12.75"/>
    <row r="1962" s="376" customFormat="1" ht="12.75"/>
    <row r="1963" s="376" customFormat="1" ht="12.75"/>
    <row r="1964" s="376" customFormat="1" ht="12.75"/>
    <row r="1965" s="376" customFormat="1" ht="12.75"/>
    <row r="1966" s="376" customFormat="1" ht="12.75"/>
    <row r="1967" s="376" customFormat="1" ht="12.75"/>
    <row r="1968" s="376" customFormat="1" ht="12.75"/>
    <row r="1969" s="376" customFormat="1" ht="12.75"/>
    <row r="1970" s="376" customFormat="1" ht="12.75"/>
    <row r="1971" s="376" customFormat="1" ht="12.75"/>
    <row r="1972" s="376" customFormat="1" ht="12.75"/>
    <row r="1973" s="376" customFormat="1" ht="12.75"/>
    <row r="1974" s="376" customFormat="1" ht="12.75"/>
    <row r="1975" s="376" customFormat="1" ht="12.75"/>
    <row r="1976" s="376" customFormat="1" ht="12.75"/>
    <row r="1977" s="376" customFormat="1" ht="12.75"/>
    <row r="1978" s="376" customFormat="1" ht="12.75"/>
    <row r="1979" s="376" customFormat="1" ht="12.75"/>
    <row r="1980" s="376" customFormat="1" ht="12.75"/>
    <row r="1981" s="376" customFormat="1" ht="12.75"/>
    <row r="1982" s="376" customFormat="1" ht="12.75"/>
    <row r="1983" s="376" customFormat="1" ht="12.75"/>
    <row r="1984" s="376" customFormat="1" ht="12.75"/>
    <row r="1985" s="376" customFormat="1" ht="12.75"/>
    <row r="1986" s="376" customFormat="1" ht="12.75"/>
    <row r="1987" s="376" customFormat="1" ht="12.75"/>
    <row r="1988" s="376" customFormat="1" ht="12.75"/>
    <row r="1989" s="376" customFormat="1" ht="12.75"/>
    <row r="1990" s="376" customFormat="1" ht="12.75"/>
    <row r="1991" s="376" customFormat="1" ht="12.75"/>
    <row r="1992" s="376" customFormat="1" ht="12.75"/>
    <row r="1993" s="376" customFormat="1" ht="12.75"/>
    <row r="1994" s="376" customFormat="1" ht="12.75"/>
    <row r="1995" s="376" customFormat="1" ht="12.75"/>
    <row r="1996" s="376" customFormat="1" ht="12.75"/>
    <row r="1997" s="376" customFormat="1" ht="12.75"/>
    <row r="1998" s="376" customFormat="1" ht="12.75"/>
    <row r="1999" s="376" customFormat="1" ht="12.75"/>
    <row r="2000" s="376" customFormat="1" ht="12.75"/>
    <row r="2001" s="376" customFormat="1" ht="12.75"/>
    <row r="2002" s="376" customFormat="1" ht="12.75"/>
    <row r="2003" s="376" customFormat="1" ht="12.75"/>
    <row r="2004" s="376" customFormat="1" ht="12.75"/>
    <row r="2005" s="376" customFormat="1" ht="12.75"/>
    <row r="2006" s="376" customFormat="1" ht="12.75"/>
    <row r="2007" s="376" customFormat="1" ht="12.75"/>
    <row r="2008" s="376" customFormat="1" ht="12.75"/>
    <row r="2009" s="376" customFormat="1" ht="12.75"/>
    <row r="2010" s="376" customFormat="1" ht="12.75"/>
    <row r="2011" s="376" customFormat="1" ht="12.75"/>
    <row r="2012" s="376" customFormat="1" ht="12.75"/>
    <row r="2013" s="376" customFormat="1" ht="12.75"/>
    <row r="2014" s="376" customFormat="1" ht="12.75"/>
    <row r="2015" s="376" customFormat="1" ht="12.75"/>
    <row r="2016" s="376" customFormat="1" ht="12.75"/>
    <row r="2017" s="376" customFormat="1" ht="12.75"/>
    <row r="2018" s="376" customFormat="1" ht="12.75"/>
    <row r="2019" s="376" customFormat="1" ht="12.75"/>
    <row r="2020" s="376" customFormat="1" ht="12.75"/>
    <row r="2021" s="376" customFormat="1" ht="12.75"/>
    <row r="2022" s="376" customFormat="1" ht="12.75"/>
    <row r="2023" s="376" customFormat="1" ht="12.75"/>
    <row r="2024" s="376" customFormat="1" ht="12.75"/>
    <row r="2025" s="376" customFormat="1" ht="12.75"/>
    <row r="2026" s="376" customFormat="1" ht="12.75"/>
    <row r="2027" s="376" customFormat="1" ht="12.75"/>
    <row r="2028" s="376" customFormat="1" ht="12.75"/>
    <row r="2029" s="376" customFormat="1" ht="12.75"/>
    <row r="2030" s="376" customFormat="1" ht="12.75"/>
    <row r="2031" s="376" customFormat="1" ht="12.75"/>
    <row r="2032" s="376" customFormat="1" ht="12.75"/>
    <row r="2033" s="376" customFormat="1" ht="12.75"/>
    <row r="2034" s="376" customFormat="1" ht="12.75"/>
    <row r="2035" s="376" customFormat="1" ht="12.75"/>
    <row r="2036" s="376" customFormat="1" ht="12.75"/>
    <row r="2037" s="376" customFormat="1" ht="12.75"/>
    <row r="2038" s="376" customFormat="1" ht="12.75"/>
    <row r="2039" s="376" customFormat="1" ht="12.75"/>
    <row r="2040" s="376" customFormat="1" ht="12.75"/>
    <row r="2041" s="376" customFormat="1" ht="12.75"/>
    <row r="2042" s="376" customFormat="1" ht="12.75"/>
    <row r="2043" s="376" customFormat="1" ht="12.75"/>
    <row r="2044" s="376" customFormat="1" ht="12.75"/>
    <row r="2045" s="376" customFormat="1" ht="12.75"/>
    <row r="2046" s="376" customFormat="1" ht="12.75"/>
    <row r="2047" s="376" customFormat="1" ht="12.75"/>
    <row r="2048" s="376" customFormat="1" ht="12.75"/>
    <row r="2049" s="376" customFormat="1" ht="12.75"/>
    <row r="2050" s="376" customFormat="1" ht="12.75"/>
    <row r="2051" s="376" customFormat="1" ht="12.75"/>
    <row r="2052" s="376" customFormat="1" ht="12.75"/>
    <row r="2053" s="376" customFormat="1" ht="12.75"/>
    <row r="2054" s="376" customFormat="1" ht="12.75"/>
    <row r="2055" s="376" customFormat="1" ht="12.75"/>
    <row r="2056" s="376" customFormat="1" ht="12.75"/>
    <row r="2057" s="376" customFormat="1" ht="12.75"/>
    <row r="2058" s="376" customFormat="1" ht="12.75"/>
    <row r="2059" s="376" customFormat="1" ht="12.75"/>
    <row r="2060" s="376" customFormat="1" ht="12.75"/>
    <row r="2061" s="376" customFormat="1" ht="12.75"/>
    <row r="2062" s="376" customFormat="1" ht="12.75"/>
    <row r="2063" s="376" customFormat="1" ht="12.75"/>
    <row r="2064" s="376" customFormat="1" ht="12.75"/>
    <row r="2065" s="376" customFormat="1" ht="12.75"/>
    <row r="2066" s="376" customFormat="1" ht="12.75"/>
    <row r="2067" s="376" customFormat="1" ht="12.75"/>
    <row r="2068" s="376" customFormat="1" ht="12.75"/>
    <row r="2069" s="376" customFormat="1" ht="12.75"/>
    <row r="2070" s="376" customFormat="1" ht="12.75"/>
    <row r="2071" s="376" customFormat="1" ht="12.75"/>
    <row r="2072" s="376" customFormat="1" ht="12.75"/>
    <row r="2073" s="376" customFormat="1" ht="12.75"/>
    <row r="2074" s="376" customFormat="1" ht="12.75"/>
    <row r="2075" s="376" customFormat="1" ht="12.75"/>
    <row r="2076" s="376" customFormat="1" ht="12.75"/>
    <row r="2077" s="376" customFormat="1" ht="12.75"/>
    <row r="2078" s="376" customFormat="1" ht="12.75"/>
    <row r="2079" s="376" customFormat="1" ht="12.75"/>
    <row r="2080" s="376" customFormat="1" ht="12.75"/>
    <row r="2081" s="376" customFormat="1" ht="12.75"/>
    <row r="2082" s="376" customFormat="1" ht="12.75"/>
    <row r="2083" s="376" customFormat="1" ht="12.75"/>
    <row r="2084" s="376" customFormat="1" ht="12.75"/>
    <row r="2085" s="376" customFormat="1" ht="12.75"/>
    <row r="2086" s="376" customFormat="1" ht="12.75"/>
    <row r="2087" s="376" customFormat="1" ht="12.75"/>
    <row r="2088" s="376" customFormat="1" ht="12.75"/>
    <row r="2089" s="376" customFormat="1" ht="12.75"/>
    <row r="2090" s="376" customFormat="1" ht="12.75"/>
    <row r="2091" s="376" customFormat="1" ht="12.75"/>
    <row r="2092" s="376" customFormat="1" ht="12.75"/>
    <row r="2093" s="376" customFormat="1" ht="12.75"/>
    <row r="2094" s="376" customFormat="1" ht="12.75"/>
    <row r="2095" s="376" customFormat="1" ht="12.75"/>
    <row r="2096" s="376" customFormat="1" ht="12.75"/>
    <row r="2097" s="376" customFormat="1" ht="12.75"/>
    <row r="2098" s="376" customFormat="1" ht="12.75"/>
    <row r="2099" s="376" customFormat="1" ht="12.75"/>
    <row r="2100" s="376" customFormat="1" ht="12.75"/>
    <row r="2101" s="376" customFormat="1" ht="12.75"/>
    <row r="2102" s="376" customFormat="1" ht="12.75"/>
    <row r="2103" s="376" customFormat="1" ht="12.75"/>
    <row r="2104" s="376" customFormat="1" ht="12.75"/>
    <row r="2105" s="376" customFormat="1" ht="12.75"/>
    <row r="2106" s="376" customFormat="1" ht="12.75"/>
    <row r="2107" s="376" customFormat="1" ht="12.75"/>
    <row r="2108" s="376" customFormat="1" ht="12.75"/>
    <row r="2109" s="376" customFormat="1" ht="12.75"/>
    <row r="2110" s="376" customFormat="1" ht="12.75"/>
    <row r="2111" s="376" customFormat="1" ht="12.75"/>
    <row r="2112" s="376" customFormat="1" ht="12.75"/>
    <row r="2113" s="376" customFormat="1" ht="12.75"/>
    <row r="2114" s="376" customFormat="1" ht="12.75"/>
    <row r="2115" s="376" customFormat="1" ht="12.75"/>
    <row r="2116" s="376" customFormat="1" ht="12.75"/>
    <row r="2117" s="376" customFormat="1" ht="12.75"/>
    <row r="2118" s="376" customFormat="1" ht="12.75"/>
    <row r="2119" s="376" customFormat="1" ht="12.75"/>
    <row r="2120" s="376" customFormat="1" ht="12.75"/>
    <row r="2121" s="376" customFormat="1" ht="12.75"/>
    <row r="2122" s="376" customFormat="1" ht="12.75"/>
    <row r="2123" s="376" customFormat="1" ht="12.75"/>
    <row r="2124" s="376" customFormat="1" ht="12.75"/>
    <row r="2125" s="376" customFormat="1" ht="12.75"/>
    <row r="2126" s="376" customFormat="1" ht="12.75"/>
    <row r="2127" s="376" customFormat="1" ht="12.75"/>
    <row r="2128" s="376" customFormat="1" ht="12.75"/>
    <row r="2129" s="376" customFormat="1" ht="12.75"/>
    <row r="2130" s="376" customFormat="1" ht="12.75"/>
    <row r="2131" s="376" customFormat="1" ht="12.75"/>
    <row r="2132" s="376" customFormat="1" ht="12.75"/>
    <row r="2133" s="376" customFormat="1" ht="12.75"/>
    <row r="2134" s="376" customFormat="1" ht="12.75"/>
    <row r="2135" s="376" customFormat="1" ht="12.75"/>
    <row r="2136" s="376" customFormat="1" ht="12.75"/>
    <row r="2137" s="376" customFormat="1" ht="12.75"/>
    <row r="2138" s="376" customFormat="1" ht="12.75"/>
    <row r="2139" s="376" customFormat="1" ht="12.75"/>
    <row r="2140" s="376" customFormat="1" ht="12.75"/>
    <row r="2141" s="376" customFormat="1" ht="12.75"/>
    <row r="2142" s="376" customFormat="1" ht="12.75"/>
    <row r="2143" s="376" customFormat="1" ht="12.75"/>
    <row r="2144" s="376" customFormat="1" ht="12.75"/>
    <row r="2145" s="376" customFormat="1" ht="12.75"/>
    <row r="2146" s="376" customFormat="1" ht="12.75"/>
    <row r="2147" s="376" customFormat="1" ht="12.75"/>
    <row r="2148" s="376" customFormat="1" ht="12.75"/>
    <row r="2149" s="376" customFormat="1" ht="12.75"/>
    <row r="2150" s="376" customFormat="1" ht="12.75"/>
    <row r="2151" s="376" customFormat="1" ht="12.75"/>
    <row r="2152" s="376" customFormat="1" ht="12.75"/>
    <row r="2153" s="376" customFormat="1" ht="12.75"/>
    <row r="2154" s="376" customFormat="1" ht="12.75"/>
    <row r="2155" s="376" customFormat="1" ht="12.75"/>
    <row r="2156" s="376" customFormat="1" ht="12.75"/>
    <row r="2157" s="376" customFormat="1" ht="12.75"/>
    <row r="2158" s="376" customFormat="1" ht="12.75"/>
    <row r="2159" s="376" customFormat="1" ht="12.75"/>
    <row r="2160" s="376" customFormat="1" ht="12.75"/>
    <row r="2161" s="376" customFormat="1" ht="12.75"/>
    <row r="2162" s="376" customFormat="1" ht="12.75"/>
    <row r="2163" s="376" customFormat="1" ht="12.75"/>
    <row r="2164" s="376" customFormat="1" ht="12.75"/>
    <row r="2165" s="376" customFormat="1" ht="12.75"/>
    <row r="2166" s="376" customFormat="1" ht="12.75"/>
    <row r="2167" s="376" customFormat="1" ht="12.75"/>
    <row r="2168" s="376" customFormat="1" ht="12.75"/>
    <row r="2169" s="376" customFormat="1" ht="12.75"/>
    <row r="2170" s="376" customFormat="1" ht="12.75"/>
    <row r="2171" s="376" customFormat="1" ht="12.75"/>
    <row r="2172" s="376" customFormat="1" ht="12.75"/>
    <row r="2173" s="376" customFormat="1" ht="12.75"/>
    <row r="2174" s="376" customFormat="1" ht="12.75"/>
    <row r="2175" s="376" customFormat="1" ht="12.75"/>
    <row r="2176" s="376" customFormat="1" ht="12.75"/>
    <row r="2177" s="376" customFormat="1" ht="12.75"/>
    <row r="2178" s="376" customFormat="1" ht="12.75"/>
    <row r="2179" s="376" customFormat="1" ht="12.75"/>
    <row r="2180" s="376" customFormat="1" ht="12.75"/>
    <row r="2181" s="376" customFormat="1" ht="12.75"/>
    <row r="2182" s="376" customFormat="1" ht="12.75"/>
    <row r="2183" s="376" customFormat="1" ht="12.75"/>
    <row r="2184" s="376" customFormat="1" ht="12.75"/>
    <row r="2185" s="376" customFormat="1" ht="12.75"/>
    <row r="2186" s="376" customFormat="1" ht="12.75"/>
    <row r="2187" s="376" customFormat="1" ht="12.75"/>
    <row r="2188" s="376" customFormat="1" ht="12.75"/>
    <row r="2189" s="376" customFormat="1" ht="12.75"/>
    <row r="2190" s="376" customFormat="1" ht="12.75"/>
    <row r="2191" s="376" customFormat="1" ht="12.75"/>
    <row r="2192" s="376" customFormat="1" ht="12.75"/>
    <row r="2193" s="376" customFormat="1" ht="12.75"/>
    <row r="2194" s="376" customFormat="1" ht="12.75"/>
    <row r="2195" s="376" customFormat="1" ht="12.75"/>
    <row r="2196" s="376" customFormat="1" ht="12.75"/>
    <row r="2197" s="376" customFormat="1" ht="12.75"/>
    <row r="2198" s="376" customFormat="1" ht="12.75"/>
    <row r="2199" s="376" customFormat="1" ht="12.75"/>
    <row r="2200" s="376" customFormat="1" ht="12.75"/>
    <row r="2201" s="376" customFormat="1" ht="12.75"/>
    <row r="2202" s="376" customFormat="1" ht="12.75"/>
    <row r="2203" s="376" customFormat="1" ht="12.75"/>
    <row r="2204" s="376" customFormat="1" ht="12.75"/>
    <row r="2205" s="376" customFormat="1" ht="12.75"/>
    <row r="2206" s="376" customFormat="1" ht="12.75"/>
    <row r="2207" s="376" customFormat="1" ht="12.75"/>
    <row r="2208" s="376" customFormat="1" ht="12.75"/>
    <row r="2209" s="376" customFormat="1" ht="12.75"/>
    <row r="2210" s="376" customFormat="1" ht="12.75"/>
    <row r="2211" s="376" customFormat="1" ht="12.75"/>
    <row r="2212" s="376" customFormat="1" ht="12.75"/>
    <row r="2213" s="376" customFormat="1" ht="12.75"/>
    <row r="2214" s="376" customFormat="1" ht="12.75"/>
    <row r="2215" s="376" customFormat="1" ht="12.75"/>
    <row r="2216" s="376" customFormat="1" ht="12.75"/>
    <row r="2217" s="376" customFormat="1" ht="12.75"/>
    <row r="2218" s="376" customFormat="1" ht="12.75"/>
    <row r="2219" s="376" customFormat="1" ht="12.75"/>
    <row r="2220" s="376" customFormat="1" ht="12.75"/>
    <row r="2221" s="376" customFormat="1" ht="12.75"/>
    <row r="2222" s="376" customFormat="1" ht="12.75"/>
    <row r="2223" s="376" customFormat="1" ht="12.75"/>
    <row r="2224" s="376" customFormat="1" ht="12.75"/>
    <row r="2225" s="376" customFormat="1" ht="12.75"/>
    <row r="2226" s="376" customFormat="1" ht="12.75"/>
    <row r="2227" s="376" customFormat="1" ht="12.75"/>
    <row r="2228" s="376" customFormat="1" ht="12.75"/>
    <row r="2229" s="376" customFormat="1" ht="12.75"/>
    <row r="2230" s="376" customFormat="1" ht="12.75"/>
    <row r="2231" s="376" customFormat="1" ht="12.75"/>
    <row r="2232" s="376" customFormat="1" ht="12.75"/>
    <row r="2233" s="376" customFormat="1" ht="12.75"/>
    <row r="2234" s="376" customFormat="1" ht="12.75"/>
    <row r="2235" s="376" customFormat="1" ht="12.75"/>
    <row r="2236" s="376" customFormat="1" ht="12.75"/>
    <row r="2237" s="376" customFormat="1" ht="12.75"/>
    <row r="2238" s="376" customFormat="1" ht="12.75"/>
    <row r="2239" s="376" customFormat="1" ht="12.75"/>
    <row r="2240" s="376" customFormat="1" ht="12.75"/>
    <row r="2241" s="376" customFormat="1" ht="12.75"/>
    <row r="2242" s="376" customFormat="1" ht="12.75"/>
    <row r="2243" s="376" customFormat="1" ht="12.75"/>
    <row r="2244" s="376" customFormat="1" ht="12.75"/>
    <row r="2245" s="376" customFormat="1" ht="12.75"/>
    <row r="2246" s="376" customFormat="1" ht="12.75"/>
    <row r="2247" s="376" customFormat="1" ht="12.75"/>
    <row r="2248" s="376" customFormat="1" ht="12.75"/>
    <row r="2249" s="376" customFormat="1" ht="12.75"/>
    <row r="2250" s="376" customFormat="1" ht="12.75"/>
    <row r="2251" s="376" customFormat="1" ht="12.75"/>
    <row r="2252" s="376" customFormat="1" ht="12.75"/>
    <row r="2253" s="376" customFormat="1" ht="12.75"/>
    <row r="2254" s="376" customFormat="1" ht="12.75"/>
    <row r="2255" s="376" customFormat="1" ht="12.75"/>
    <row r="2256" s="376" customFormat="1" ht="12.75"/>
    <row r="2257" s="376" customFormat="1" ht="12.75"/>
    <row r="2258" s="376" customFormat="1" ht="12.75"/>
    <row r="2259" s="376" customFormat="1" ht="12.75"/>
    <row r="2260" s="376" customFormat="1" ht="12.75"/>
    <row r="2261" s="376" customFormat="1" ht="12.75"/>
    <row r="2262" s="376" customFormat="1" ht="12.75"/>
    <row r="2263" s="376" customFormat="1" ht="12.75"/>
    <row r="2264" s="376" customFormat="1" ht="12.75"/>
    <row r="2265" s="376" customFormat="1" ht="12.75"/>
    <row r="2266" s="376" customFormat="1" ht="12.75"/>
    <row r="2267" s="376" customFormat="1" ht="12.75"/>
    <row r="2268" s="376" customFormat="1" ht="12.75"/>
    <row r="2269" s="376" customFormat="1" ht="12.75"/>
    <row r="2270" s="376" customFormat="1" ht="12.75"/>
    <row r="2271" s="376" customFormat="1" ht="12.75"/>
    <row r="2272" s="376" customFormat="1" ht="12.75"/>
    <row r="2273" s="376" customFormat="1" ht="12.75"/>
    <row r="2274" s="376" customFormat="1" ht="12.75"/>
    <row r="2275" s="376" customFormat="1" ht="12.75"/>
    <row r="2276" s="376" customFormat="1" ht="12.75"/>
    <row r="2277" s="376" customFormat="1" ht="12.75"/>
    <row r="2278" s="376" customFormat="1" ht="12.75"/>
    <row r="2279" s="376" customFormat="1" ht="12.75"/>
    <row r="2280" s="376" customFormat="1" ht="12.75"/>
    <row r="2281" s="376" customFormat="1" ht="12.75"/>
    <row r="2282" s="376" customFormat="1" ht="12.75"/>
    <row r="2283" s="376" customFormat="1" ht="12.75"/>
    <row r="2284" s="376" customFormat="1" ht="12.75"/>
    <row r="2285" s="376" customFormat="1" ht="12.75"/>
    <row r="2286" s="376" customFormat="1" ht="12.75"/>
    <row r="2287" s="376" customFormat="1" ht="12.75"/>
    <row r="2288" s="376" customFormat="1" ht="12.75"/>
    <row r="2289" s="376" customFormat="1" ht="12.75"/>
    <row r="2290" s="376" customFormat="1" ht="12.75"/>
    <row r="2291" s="376" customFormat="1" ht="12.75"/>
    <row r="2292" s="376" customFormat="1" ht="12.75"/>
    <row r="2293" s="376" customFormat="1" ht="12.75"/>
    <row r="2294" s="376" customFormat="1" ht="12.75"/>
    <row r="2295" s="376" customFormat="1" ht="12.75"/>
    <row r="2296" s="376" customFormat="1" ht="12.75"/>
    <row r="2297" s="376" customFormat="1" ht="12.75"/>
    <row r="2298" s="376" customFormat="1" ht="12.75"/>
    <row r="2299" s="376" customFormat="1" ht="12.75"/>
    <row r="2300" s="376" customFormat="1" ht="12.75"/>
    <row r="2301" s="376" customFormat="1" ht="12.75"/>
    <row r="2302" s="376" customFormat="1" ht="12.75"/>
    <row r="2303" s="376" customFormat="1" ht="12.75"/>
    <row r="2304" s="376" customFormat="1" ht="12.75"/>
    <row r="2305" s="376" customFormat="1" ht="12.75"/>
    <row r="2306" s="376" customFormat="1" ht="12.75"/>
    <row r="2307" s="376" customFormat="1" ht="12.75"/>
    <row r="2308" s="376" customFormat="1" ht="12.75"/>
    <row r="2309" s="376" customFormat="1" ht="12.75"/>
    <row r="2310" s="376" customFormat="1" ht="12.75"/>
    <row r="2311" s="376" customFormat="1" ht="12.75"/>
    <row r="2312" s="376" customFormat="1" ht="12.75"/>
    <row r="2313" s="376" customFormat="1" ht="12.75"/>
    <row r="2314" s="376" customFormat="1" ht="12.75"/>
    <row r="2315" s="376" customFormat="1" ht="12.75"/>
    <row r="2316" s="376" customFormat="1" ht="12.75"/>
    <row r="2317" s="376" customFormat="1" ht="12.75"/>
    <row r="2318" s="376" customFormat="1" ht="12.75"/>
    <row r="2319" s="376" customFormat="1" ht="12.75"/>
    <row r="2320" s="376" customFormat="1" ht="12.75"/>
    <row r="2321" s="376" customFormat="1" ht="12.75"/>
    <row r="2322" s="376" customFormat="1" ht="12.75"/>
    <row r="2323" s="376" customFormat="1" ht="12.75"/>
    <row r="2324" s="376" customFormat="1" ht="12.75"/>
    <row r="2325" s="376" customFormat="1" ht="12.75"/>
    <row r="2326" s="376" customFormat="1" ht="12.75"/>
    <row r="2327" s="376" customFormat="1" ht="12.75"/>
    <row r="2328" s="376" customFormat="1" ht="12.75"/>
    <row r="2329" s="376" customFormat="1" ht="12.75"/>
    <row r="2330" s="376" customFormat="1" ht="12.75"/>
    <row r="2331" s="376" customFormat="1" ht="12.75"/>
    <row r="2332" s="376" customFormat="1" ht="12.75"/>
    <row r="2333" s="376" customFormat="1" ht="12.75"/>
    <row r="2334" s="376" customFormat="1" ht="12.75"/>
    <row r="2335" s="376" customFormat="1" ht="12.75"/>
    <row r="2336" s="376" customFormat="1" ht="12.75"/>
    <row r="2337" s="376" customFormat="1" ht="12.75"/>
    <row r="2338" s="376" customFormat="1" ht="12.75"/>
    <row r="2339" s="376" customFormat="1" ht="12.75"/>
    <row r="2340" s="376" customFormat="1" ht="12.75"/>
    <row r="2341" s="376" customFormat="1" ht="12.75"/>
    <row r="2342" s="376" customFormat="1" ht="12.75"/>
    <row r="2343" s="376" customFormat="1" ht="12.75"/>
    <row r="2344" s="376" customFormat="1" ht="12.75"/>
    <row r="2345" s="376" customFormat="1" ht="12.75"/>
    <row r="2346" s="376" customFormat="1" ht="12.75"/>
    <row r="2347" s="376" customFormat="1" ht="12.75"/>
    <row r="2348" s="376" customFormat="1" ht="12.75"/>
    <row r="2349" s="376" customFormat="1" ht="12.75"/>
    <row r="2350" s="376" customFormat="1" ht="12.75"/>
    <row r="2351" s="376" customFormat="1" ht="12.75"/>
    <row r="2352" s="376" customFormat="1" ht="12.75"/>
    <row r="2353" s="376" customFormat="1" ht="12.75"/>
    <row r="2354" s="376" customFormat="1" ht="12.75"/>
    <row r="2355" s="376" customFormat="1" ht="12.75"/>
    <row r="2356" s="376" customFormat="1" ht="12.75"/>
    <row r="2357" s="376" customFormat="1" ht="12.75"/>
    <row r="2358" s="376" customFormat="1" ht="12.75"/>
    <row r="2359" s="376" customFormat="1" ht="12.75"/>
    <row r="2360" s="376" customFormat="1" ht="12.75"/>
    <row r="2361" s="376" customFormat="1" ht="12.75"/>
    <row r="2362" s="376" customFormat="1" ht="12.75"/>
    <row r="2363" s="376" customFormat="1" ht="12.75"/>
    <row r="2364" s="376" customFormat="1" ht="12.75"/>
    <row r="2365" s="376" customFormat="1" ht="12.75"/>
    <row r="2366" s="376" customFormat="1" ht="12.75"/>
    <row r="2367" s="376" customFormat="1" ht="12.75"/>
    <row r="2368" s="376" customFormat="1" ht="12.75"/>
    <row r="2369" s="376" customFormat="1" ht="12.75"/>
    <row r="2370" s="376" customFormat="1" ht="12.75"/>
    <row r="2371" s="376" customFormat="1" ht="12.75"/>
    <row r="2372" s="376" customFormat="1" ht="12.75"/>
    <row r="2373" s="376" customFormat="1" ht="12.75"/>
    <row r="2374" s="376" customFormat="1" ht="12.75"/>
    <row r="2375" s="376" customFormat="1" ht="12.75"/>
    <row r="2376" s="376" customFormat="1" ht="12.75"/>
    <row r="2377" s="376" customFormat="1" ht="12.75"/>
    <row r="2378" s="376" customFormat="1" ht="12.75"/>
    <row r="2379" s="376" customFormat="1" ht="12.75"/>
    <row r="2380" s="376" customFormat="1" ht="12.75"/>
    <row r="2381" s="376" customFormat="1" ht="12.75"/>
    <row r="2382" s="376" customFormat="1" ht="12.75"/>
    <row r="2383" s="376" customFormat="1" ht="12.75"/>
    <row r="2384" s="376" customFormat="1" ht="12.75"/>
    <row r="2385" s="376" customFormat="1" ht="12.75"/>
    <row r="2386" s="376" customFormat="1" ht="12.75"/>
    <row r="2387" s="376" customFormat="1" ht="12.75"/>
    <row r="2388" s="376" customFormat="1" ht="12.75"/>
    <row r="2389" s="376" customFormat="1" ht="12.75"/>
    <row r="2390" s="376" customFormat="1" ht="12.75"/>
    <row r="2391" s="376" customFormat="1" ht="12.75"/>
    <row r="2392" s="376" customFormat="1" ht="12.75"/>
    <row r="2393" s="376" customFormat="1" ht="12.75"/>
    <row r="2394" s="376" customFormat="1" ht="12.75"/>
    <row r="2395" s="376" customFormat="1" ht="12.75"/>
    <row r="2396" s="376" customFormat="1" ht="12.75"/>
    <row r="2397" s="376" customFormat="1" ht="12.75"/>
    <row r="2398" s="376" customFormat="1" ht="12.75"/>
    <row r="2399" s="376" customFormat="1" ht="12.75"/>
    <row r="2400" s="376" customFormat="1" ht="12.75"/>
    <row r="2401" s="376" customFormat="1" ht="12.75"/>
    <row r="2402" s="376" customFormat="1" ht="12.75"/>
    <row r="2403" s="376" customFormat="1" ht="12.75"/>
    <row r="2404" s="376" customFormat="1" ht="12.75"/>
    <row r="2405" s="376" customFormat="1" ht="12.75"/>
    <row r="2406" s="376" customFormat="1" ht="12.75"/>
    <row r="2407" s="376" customFormat="1" ht="12.75"/>
    <row r="2408" s="376" customFormat="1" ht="12.75"/>
    <row r="2409" s="376" customFormat="1" ht="12.75"/>
    <row r="2410" s="376" customFormat="1" ht="12.75"/>
    <row r="2411" s="376" customFormat="1" ht="12.75"/>
    <row r="2412" s="376" customFormat="1" ht="12.75"/>
    <row r="2413" s="376" customFormat="1" ht="12.75"/>
    <row r="2414" s="376" customFormat="1" ht="12.75"/>
    <row r="2415" s="376" customFormat="1" ht="12.75"/>
    <row r="2416" s="376" customFormat="1" ht="12.75"/>
    <row r="2417" s="376" customFormat="1" ht="12.75"/>
    <row r="2418" s="376" customFormat="1" ht="12.75"/>
    <row r="2419" s="376" customFormat="1" ht="12.75"/>
    <row r="2420" s="376" customFormat="1" ht="12.75"/>
    <row r="2421" s="376" customFormat="1" ht="12.75"/>
    <row r="2422" s="376" customFormat="1" ht="12.75"/>
    <row r="2423" s="376" customFormat="1" ht="12.75"/>
    <row r="2424" s="376" customFormat="1" ht="12.75"/>
    <row r="2425" s="376" customFormat="1" ht="12.75"/>
    <row r="2426" s="376" customFormat="1" ht="12.75"/>
    <row r="2427" s="376" customFormat="1" ht="12.75"/>
    <row r="2428" s="376" customFormat="1" ht="12.75"/>
    <row r="2429" s="376" customFormat="1" ht="12.75"/>
    <row r="2430" s="376" customFormat="1" ht="12.75"/>
    <row r="2431" s="376" customFormat="1" ht="12.75"/>
    <row r="2432" s="376" customFormat="1" ht="12.75"/>
    <row r="2433" s="376" customFormat="1" ht="12.75"/>
    <row r="2434" s="376" customFormat="1" ht="12.75"/>
    <row r="2435" s="376" customFormat="1" ht="12.75"/>
    <row r="2436" s="376" customFormat="1" ht="12.75"/>
    <row r="2437" s="376" customFormat="1" ht="12.75"/>
    <row r="2438" s="376" customFormat="1" ht="12.75"/>
    <row r="2439" s="376" customFormat="1" ht="12.75"/>
    <row r="2440" s="376" customFormat="1" ht="12.75"/>
    <row r="2441" s="376" customFormat="1" ht="12.75"/>
    <row r="2442" s="376" customFormat="1" ht="12.75"/>
    <row r="2443" s="376" customFormat="1" ht="12.75"/>
    <row r="2444" s="376" customFormat="1" ht="12.75"/>
    <row r="2445" s="376" customFormat="1" ht="12.75"/>
    <row r="2446" s="376" customFormat="1" ht="12.75"/>
    <row r="2447" s="376" customFormat="1" ht="12.75"/>
    <row r="2448" s="376" customFormat="1" ht="12.75"/>
    <row r="2449" s="376" customFormat="1" ht="12.75"/>
    <row r="2450" s="376" customFormat="1" ht="12.75"/>
    <row r="2451" s="376" customFormat="1" ht="12.75"/>
    <row r="2452" s="376" customFormat="1" ht="12.75"/>
    <row r="2453" s="376" customFormat="1" ht="12.75"/>
    <row r="2454" s="376" customFormat="1" ht="12.75"/>
    <row r="2455" s="376" customFormat="1" ht="12.75"/>
    <row r="2456" s="376" customFormat="1" ht="12.75"/>
    <row r="2457" s="376" customFormat="1" ht="12.75"/>
    <row r="2458" s="376" customFormat="1" ht="12.75"/>
    <row r="2459" s="376" customFormat="1" ht="12.75"/>
    <row r="2460" s="376" customFormat="1" ht="12.75"/>
    <row r="2461" s="376" customFormat="1" ht="12.75"/>
    <row r="2462" s="376" customFormat="1" ht="12.75"/>
    <row r="2463" s="376" customFormat="1" ht="12.75"/>
    <row r="2464" s="376" customFormat="1" ht="12.75"/>
    <row r="2465" s="376" customFormat="1" ht="12.75"/>
    <row r="2466" s="376" customFormat="1" ht="12.75"/>
    <row r="2467" s="376" customFormat="1" ht="12.75"/>
    <row r="2468" s="376" customFormat="1" ht="12.75"/>
    <row r="2469" s="376" customFormat="1" ht="12.75"/>
    <row r="2470" s="376" customFormat="1" ht="12.75"/>
    <row r="2471" s="376" customFormat="1" ht="12.75"/>
    <row r="2472" s="376" customFormat="1" ht="12.75"/>
    <row r="2473" s="376" customFormat="1" ht="12.75"/>
    <row r="2474" s="376" customFormat="1" ht="12.75"/>
    <row r="2475" s="376" customFormat="1" ht="12.75"/>
    <row r="2476" s="376" customFormat="1" ht="12.75"/>
    <row r="2477" s="376" customFormat="1" ht="12.75"/>
    <row r="2478" s="376" customFormat="1" ht="12.75"/>
    <row r="2479" s="376" customFormat="1" ht="12.75"/>
    <row r="2480" s="376" customFormat="1" ht="12.75"/>
    <row r="2481" s="376" customFormat="1" ht="12.75"/>
    <row r="2482" s="376" customFormat="1" ht="12.75"/>
    <row r="2483" s="376" customFormat="1" ht="12.75"/>
    <row r="2484" s="376" customFormat="1" ht="12.75"/>
    <row r="2485" s="376" customFormat="1" ht="12.75"/>
    <row r="2486" s="376" customFormat="1" ht="12.75"/>
    <row r="2487" s="376" customFormat="1" ht="12.75"/>
    <row r="2488" s="376" customFormat="1" ht="12.75"/>
    <row r="2489" s="376" customFormat="1" ht="12.75"/>
    <row r="2490" s="376" customFormat="1" ht="12.75"/>
    <row r="2491" s="376" customFormat="1" ht="12.75"/>
    <row r="2492" s="376" customFormat="1" ht="12.75"/>
    <row r="2493" s="376" customFormat="1" ht="12.75"/>
    <row r="2494" s="376" customFormat="1" ht="12.75"/>
    <row r="2495" s="376" customFormat="1" ht="12.75"/>
    <row r="2496" s="376" customFormat="1" ht="12.75"/>
    <row r="2497" s="376" customFormat="1" ht="12.75"/>
    <row r="2498" s="376" customFormat="1" ht="12.75"/>
    <row r="2499" s="376" customFormat="1" ht="12.75"/>
    <row r="2500" s="376" customFormat="1" ht="12.75"/>
    <row r="2501" s="376" customFormat="1" ht="12.75"/>
    <row r="2502" s="376" customFormat="1" ht="12.75"/>
    <row r="2503" s="376" customFormat="1" ht="12.75"/>
    <row r="2504" s="376" customFormat="1" ht="12.75"/>
    <row r="2505" s="376" customFormat="1" ht="12.75"/>
    <row r="2506" s="376" customFormat="1" ht="12.75"/>
    <row r="2507" s="376" customFormat="1" ht="12.75"/>
    <row r="2508" s="376" customFormat="1" ht="12.75"/>
    <row r="2509" s="376" customFormat="1" ht="12.75"/>
    <row r="2510" s="376" customFormat="1" ht="12.75"/>
    <row r="2511" s="376" customFormat="1" ht="12.75"/>
    <row r="2512" s="376" customFormat="1" ht="12.75"/>
    <row r="2513" s="376" customFormat="1" ht="12.75"/>
    <row r="2514" s="376" customFormat="1" ht="12.75"/>
    <row r="2515" s="376" customFormat="1" ht="12.75"/>
    <row r="2516" s="376" customFormat="1" ht="12.75"/>
    <row r="2517" s="376" customFormat="1" ht="12.75"/>
    <row r="2518" s="376" customFormat="1" ht="12.75"/>
    <row r="2519" s="376" customFormat="1" ht="12.75"/>
    <row r="2520" s="376" customFormat="1" ht="12.75"/>
    <row r="2521" s="376" customFormat="1" ht="12.75"/>
    <row r="2522" s="376" customFormat="1" ht="12.75"/>
    <row r="2523" s="376" customFormat="1" ht="12.75"/>
    <row r="2524" s="376" customFormat="1" ht="12.75"/>
    <row r="2525" s="376" customFormat="1" ht="12.75"/>
    <row r="2526" s="376" customFormat="1" ht="12.75"/>
    <row r="2527" s="376" customFormat="1" ht="12.75"/>
    <row r="2528" s="376" customFormat="1" ht="12.75"/>
    <row r="2529" s="376" customFormat="1" ht="12.75"/>
    <row r="2530" s="376" customFormat="1" ht="12.75"/>
    <row r="2531" s="376" customFormat="1" ht="12.75"/>
    <row r="2532" s="376" customFormat="1" ht="12.75"/>
    <row r="2533" s="376" customFormat="1" ht="12.75"/>
    <row r="2534" s="376" customFormat="1" ht="12.75"/>
    <row r="2535" s="376" customFormat="1" ht="12.75"/>
    <row r="2536" s="376" customFormat="1" ht="12.75"/>
    <row r="2537" s="376" customFormat="1" ht="12.75"/>
    <row r="2538" s="376" customFormat="1" ht="12.75"/>
    <row r="2539" s="376" customFormat="1" ht="12.75"/>
    <row r="2540" s="376" customFormat="1" ht="12.75"/>
    <row r="2541" s="376" customFormat="1" ht="12.75"/>
    <row r="2542" s="376" customFormat="1" ht="12.75"/>
    <row r="2543" s="376" customFormat="1" ht="12.75"/>
    <row r="2544" s="376" customFormat="1" ht="12.75"/>
    <row r="2545" s="376" customFormat="1" ht="12.75"/>
    <row r="2546" s="376" customFormat="1" ht="12.75"/>
    <row r="2547" s="376" customFormat="1" ht="12.75"/>
    <row r="2548" s="376" customFormat="1" ht="12.75"/>
    <row r="2549" s="376" customFormat="1" ht="12.75"/>
    <row r="2550" s="376" customFormat="1" ht="12.75"/>
    <row r="2551" s="376" customFormat="1" ht="12.75"/>
    <row r="2552" s="376" customFormat="1" ht="12.75"/>
    <row r="2553" s="376" customFormat="1" ht="12.75"/>
    <row r="2554" s="376" customFormat="1" ht="12.75"/>
    <row r="2555" s="376" customFormat="1" ht="12.75"/>
    <row r="2556" s="376" customFormat="1" ht="12.75"/>
    <row r="2557" s="376" customFormat="1" ht="12.75"/>
    <row r="2558" s="376" customFormat="1" ht="12.75"/>
    <row r="2559" s="376" customFormat="1" ht="12.75"/>
    <row r="2560" s="376" customFormat="1" ht="12.75"/>
    <row r="2561" s="376" customFormat="1" ht="12.75"/>
    <row r="2562" s="376" customFormat="1" ht="12.75"/>
    <row r="2563" s="376" customFormat="1" ht="12.75"/>
    <row r="2564" s="376" customFormat="1" ht="12.75"/>
    <row r="2565" s="376" customFormat="1" ht="12.75"/>
    <row r="2566" s="376" customFormat="1" ht="12.75"/>
    <row r="2567" s="376" customFormat="1" ht="12.75"/>
    <row r="2568" s="376" customFormat="1" ht="12.75"/>
    <row r="2569" s="376" customFormat="1" ht="12.75"/>
    <row r="2570" s="376" customFormat="1" ht="12.75"/>
    <row r="2571" s="376" customFormat="1" ht="12.75"/>
    <row r="2572" s="376" customFormat="1" ht="12.75"/>
    <row r="2573" s="376" customFormat="1" ht="12.75"/>
    <row r="2574" s="376" customFormat="1" ht="12.75"/>
    <row r="2575" s="376" customFormat="1" ht="12.75"/>
    <row r="2576" s="376" customFormat="1" ht="12.75"/>
    <row r="2577" s="376" customFormat="1" ht="12.75"/>
    <row r="2578" s="376" customFormat="1" ht="12.75"/>
    <row r="2579" s="376" customFormat="1" ht="12.75"/>
    <row r="2580" s="376" customFormat="1" ht="12.75"/>
    <row r="2581" s="376" customFormat="1" ht="12.75"/>
    <row r="2582" s="376" customFormat="1" ht="12.75"/>
    <row r="2583" s="376" customFormat="1" ht="12.75"/>
    <row r="2584" s="376" customFormat="1" ht="12.75"/>
    <row r="2585" s="376" customFormat="1" ht="12.75"/>
    <row r="2586" s="376" customFormat="1" ht="12.75"/>
    <row r="2587" s="376" customFormat="1" ht="12.75"/>
    <row r="2588" s="376" customFormat="1" ht="12.75"/>
    <row r="2589" s="376" customFormat="1" ht="12.75"/>
    <row r="2590" s="376" customFormat="1" ht="12.75"/>
    <row r="2591" s="376" customFormat="1" ht="12.75"/>
    <row r="2592" s="376" customFormat="1" ht="12.75"/>
    <row r="2593" s="376" customFormat="1" ht="12.75"/>
    <row r="2594" s="376" customFormat="1" ht="12.75"/>
    <row r="2595" s="376" customFormat="1" ht="12.75"/>
    <row r="2596" s="376" customFormat="1" ht="12.75"/>
    <row r="2597" s="376" customFormat="1" ht="12.75"/>
    <row r="2598" s="376" customFormat="1" ht="12.75"/>
    <row r="2599" s="376" customFormat="1" ht="12.75"/>
    <row r="2600" s="376" customFormat="1" ht="12.75"/>
    <row r="2601" s="376" customFormat="1" ht="12.75"/>
    <row r="2602" s="376" customFormat="1" ht="12.75"/>
    <row r="2603" s="376" customFormat="1" ht="12.75"/>
    <row r="2604" s="376" customFormat="1" ht="12.75"/>
    <row r="2605" s="376" customFormat="1" ht="12.75"/>
    <row r="2606" s="376" customFormat="1" ht="12.75"/>
    <row r="2607" s="376" customFormat="1" ht="12.75"/>
    <row r="2608" s="376" customFormat="1" ht="12.75"/>
    <row r="2609" s="376" customFormat="1" ht="12.75"/>
    <row r="2610" s="376" customFormat="1" ht="12.75"/>
    <row r="2611" s="376" customFormat="1" ht="12.75"/>
    <row r="2612" s="376" customFormat="1" ht="12.75"/>
    <row r="2613" s="376" customFormat="1" ht="12.75"/>
    <row r="2614" s="376" customFormat="1" ht="12.75"/>
    <row r="2615" s="376" customFormat="1" ht="12.75"/>
    <row r="2616" s="376" customFormat="1" ht="12.75"/>
    <row r="2617" s="376" customFormat="1" ht="12.75"/>
    <row r="2618" s="376" customFormat="1" ht="12.75"/>
    <row r="2619" s="376" customFormat="1" ht="12.75"/>
    <row r="2620" s="376" customFormat="1" ht="12.75"/>
    <row r="2621" s="376" customFormat="1" ht="12.75"/>
    <row r="2622" s="376" customFormat="1" ht="12.75"/>
    <row r="2623" s="376" customFormat="1" ht="12.75"/>
    <row r="2624" s="376" customFormat="1" ht="12.75"/>
    <row r="2625" s="376" customFormat="1" ht="12.75"/>
    <row r="2626" s="376" customFormat="1" ht="12.75"/>
    <row r="2627" s="376" customFormat="1" ht="12.75"/>
    <row r="2628" s="376" customFormat="1" ht="12.75"/>
    <row r="2629" s="376" customFormat="1" ht="12.75"/>
    <row r="2630" s="376" customFormat="1" ht="12.75"/>
    <row r="2631" s="376" customFormat="1" ht="12.75"/>
    <row r="2632" s="376" customFormat="1" ht="12.75"/>
    <row r="2633" s="376" customFormat="1" ht="12.75"/>
    <row r="2634" s="376" customFormat="1" ht="12.75"/>
    <row r="2635" s="376" customFormat="1" ht="12.75"/>
    <row r="2636" s="376" customFormat="1" ht="12.75"/>
    <row r="2637" s="376" customFormat="1" ht="12.75"/>
    <row r="2638" s="376" customFormat="1" ht="12.75"/>
    <row r="2639" s="376" customFormat="1" ht="12.75"/>
    <row r="2640" s="376" customFormat="1" ht="12.75"/>
    <row r="2641" s="376" customFormat="1" ht="12.75"/>
    <row r="2642" s="376" customFormat="1" ht="12.75"/>
    <row r="2643" s="376" customFormat="1" ht="12.75"/>
    <row r="2644" s="376" customFormat="1" ht="12.75"/>
    <row r="2645" s="376" customFormat="1" ht="12.75"/>
    <row r="2646" s="376" customFormat="1" ht="12.75"/>
    <row r="2647" s="376" customFormat="1" ht="12.75"/>
    <row r="2648" s="376" customFormat="1" ht="12.75"/>
    <row r="2649" s="376" customFormat="1" ht="12.75"/>
    <row r="2650" s="376" customFormat="1" ht="12.75"/>
    <row r="2651" s="376" customFormat="1" ht="12.75"/>
    <row r="2652" s="376" customFormat="1" ht="12.75"/>
    <row r="2653" s="376" customFormat="1" ht="12.75"/>
    <row r="2654" s="376" customFormat="1" ht="12.75"/>
    <row r="2655" s="376" customFormat="1" ht="12.75"/>
    <row r="2656" s="376" customFormat="1" ht="12.75"/>
    <row r="2657" s="376" customFormat="1" ht="12.75"/>
    <row r="2658" s="376" customFormat="1" ht="12.75"/>
    <row r="2659" s="376" customFormat="1" ht="12.75"/>
    <row r="2660" s="376" customFormat="1" ht="12.75"/>
    <row r="2661" s="376" customFormat="1" ht="12.75"/>
    <row r="2662" s="376" customFormat="1" ht="12.75"/>
    <row r="2663" s="376" customFormat="1" ht="12.75"/>
    <row r="2664" s="376" customFormat="1" ht="12.75"/>
    <row r="2665" s="376" customFormat="1" ht="12.75"/>
    <row r="2666" s="376" customFormat="1" ht="12.75"/>
    <row r="2667" s="376" customFormat="1" ht="12.75"/>
    <row r="2668" s="376" customFormat="1" ht="12.75"/>
    <row r="2669" s="376" customFormat="1" ht="12.75"/>
    <row r="2670" s="376" customFormat="1" ht="12.75"/>
    <row r="2671" s="376" customFormat="1" ht="12.75"/>
    <row r="2672" s="376" customFormat="1" ht="12.75"/>
    <row r="2673" s="376" customFormat="1" ht="12.75"/>
    <row r="2674" s="376" customFormat="1" ht="12.75"/>
    <row r="2675" s="376" customFormat="1" ht="12.75"/>
    <row r="2676" s="376" customFormat="1" ht="12.75"/>
    <row r="2677" s="376" customFormat="1" ht="12.75"/>
    <row r="2678" s="376" customFormat="1" ht="12.75"/>
    <row r="2679" s="376" customFormat="1" ht="12.75"/>
    <row r="2680" s="376" customFormat="1" ht="12.75"/>
    <row r="2681" s="376" customFormat="1" ht="12.75"/>
    <row r="2682" s="376" customFormat="1" ht="12.75"/>
    <row r="2683" s="376" customFormat="1" ht="12.75"/>
    <row r="2684" s="376" customFormat="1" ht="12.75"/>
    <row r="2685" s="376" customFormat="1" ht="12.75"/>
    <row r="2686" s="376" customFormat="1" ht="12.75"/>
    <row r="2687" s="376" customFormat="1" ht="12.75"/>
    <row r="2688" s="376" customFormat="1" ht="12.75"/>
    <row r="2689" s="376" customFormat="1" ht="12.75"/>
    <row r="2690" s="376" customFormat="1" ht="12.75"/>
    <row r="2691" s="376" customFormat="1" ht="12.75"/>
    <row r="2692" s="376" customFormat="1" ht="12.75"/>
    <row r="2693" s="376" customFormat="1" ht="12.75"/>
    <row r="2694" s="376" customFormat="1" ht="12.75"/>
    <row r="2695" s="376" customFormat="1" ht="12.75"/>
    <row r="2696" s="376" customFormat="1" ht="12.75"/>
    <row r="2697" s="376" customFormat="1" ht="12.75"/>
    <row r="2698" s="376" customFormat="1" ht="12.75"/>
    <row r="2699" s="376" customFormat="1" ht="12.75"/>
    <row r="2700" s="376" customFormat="1" ht="12.75"/>
    <row r="2701" s="376" customFormat="1" ht="12.75"/>
    <row r="2702" s="376" customFormat="1" ht="12.75"/>
    <row r="2703" s="376" customFormat="1" ht="12.75"/>
    <row r="2704" s="376" customFormat="1" ht="12.75"/>
    <row r="2705" s="376" customFormat="1" ht="12.75"/>
    <row r="2706" s="376" customFormat="1" ht="12.75"/>
    <row r="2707" s="376" customFormat="1" ht="12.75"/>
    <row r="2708" s="376" customFormat="1" ht="12.75"/>
    <row r="2709" s="376" customFormat="1" ht="12.75"/>
    <row r="2710" s="376" customFormat="1" ht="12.75"/>
    <row r="2711" s="376" customFormat="1" ht="12.75"/>
    <row r="2712" s="376" customFormat="1" ht="12.75"/>
    <row r="2713" s="376" customFormat="1" ht="12.75"/>
    <row r="2714" s="376" customFormat="1" ht="12.75"/>
    <row r="2715" s="376" customFormat="1" ht="12.75"/>
    <row r="2716" s="376" customFormat="1" ht="12.75"/>
    <row r="2717" s="376" customFormat="1" ht="12.75"/>
    <row r="2718" s="376" customFormat="1" ht="12.75"/>
    <row r="2719" s="376" customFormat="1" ht="12.75"/>
    <row r="2720" s="376" customFormat="1" ht="12.75"/>
    <row r="2721" s="376" customFormat="1" ht="12.75"/>
    <row r="2722" s="376" customFormat="1" ht="12.75"/>
    <row r="2723" s="376" customFormat="1" ht="12.75"/>
    <row r="2724" s="376" customFormat="1" ht="12.75"/>
    <row r="2725" s="376" customFormat="1" ht="12.75"/>
    <row r="2726" s="376" customFormat="1" ht="12.75"/>
    <row r="2727" s="376" customFormat="1" ht="12.75"/>
    <row r="2728" s="376" customFormat="1" ht="12.75"/>
    <row r="2729" s="376" customFormat="1" ht="12.75"/>
    <row r="2730" s="376" customFormat="1" ht="12.75"/>
    <row r="2731" s="376" customFormat="1" ht="12.75"/>
    <row r="2732" s="376" customFormat="1" ht="12.75"/>
    <row r="2733" s="376" customFormat="1" ht="12.75"/>
    <row r="2734" s="376" customFormat="1" ht="12.75"/>
    <row r="2735" s="376" customFormat="1" ht="12.75"/>
    <row r="2736" s="376" customFormat="1" ht="12.75"/>
    <row r="2737" s="376" customFormat="1" ht="12.75"/>
    <row r="2738" s="376" customFormat="1" ht="12.75"/>
    <row r="2739" s="376" customFormat="1" ht="12.75"/>
    <row r="2740" s="376" customFormat="1" ht="12.75"/>
    <row r="2741" s="376" customFormat="1" ht="12.75"/>
    <row r="2742" s="376" customFormat="1" ht="12.75"/>
    <row r="2743" s="376" customFormat="1" ht="12.75"/>
    <row r="2744" s="376" customFormat="1" ht="12.75"/>
    <row r="2745" s="376" customFormat="1" ht="12.75"/>
    <row r="2746" s="376" customFormat="1" ht="12.75"/>
    <row r="2747" s="376" customFormat="1" ht="12.75"/>
    <row r="2748" s="376" customFormat="1" ht="12.75"/>
    <row r="2749" s="376" customFormat="1" ht="12.75"/>
    <row r="2750" s="376" customFormat="1" ht="12.75"/>
    <row r="2751" s="376" customFormat="1" ht="12.75"/>
    <row r="2752" s="376" customFormat="1" ht="12.75"/>
    <row r="2753" s="376" customFormat="1" ht="12.75"/>
    <row r="2754" s="376" customFormat="1" ht="12.75"/>
    <row r="2755" s="376" customFormat="1" ht="12.75"/>
    <row r="2756" s="376" customFormat="1" ht="12.75"/>
    <row r="2757" s="376" customFormat="1" ht="12.75"/>
    <row r="2758" s="376" customFormat="1" ht="12.75"/>
    <row r="2759" s="376" customFormat="1" ht="12.75"/>
    <row r="2760" s="376" customFormat="1" ht="12.75"/>
    <row r="2761" s="376" customFormat="1" ht="12.75"/>
    <row r="2762" s="376" customFormat="1" ht="12.75"/>
    <row r="2763" s="376" customFormat="1" ht="12.75"/>
    <row r="2764" s="376" customFormat="1" ht="12.75"/>
    <row r="2765" s="376" customFormat="1" ht="12.75"/>
    <row r="2766" s="376" customFormat="1" ht="12.75"/>
    <row r="2767" s="376" customFormat="1" ht="12.75"/>
    <row r="2768" s="376" customFormat="1" ht="12.75"/>
    <row r="2769" s="376" customFormat="1" ht="12.75"/>
    <row r="2770" s="376" customFormat="1" ht="12.75"/>
    <row r="2771" s="376" customFormat="1" ht="12.75"/>
    <row r="2772" s="376" customFormat="1" ht="12.75"/>
    <row r="2773" s="376" customFormat="1" ht="12.75"/>
    <row r="2774" s="376" customFormat="1" ht="12.75"/>
    <row r="2775" s="376" customFormat="1" ht="12.75"/>
    <row r="2776" s="376" customFormat="1" ht="12.75"/>
    <row r="2777" s="376" customFormat="1" ht="12.75"/>
    <row r="2778" s="376" customFormat="1" ht="12.75"/>
    <row r="2779" s="376" customFormat="1" ht="12.75"/>
    <row r="2780" s="376" customFormat="1" ht="12.75"/>
    <row r="2781" s="376" customFormat="1" ht="12.75"/>
    <row r="2782" s="376" customFormat="1" ht="12.75"/>
    <row r="2783" s="376" customFormat="1" ht="12.75"/>
    <row r="2784" s="376" customFormat="1" ht="12.75"/>
    <row r="2785" s="376" customFormat="1" ht="12.75"/>
    <row r="2786" s="376" customFormat="1" ht="12.75"/>
    <row r="2787" s="376" customFormat="1" ht="12.75"/>
    <row r="2788" s="376" customFormat="1" ht="12.75"/>
    <row r="2789" s="376" customFormat="1" ht="12.75"/>
    <row r="2790" s="376" customFormat="1" ht="12.75"/>
    <row r="2791" s="376" customFormat="1" ht="12.75"/>
    <row r="2792" s="376" customFormat="1" ht="12.75"/>
    <row r="2793" s="376" customFormat="1" ht="12.75"/>
    <row r="2794" s="376" customFormat="1" ht="12.75"/>
    <row r="2795" s="376" customFormat="1" ht="12.75"/>
    <row r="2796" s="376" customFormat="1" ht="12.75"/>
    <row r="2797" s="376" customFormat="1" ht="12.75"/>
    <row r="2798" s="376" customFormat="1" ht="12.75"/>
    <row r="2799" s="376" customFormat="1" ht="12.75"/>
    <row r="2800" s="376" customFormat="1" ht="12.75"/>
    <row r="2801" s="376" customFormat="1" ht="12.75"/>
    <row r="2802" s="376" customFormat="1" ht="12.75"/>
    <row r="2803" s="376" customFormat="1" ht="12.75"/>
    <row r="2804" s="376" customFormat="1" ht="12.75"/>
    <row r="2805" s="376" customFormat="1" ht="12.75"/>
    <row r="2806" s="376" customFormat="1" ht="12.75"/>
    <row r="2807" s="376" customFormat="1" ht="12.75"/>
    <row r="2808" s="376" customFormat="1" ht="12.75"/>
    <row r="2809" s="376" customFormat="1" ht="12.75"/>
    <row r="2810" s="376" customFormat="1" ht="12.75"/>
    <row r="2811" s="376" customFormat="1" ht="12.75"/>
    <row r="2812" s="376" customFormat="1" ht="12.75"/>
    <row r="2813" s="376" customFormat="1" ht="12.75"/>
    <row r="2814" s="376" customFormat="1" ht="12.75"/>
    <row r="2815" s="376" customFormat="1" ht="12.75"/>
    <row r="2816" s="376" customFormat="1" ht="12.75"/>
    <row r="2817" s="376" customFormat="1" ht="12.75"/>
    <row r="2818" s="376" customFormat="1" ht="12.75"/>
    <row r="2819" s="376" customFormat="1" ht="12.75"/>
    <row r="2820" s="376" customFormat="1" ht="12.75"/>
    <row r="2821" s="376" customFormat="1" ht="12.75"/>
    <row r="2822" s="376" customFormat="1" ht="12.75"/>
    <row r="2823" s="376" customFormat="1" ht="12.75"/>
    <row r="2824" s="376" customFormat="1" ht="12.75"/>
    <row r="2825" s="376" customFormat="1" ht="12.75"/>
    <row r="2826" s="376" customFormat="1" ht="12.75"/>
    <row r="2827" s="376" customFormat="1" ht="12.75"/>
    <row r="2828" s="376" customFormat="1" ht="12.75"/>
    <row r="2829" s="376" customFormat="1" ht="12.75"/>
    <row r="2830" s="376" customFormat="1" ht="12.75"/>
    <row r="2831" s="376" customFormat="1" ht="12.75"/>
    <row r="2832" s="376" customFormat="1" ht="12.75"/>
    <row r="2833" s="376" customFormat="1" ht="12.75"/>
    <row r="2834" s="376" customFormat="1" ht="12.75"/>
    <row r="2835" s="376" customFormat="1" ht="12.75"/>
    <row r="2836" s="376" customFormat="1" ht="12.75"/>
    <row r="2837" s="376" customFormat="1" ht="12.75"/>
    <row r="2838" s="376" customFormat="1" ht="12.75"/>
    <row r="2839" s="376" customFormat="1" ht="12.75"/>
    <row r="2840" s="376" customFormat="1" ht="12.75"/>
    <row r="2841" s="376" customFormat="1" ht="12.75"/>
    <row r="2842" s="376" customFormat="1" ht="12.75"/>
    <row r="2843" s="376" customFormat="1" ht="12.75"/>
    <row r="2844" s="376" customFormat="1" ht="12.75"/>
    <row r="2845" s="376" customFormat="1" ht="12.75"/>
    <row r="2846" s="376" customFormat="1" ht="12.75"/>
    <row r="2847" s="376" customFormat="1" ht="12.75"/>
    <row r="2848" s="376" customFormat="1" ht="12.75"/>
    <row r="2849" s="376" customFormat="1" ht="12.75"/>
    <row r="2850" s="376" customFormat="1" ht="12.75"/>
    <row r="2851" s="376" customFormat="1" ht="12.75"/>
    <row r="2852" s="376" customFormat="1" ht="12.75"/>
    <row r="2853" s="376" customFormat="1" ht="12.75"/>
    <row r="2854" s="376" customFormat="1" ht="12.75"/>
    <row r="2855" s="376" customFormat="1" ht="12.75"/>
    <row r="2856" s="376" customFormat="1" ht="12.75"/>
    <row r="2857" s="376" customFormat="1" ht="12.75"/>
    <row r="2858" s="376" customFormat="1" ht="12.75"/>
    <row r="2859" s="376" customFormat="1" ht="12.75"/>
    <row r="2860" s="376" customFormat="1" ht="12.75"/>
    <row r="2861" s="376" customFormat="1" ht="12.75"/>
    <row r="2862" s="376" customFormat="1" ht="12.75"/>
    <row r="2863" s="376" customFormat="1" ht="12.75"/>
    <row r="2864" s="376" customFormat="1" ht="12.75"/>
    <row r="2865" s="376" customFormat="1" ht="12.75"/>
    <row r="2866" s="376" customFormat="1" ht="12.75"/>
    <row r="2867" s="376" customFormat="1" ht="12.75"/>
    <row r="2868" s="376" customFormat="1" ht="12.75"/>
    <row r="2869" s="376" customFormat="1" ht="12.75"/>
    <row r="2870" s="376" customFormat="1" ht="12.75"/>
    <row r="2871" s="376" customFormat="1" ht="12.75"/>
    <row r="2872" s="376" customFormat="1" ht="12.75"/>
    <row r="2873" s="376" customFormat="1" ht="12.75"/>
    <row r="2874" s="376" customFormat="1" ht="12.75"/>
    <row r="2875" s="376" customFormat="1" ht="12.75"/>
    <row r="2876" s="376" customFormat="1" ht="12.75"/>
    <row r="2877" s="376" customFormat="1" ht="12.75"/>
    <row r="2878" s="376" customFormat="1" ht="12.75"/>
    <row r="2879" s="376" customFormat="1" ht="12.75"/>
    <row r="2880" s="376" customFormat="1" ht="12.75"/>
    <row r="2881" s="376" customFormat="1" ht="12.75"/>
    <row r="2882" s="376" customFormat="1" ht="12.75"/>
    <row r="2883" s="376" customFormat="1" ht="12.75"/>
    <row r="2884" s="376" customFormat="1" ht="12.75"/>
    <row r="2885" s="376" customFormat="1" ht="12.75"/>
    <row r="2886" s="376" customFormat="1" ht="12.75"/>
    <row r="2887" s="376" customFormat="1" ht="12.75"/>
    <row r="2888" s="376" customFormat="1" ht="12.75"/>
    <row r="2889" s="376" customFormat="1" ht="12.75"/>
    <row r="2890" s="376" customFormat="1" ht="12.75"/>
    <row r="2891" s="376" customFormat="1" ht="12.75"/>
    <row r="2892" s="376" customFormat="1" ht="12.75"/>
    <row r="2893" s="376" customFormat="1" ht="12.75"/>
    <row r="2894" s="376" customFormat="1" ht="12.75"/>
    <row r="2895" s="376" customFormat="1" ht="12.75"/>
    <row r="2896" s="376" customFormat="1" ht="12.75"/>
    <row r="2897" s="376" customFormat="1" ht="12.75"/>
    <row r="2898" s="376" customFormat="1" ht="12.75"/>
    <row r="2899" s="376" customFormat="1" ht="12.75"/>
    <row r="2900" s="376" customFormat="1" ht="12.75"/>
    <row r="2901" s="376" customFormat="1" ht="12.75"/>
    <row r="2902" s="376" customFormat="1" ht="12.75"/>
    <row r="2903" s="376" customFormat="1" ht="12.75"/>
    <row r="2904" s="376" customFormat="1" ht="12.75"/>
    <row r="2905" s="376" customFormat="1" ht="12.75"/>
    <row r="2906" s="376" customFormat="1" ht="12.75"/>
    <row r="2907" s="376" customFormat="1" ht="12.75"/>
    <row r="2908" s="376" customFormat="1" ht="12.75"/>
    <row r="2909" s="376" customFormat="1" ht="12.75"/>
    <row r="2910" s="376" customFormat="1" ht="12.75"/>
    <row r="2911" s="376" customFormat="1" ht="12.75"/>
    <row r="2912" s="376" customFormat="1" ht="12.75"/>
    <row r="2913" s="376" customFormat="1" ht="12.75"/>
    <row r="2914" s="376" customFormat="1" ht="12.75"/>
    <row r="2915" s="376" customFormat="1" ht="12.75"/>
    <row r="2916" s="376" customFormat="1" ht="12.75"/>
    <row r="2917" s="376" customFormat="1" ht="12.75"/>
    <row r="2918" s="376" customFormat="1" ht="12.75"/>
    <row r="2919" s="376" customFormat="1" ht="12.75"/>
    <row r="2920" s="376" customFormat="1" ht="12.75"/>
    <row r="2921" s="376" customFormat="1" ht="12.75"/>
    <row r="2922" s="376" customFormat="1" ht="12.75"/>
    <row r="2923" s="376" customFormat="1" ht="12.75"/>
    <row r="2924" s="376" customFormat="1" ht="12.75"/>
    <row r="2925" s="376" customFormat="1" ht="12.75"/>
    <row r="2926" s="376" customFormat="1" ht="12.75"/>
    <row r="2927" s="376" customFormat="1" ht="12.75"/>
    <row r="2928" s="376" customFormat="1" ht="12.75"/>
    <row r="2929" s="376" customFormat="1" ht="12.75"/>
    <row r="2930" s="376" customFormat="1" ht="12.75"/>
    <row r="2931" s="376" customFormat="1" ht="12.75"/>
    <row r="2932" s="376" customFormat="1" ht="12.75"/>
    <row r="2933" s="376" customFormat="1" ht="12.75"/>
    <row r="2934" s="376" customFormat="1" ht="12.75"/>
    <row r="2935" s="376" customFormat="1" ht="12.75"/>
    <row r="2936" s="376" customFormat="1" ht="12.75"/>
    <row r="2937" s="376" customFormat="1" ht="12.75"/>
    <row r="2938" s="376" customFormat="1" ht="12.75"/>
    <row r="2939" s="376" customFormat="1" ht="12.75"/>
    <row r="2940" s="376" customFormat="1" ht="12.75"/>
    <row r="2941" s="376" customFormat="1" ht="12.75"/>
    <row r="2942" s="376" customFormat="1" ht="12.75"/>
    <row r="2943" s="376" customFormat="1" ht="12.75"/>
    <row r="2944" s="376" customFormat="1" ht="12.75"/>
    <row r="2945" s="376" customFormat="1" ht="12.75"/>
    <row r="2946" s="376" customFormat="1" ht="12.75"/>
    <row r="2947" s="376" customFormat="1" ht="12.75"/>
    <row r="2948" s="376" customFormat="1" ht="12.75"/>
    <row r="2949" s="376" customFormat="1" ht="12.75"/>
    <row r="2950" s="376" customFormat="1" ht="12.75"/>
    <row r="2951" s="376" customFormat="1" ht="12.75"/>
    <row r="2952" s="376" customFormat="1" ht="12.75"/>
    <row r="2953" s="376" customFormat="1" ht="12.75"/>
    <row r="2954" s="376" customFormat="1" ht="12.75"/>
    <row r="2955" s="376" customFormat="1" ht="12.75"/>
    <row r="2956" s="376" customFormat="1" ht="12.75"/>
    <row r="2957" s="376" customFormat="1" ht="12.75"/>
    <row r="2958" s="376" customFormat="1" ht="12.75"/>
    <row r="2959" s="376" customFormat="1" ht="12.75"/>
    <row r="2960" s="376" customFormat="1" ht="12.75"/>
    <row r="2961" s="376" customFormat="1" ht="12.75"/>
    <row r="2962" s="376" customFormat="1" ht="12.75"/>
    <row r="2963" s="376" customFormat="1" ht="12.75"/>
    <row r="2964" s="376" customFormat="1" ht="12.75"/>
    <row r="2965" s="376" customFormat="1" ht="12.75"/>
    <row r="2966" s="376" customFormat="1" ht="12.75"/>
    <row r="2967" s="376" customFormat="1" ht="12.75"/>
    <row r="2968" s="376" customFormat="1" ht="12.75"/>
    <row r="2969" s="376" customFormat="1" ht="12.75"/>
    <row r="2970" s="376" customFormat="1" ht="12.75"/>
    <row r="2971" s="376" customFormat="1" ht="12.75"/>
    <row r="2972" s="376" customFormat="1" ht="12.75"/>
    <row r="2973" s="376" customFormat="1" ht="12.75"/>
    <row r="2974" s="376" customFormat="1" ht="12.75"/>
    <row r="2975" s="376" customFormat="1" ht="12.75"/>
    <row r="2976" s="376" customFormat="1" ht="12.75"/>
    <row r="2977" s="376" customFormat="1" ht="12.75"/>
    <row r="2978" s="376" customFormat="1" ht="12.75"/>
    <row r="2979" s="376" customFormat="1" ht="12.75"/>
    <row r="2980" s="376" customFormat="1" ht="12.75"/>
    <row r="2981" s="376" customFormat="1" ht="12.75"/>
    <row r="2982" s="376" customFormat="1" ht="12.75"/>
    <row r="2983" s="376" customFormat="1" ht="12.75"/>
    <row r="2984" s="376" customFormat="1" ht="12.75"/>
    <row r="2985" s="376" customFormat="1" ht="12.75"/>
    <row r="2986" s="376" customFormat="1" ht="12.75"/>
    <row r="2987" s="376" customFormat="1" ht="12.75"/>
    <row r="2988" s="376" customFormat="1" ht="12.75"/>
    <row r="2989" s="376" customFormat="1" ht="12.75"/>
    <row r="2990" s="376" customFormat="1" ht="12.75"/>
    <row r="2991" s="376" customFormat="1" ht="12.75"/>
    <row r="2992" s="376" customFormat="1" ht="12.75"/>
    <row r="2993" s="376" customFormat="1" ht="12.75"/>
    <row r="2994" s="376" customFormat="1" ht="12.75"/>
    <row r="2995" s="376" customFormat="1" ht="12.75"/>
    <row r="2996" s="376" customFormat="1" ht="12.75"/>
    <row r="2997" s="376" customFormat="1" ht="12.75"/>
    <row r="2998" s="376" customFormat="1" ht="12.75"/>
    <row r="2999" s="376" customFormat="1" ht="12.75"/>
    <row r="3000" s="376" customFormat="1" ht="12.75"/>
    <row r="3001" s="376" customFormat="1" ht="12.75"/>
    <row r="3002" s="376" customFormat="1" ht="12.75"/>
    <row r="3003" s="376" customFormat="1" ht="12.75"/>
    <row r="3004" s="376" customFormat="1" ht="12.75"/>
    <row r="3005" s="376" customFormat="1" ht="12.75"/>
    <row r="3006" s="376" customFormat="1" ht="12.75"/>
    <row r="3007" s="376" customFormat="1" ht="12.75"/>
    <row r="3008" s="376" customFormat="1" ht="12.75"/>
    <row r="3009" s="376" customFormat="1" ht="12.75"/>
    <row r="3010" s="376" customFormat="1" ht="12.75"/>
    <row r="3011" s="376" customFormat="1" ht="12.75"/>
    <row r="3012" s="376" customFormat="1" ht="12.75"/>
    <row r="3013" s="376" customFormat="1" ht="12.75"/>
    <row r="3014" s="376" customFormat="1" ht="12.75"/>
    <row r="3015" s="376" customFormat="1" ht="12.75"/>
    <row r="3016" s="376" customFormat="1" ht="12.75"/>
    <row r="3017" s="376" customFormat="1" ht="12.75"/>
    <row r="3018" s="376" customFormat="1" ht="12.75"/>
    <row r="3019" s="376" customFormat="1" ht="12.75"/>
    <row r="3020" s="376" customFormat="1" ht="12.75"/>
    <row r="3021" s="376" customFormat="1" ht="12.75"/>
    <row r="3022" s="376" customFormat="1" ht="12.75"/>
    <row r="3023" s="376" customFormat="1" ht="12.75"/>
    <row r="3024" s="376" customFormat="1" ht="12.75"/>
    <row r="3025" s="376" customFormat="1" ht="12.75"/>
    <row r="3026" s="376" customFormat="1" ht="12.75"/>
    <row r="3027" s="376" customFormat="1" ht="12.75"/>
    <row r="3028" s="376" customFormat="1" ht="12.75"/>
    <row r="3029" s="376" customFormat="1" ht="12.75"/>
    <row r="3030" s="376" customFormat="1" ht="12.75"/>
    <row r="3031" s="376" customFormat="1" ht="12.75"/>
    <row r="3032" s="376" customFormat="1" ht="12.75"/>
    <row r="3033" s="376" customFormat="1" ht="12.75"/>
    <row r="3034" s="376" customFormat="1" ht="12.75"/>
    <row r="3035" s="376" customFormat="1" ht="12.75"/>
    <row r="3036" s="376" customFormat="1" ht="12.75"/>
    <row r="3037" s="376" customFormat="1" ht="12.75"/>
    <row r="3038" s="376" customFormat="1" ht="12.75"/>
    <row r="3039" s="376" customFormat="1" ht="12.75"/>
    <row r="3040" s="376" customFormat="1" ht="12.75"/>
    <row r="3041" s="376" customFormat="1" ht="12.75"/>
    <row r="3042" s="376" customFormat="1" ht="12.75"/>
    <row r="3043" s="376" customFormat="1" ht="12.75"/>
    <row r="3044" s="376" customFormat="1" ht="12.75"/>
    <row r="3045" s="376" customFormat="1" ht="12.75"/>
    <row r="3046" s="376" customFormat="1" ht="12.75"/>
    <row r="3047" s="376" customFormat="1" ht="12.75"/>
    <row r="3048" s="376" customFormat="1" ht="12.75"/>
    <row r="3049" s="376" customFormat="1" ht="12.75"/>
    <row r="3050" s="376" customFormat="1" ht="12.75"/>
    <row r="3051" s="376" customFormat="1" ht="12.75"/>
    <row r="3052" s="376" customFormat="1" ht="12.75"/>
    <row r="3053" s="376" customFormat="1" ht="12.75"/>
    <row r="3054" s="376" customFormat="1" ht="12.75"/>
    <row r="3055" s="376" customFormat="1" ht="12.75"/>
    <row r="3056" s="376" customFormat="1" ht="12.75"/>
    <row r="3057" s="376" customFormat="1" ht="12.75"/>
    <row r="3058" s="376" customFormat="1" ht="12.75"/>
    <row r="3059" s="376" customFormat="1" ht="12.75"/>
    <row r="3060" s="376" customFormat="1" ht="12.75"/>
    <row r="3061" s="376" customFormat="1" ht="12.75"/>
    <row r="3062" s="376" customFormat="1" ht="12.75"/>
    <row r="3063" s="376" customFormat="1" ht="12.75"/>
    <row r="3064" s="376" customFormat="1" ht="12.75"/>
    <row r="3065" s="376" customFormat="1" ht="12.75"/>
    <row r="3066" s="376" customFormat="1" ht="12.75"/>
    <row r="3067" s="376" customFormat="1" ht="12.75"/>
    <row r="3068" s="376" customFormat="1" ht="12.75"/>
    <row r="3069" s="376" customFormat="1" ht="12.75"/>
    <row r="3070" s="376" customFormat="1" ht="12.75"/>
    <row r="3071" s="376" customFormat="1" ht="12.75"/>
    <row r="3072" s="376" customFormat="1" ht="12.75"/>
    <row r="3073" s="376" customFormat="1" ht="12.75"/>
    <row r="3074" s="376" customFormat="1" ht="12.75"/>
    <row r="3075" s="376" customFormat="1" ht="12.75"/>
    <row r="3076" s="376" customFormat="1" ht="12.75"/>
    <row r="3077" s="376" customFormat="1" ht="12.75"/>
    <row r="3078" s="376" customFormat="1" ht="12.75"/>
    <row r="3079" s="376" customFormat="1" ht="12.75"/>
    <row r="3080" s="376" customFormat="1" ht="12.75"/>
    <row r="3081" s="376" customFormat="1" ht="12.75"/>
    <row r="3082" s="376" customFormat="1" ht="12.75"/>
    <row r="3083" s="376" customFormat="1" ht="12.75"/>
    <row r="3084" s="376" customFormat="1" ht="12.75"/>
    <row r="3085" s="376" customFormat="1" ht="12.75"/>
    <row r="3086" s="376" customFormat="1" ht="12.75"/>
    <row r="3087" s="376" customFormat="1" ht="12.75"/>
    <row r="3088" s="376" customFormat="1" ht="12.75"/>
    <row r="3089" s="376" customFormat="1" ht="12.75"/>
    <row r="3090" s="376" customFormat="1" ht="12.75"/>
    <row r="3091" s="376" customFormat="1" ht="12.75"/>
    <row r="3092" s="376" customFormat="1" ht="12.75"/>
    <row r="3093" s="376" customFormat="1" ht="12.75"/>
    <row r="3094" s="376" customFormat="1" ht="12.75"/>
    <row r="3095" s="376" customFormat="1" ht="12.75"/>
    <row r="3096" s="376" customFormat="1" ht="12.75"/>
    <row r="3097" s="376" customFormat="1" ht="12.75"/>
    <row r="3098" s="376" customFormat="1" ht="12.75"/>
    <row r="3099" s="376" customFormat="1" ht="12.75"/>
    <row r="3100" s="376" customFormat="1" ht="12.75"/>
    <row r="3101" s="376" customFormat="1" ht="12.75"/>
    <row r="3102" s="376" customFormat="1" ht="12.75"/>
    <row r="3103" s="376" customFormat="1" ht="12.75"/>
    <row r="3104" s="376" customFormat="1" ht="12.75"/>
    <row r="3105" s="376" customFormat="1" ht="12.75"/>
    <row r="3106" s="376" customFormat="1" ht="12.75"/>
    <row r="3107" s="376" customFormat="1" ht="12.75"/>
    <row r="3108" s="376" customFormat="1" ht="12.75"/>
    <row r="3109" s="376" customFormat="1" ht="12.75"/>
    <row r="3110" s="376" customFormat="1" ht="12.75"/>
    <row r="3111" s="376" customFormat="1" ht="12.75"/>
    <row r="3112" s="376" customFormat="1" ht="12.75"/>
    <row r="3113" s="376" customFormat="1" ht="12.75"/>
    <row r="3114" s="376" customFormat="1" ht="12.75"/>
    <row r="3115" s="376" customFormat="1" ht="12.75"/>
    <row r="3116" s="376" customFormat="1" ht="12.75"/>
    <row r="3117" s="376" customFormat="1" ht="12.75"/>
    <row r="3118" s="376" customFormat="1" ht="12.75"/>
    <row r="3119" s="376" customFormat="1" ht="12.75"/>
    <row r="3120" s="376" customFormat="1" ht="12.75"/>
    <row r="3121" s="376" customFormat="1" ht="12.75"/>
    <row r="3122" s="376" customFormat="1" ht="12.75"/>
    <row r="3123" s="376" customFormat="1" ht="12.75"/>
    <row r="3124" s="376" customFormat="1" ht="12.75"/>
    <row r="3125" s="376" customFormat="1" ht="12.75"/>
    <row r="3126" s="376" customFormat="1" ht="12.75"/>
    <row r="3127" s="376" customFormat="1" ht="12.75"/>
    <row r="3128" s="376" customFormat="1" ht="12.75"/>
    <row r="3129" s="376" customFormat="1" ht="12.75"/>
    <row r="3130" s="376" customFormat="1" ht="12.75"/>
    <row r="3131" s="376" customFormat="1" ht="12.75"/>
    <row r="3132" s="376" customFormat="1" ht="12.75"/>
    <row r="3133" s="376" customFormat="1" ht="12.75"/>
    <row r="3134" s="376" customFormat="1" ht="12.75"/>
    <row r="3135" s="376" customFormat="1" ht="12.75"/>
    <row r="3136" s="376" customFormat="1" ht="12.75"/>
    <row r="3137" s="376" customFormat="1" ht="12.75"/>
    <row r="3138" s="376" customFormat="1" ht="12.75"/>
    <row r="3139" s="376" customFormat="1" ht="12.75"/>
    <row r="3140" s="376" customFormat="1" ht="12.75"/>
    <row r="3141" s="376" customFormat="1" ht="12.75"/>
    <row r="3142" s="376" customFormat="1" ht="12.75"/>
    <row r="3143" s="376" customFormat="1" ht="12.75"/>
    <row r="3144" s="376" customFormat="1" ht="12.75"/>
    <row r="3145" s="376" customFormat="1" ht="12.75"/>
    <row r="3146" s="376" customFormat="1" ht="12.75"/>
    <row r="3147" s="376" customFormat="1" ht="12.75"/>
    <row r="3148" s="376" customFormat="1" ht="12.75"/>
    <row r="3149" s="376" customFormat="1" ht="12.75"/>
    <row r="3150" s="376" customFormat="1" ht="12.75"/>
    <row r="3151" s="376" customFormat="1" ht="12.75"/>
    <row r="3152" s="376" customFormat="1" ht="12.75"/>
    <row r="3153" s="376" customFormat="1" ht="12.75"/>
    <row r="3154" s="376" customFormat="1" ht="12.75"/>
    <row r="3155" s="376" customFormat="1" ht="12.75"/>
    <row r="3156" s="376" customFormat="1" ht="12.75"/>
    <row r="3157" s="376" customFormat="1" ht="12.75"/>
    <row r="3158" s="376" customFormat="1" ht="12.75"/>
    <row r="3159" s="376" customFormat="1" ht="12.75"/>
    <row r="3160" s="376" customFormat="1" ht="12.75"/>
    <row r="3161" s="376" customFormat="1" ht="12.75"/>
    <row r="3162" s="376" customFormat="1" ht="12.75"/>
    <row r="3163" s="376" customFormat="1" ht="12.75"/>
    <row r="3164" s="376" customFormat="1" ht="12.75"/>
    <row r="3165" s="376" customFormat="1" ht="12.75"/>
    <row r="3166" s="376" customFormat="1" ht="12.75"/>
    <row r="3167" s="376" customFormat="1" ht="12.75"/>
    <row r="3168" s="376" customFormat="1" ht="12.75"/>
    <row r="3169" s="376" customFormat="1" ht="12.75"/>
    <row r="3170" s="376" customFormat="1" ht="12.75"/>
    <row r="3171" s="376" customFormat="1" ht="12.75"/>
    <row r="3172" s="376" customFormat="1" ht="12.75"/>
    <row r="3173" s="376" customFormat="1" ht="12.75"/>
    <row r="3174" s="376" customFormat="1" ht="12.75"/>
    <row r="3175" s="376" customFormat="1" ht="12.75"/>
    <row r="3176" s="376" customFormat="1" ht="12.75"/>
    <row r="3177" s="376" customFormat="1" ht="12.75"/>
    <row r="3178" s="376" customFormat="1" ht="12.75"/>
    <row r="3179" s="376" customFormat="1" ht="12.75"/>
    <row r="3180" s="376" customFormat="1" ht="12.75"/>
    <row r="3181" s="376" customFormat="1" ht="12.75"/>
    <row r="3182" s="376" customFormat="1" ht="12.75"/>
    <row r="3183" s="376" customFormat="1" ht="12.75"/>
    <row r="3184" s="376" customFormat="1" ht="12.75"/>
    <row r="3185" s="376" customFormat="1" ht="12.75"/>
    <row r="3186" s="376" customFormat="1" ht="12.75"/>
    <row r="3187" s="376" customFormat="1" ht="12.75"/>
    <row r="3188" s="376" customFormat="1" ht="12.75"/>
    <row r="3189" s="376" customFormat="1" ht="12.75"/>
    <row r="3190" s="376" customFormat="1" ht="12.75"/>
    <row r="3191" s="376" customFormat="1" ht="12.75"/>
    <row r="3192" s="376" customFormat="1" ht="12.75"/>
    <row r="3193" s="376" customFormat="1" ht="12.75"/>
    <row r="3194" s="376" customFormat="1" ht="12.75"/>
    <row r="3195" s="376" customFormat="1" ht="12.75"/>
    <row r="3196" s="376" customFormat="1" ht="12.75"/>
    <row r="3197" s="376" customFormat="1" ht="12.75"/>
    <row r="3198" s="376" customFormat="1" ht="12.75"/>
    <row r="3199" s="376" customFormat="1" ht="12.75"/>
    <row r="3200" s="376" customFormat="1" ht="12.75"/>
    <row r="3201" s="376" customFormat="1" ht="12.75"/>
    <row r="3202" s="376" customFormat="1" ht="12.75"/>
    <row r="3203" s="376" customFormat="1" ht="12.75"/>
    <row r="3204" s="376" customFormat="1" ht="12.75"/>
    <row r="3205" s="376" customFormat="1" ht="12.75"/>
    <row r="3206" s="376" customFormat="1" ht="12.75"/>
    <row r="3207" s="376" customFormat="1" ht="12.75"/>
    <row r="3208" s="376" customFormat="1" ht="12.75"/>
    <row r="3209" s="376" customFormat="1" ht="12.75"/>
    <row r="3210" s="376" customFormat="1" ht="12.75"/>
    <row r="3211" s="376" customFormat="1" ht="12.75"/>
    <row r="3212" s="376" customFormat="1" ht="12.75"/>
    <row r="3213" s="376" customFormat="1" ht="12.75"/>
    <row r="3214" s="376" customFormat="1" ht="12.75"/>
    <row r="3215" s="376" customFormat="1" ht="12.75"/>
    <row r="3216" s="376" customFormat="1" ht="12.75"/>
    <row r="3217" s="376" customFormat="1" ht="12.75"/>
    <row r="3218" s="376" customFormat="1" ht="12.75"/>
    <row r="3219" s="376" customFormat="1" ht="12.75"/>
    <row r="3220" s="376" customFormat="1" ht="12.75"/>
    <row r="3221" s="376" customFormat="1" ht="12.75"/>
    <row r="3222" s="376" customFormat="1" ht="12.75"/>
    <row r="3223" s="376" customFormat="1" ht="12.75"/>
    <row r="3224" s="376" customFormat="1" ht="12.75"/>
    <row r="3225" s="376" customFormat="1" ht="12.75"/>
    <row r="3226" s="376" customFormat="1" ht="12.75"/>
    <row r="3227" s="376" customFormat="1" ht="12.75"/>
    <row r="3228" s="376" customFormat="1" ht="12.75"/>
    <row r="3229" s="376" customFormat="1" ht="12.75"/>
    <row r="3230" s="376" customFormat="1" ht="12.75"/>
    <row r="3231" s="376" customFormat="1" ht="12.75"/>
    <row r="3232" s="376" customFormat="1" ht="12.75"/>
    <row r="3233" s="376" customFormat="1" ht="12.75"/>
    <row r="3234" s="376" customFormat="1" ht="12.75"/>
    <row r="3235" s="376" customFormat="1" ht="12.75"/>
    <row r="3236" s="376" customFormat="1" ht="12.75"/>
    <row r="3237" s="376" customFormat="1" ht="12.75"/>
    <row r="3238" s="376" customFormat="1" ht="12.75"/>
    <row r="3239" s="376" customFormat="1" ht="12.75"/>
    <row r="3240" s="376" customFormat="1" ht="12.75"/>
    <row r="3241" s="376" customFormat="1" ht="12.75"/>
    <row r="3242" s="376" customFormat="1" ht="12.75"/>
    <row r="3243" s="376" customFormat="1" ht="12.75"/>
    <row r="3244" s="376" customFormat="1" ht="12.75"/>
    <row r="3245" s="376" customFormat="1" ht="12.75"/>
    <row r="3246" s="376" customFormat="1" ht="12.75"/>
    <row r="3247" s="376" customFormat="1" ht="12.75"/>
    <row r="3248" s="376" customFormat="1" ht="12.75"/>
    <row r="3249" s="376" customFormat="1" ht="12.75"/>
    <row r="3250" s="376" customFormat="1" ht="12.75"/>
    <row r="3251" s="376" customFormat="1" ht="12.75"/>
    <row r="3252" s="376" customFormat="1" ht="12.75"/>
    <row r="3253" s="376" customFormat="1" ht="12.75"/>
    <row r="3254" s="376" customFormat="1" ht="12.75"/>
    <row r="3255" s="376" customFormat="1" ht="12.75"/>
    <row r="3256" s="376" customFormat="1" ht="12.75"/>
    <row r="3257" s="376" customFormat="1" ht="12.75"/>
    <row r="3258" s="376" customFormat="1" ht="12.75"/>
    <row r="3259" s="376" customFormat="1" ht="12.75"/>
    <row r="3260" s="376" customFormat="1" ht="12.75"/>
    <row r="3261" s="376" customFormat="1" ht="12.75"/>
    <row r="3262" s="376" customFormat="1" ht="12.75"/>
    <row r="3263" s="376" customFormat="1" ht="12.75"/>
    <row r="3264" s="376" customFormat="1" ht="12.75"/>
    <row r="3265" s="376" customFormat="1" ht="12.75"/>
    <row r="3266" s="376" customFormat="1" ht="12.75"/>
    <row r="3267" s="376" customFormat="1" ht="12.75"/>
    <row r="3268" s="376" customFormat="1" ht="12.75"/>
    <row r="3269" s="376" customFormat="1" ht="12.75"/>
    <row r="3270" s="376" customFormat="1" ht="12.75"/>
    <row r="3271" s="376" customFormat="1" ht="12.75"/>
    <row r="3272" s="376" customFormat="1" ht="12.75"/>
    <row r="3273" s="376" customFormat="1" ht="12.75"/>
    <row r="3274" s="376" customFormat="1" ht="12.75"/>
    <row r="3275" s="376" customFormat="1" ht="12.75"/>
    <row r="3276" s="376" customFormat="1" ht="12.75"/>
    <row r="3277" s="376" customFormat="1" ht="12.75"/>
    <row r="3278" s="376" customFormat="1" ht="12.75"/>
    <row r="3279" s="376" customFormat="1" ht="12.75"/>
    <row r="3280" s="376" customFormat="1" ht="12.75"/>
    <row r="3281" s="376" customFormat="1" ht="12.75"/>
    <row r="3282" s="376" customFormat="1" ht="12.75"/>
    <row r="3283" s="376" customFormat="1" ht="12.75"/>
    <row r="3284" s="376" customFormat="1" ht="12.75"/>
    <row r="3285" s="376" customFormat="1" ht="12.75"/>
    <row r="3286" s="376" customFormat="1" ht="12.75"/>
    <row r="3287" s="376" customFormat="1" ht="12.75"/>
    <row r="3288" s="376" customFormat="1" ht="12.75"/>
    <row r="3289" s="376" customFormat="1" ht="12.75"/>
    <row r="3290" s="376" customFormat="1" ht="12.75"/>
    <row r="3291" s="376" customFormat="1" ht="12.75"/>
    <row r="3292" s="376" customFormat="1" ht="12.75"/>
    <row r="3293" s="376" customFormat="1" ht="12.75"/>
    <row r="3294" s="376" customFormat="1" ht="12.75"/>
    <row r="3295" s="376" customFormat="1" ht="12.75"/>
    <row r="3296" s="376" customFormat="1" ht="12.75"/>
    <row r="3297" s="376" customFormat="1" ht="12.75"/>
    <row r="3298" s="376" customFormat="1" ht="12.75"/>
    <row r="3299" s="376" customFormat="1" ht="12.75"/>
    <row r="3300" s="376" customFormat="1" ht="12.75"/>
    <row r="3301" s="376" customFormat="1" ht="12.75"/>
    <row r="3302" s="376" customFormat="1" ht="12.75"/>
    <row r="3303" s="376" customFormat="1" ht="12.75"/>
    <row r="3304" s="376" customFormat="1" ht="12.75"/>
    <row r="3305" s="376" customFormat="1" ht="12.75"/>
    <row r="3306" s="376" customFormat="1" ht="12.75"/>
    <row r="3307" s="376" customFormat="1" ht="12.75"/>
    <row r="3308" s="376" customFormat="1" ht="12.75"/>
    <row r="3309" s="376" customFormat="1" ht="12.75"/>
    <row r="3310" s="376" customFormat="1" ht="12.75"/>
    <row r="3311" s="376" customFormat="1" ht="12.75"/>
    <row r="3312" s="376" customFormat="1" ht="12.75"/>
    <row r="3313" s="376" customFormat="1" ht="12.75"/>
    <row r="3314" s="376" customFormat="1" ht="12.75"/>
    <row r="3315" s="376" customFormat="1" ht="12.75"/>
    <row r="3316" s="376" customFormat="1" ht="12.75"/>
    <row r="3317" s="376" customFormat="1" ht="12.75"/>
    <row r="3318" s="376" customFormat="1" ht="12.75"/>
    <row r="3319" s="376" customFormat="1" ht="12.75"/>
    <row r="3320" s="376" customFormat="1" ht="12.75"/>
    <row r="3321" s="376" customFormat="1" ht="12.75"/>
    <row r="3322" s="376" customFormat="1" ht="12.75"/>
    <row r="3323" s="376" customFormat="1" ht="12.75"/>
    <row r="3324" s="376" customFormat="1" ht="12.75"/>
    <row r="3325" s="376" customFormat="1" ht="12.75"/>
    <row r="3326" s="376" customFormat="1" ht="12.75"/>
    <row r="3327" s="376" customFormat="1" ht="12.75"/>
    <row r="3328" s="376" customFormat="1" ht="12.75"/>
    <row r="3329" s="376" customFormat="1" ht="12.75"/>
    <row r="3330" s="376" customFormat="1" ht="12.75"/>
    <row r="3331" s="376" customFormat="1" ht="12.75"/>
    <row r="3332" s="376" customFormat="1" ht="12.75"/>
    <row r="3333" s="376" customFormat="1" ht="12.75"/>
    <row r="3334" s="376" customFormat="1" ht="12.75"/>
    <row r="3335" s="376" customFormat="1" ht="12.75"/>
    <row r="3336" s="376" customFormat="1" ht="12.75"/>
    <row r="3337" s="376" customFormat="1" ht="12.75"/>
    <row r="3338" s="376" customFormat="1" ht="12.75"/>
    <row r="3339" s="376" customFormat="1" ht="12.75"/>
    <row r="3340" s="376" customFormat="1" ht="12.75"/>
    <row r="3341" s="376" customFormat="1" ht="12.75"/>
    <row r="3342" s="376" customFormat="1" ht="12.75"/>
    <row r="3343" s="376" customFormat="1" ht="12.75"/>
    <row r="3344" s="376" customFormat="1" ht="12.75"/>
    <row r="3345" s="376" customFormat="1" ht="12.75"/>
    <row r="3346" s="376" customFormat="1" ht="12.75"/>
    <row r="3347" s="376" customFormat="1" ht="12.75"/>
    <row r="3348" s="376" customFormat="1" ht="12.75"/>
    <row r="3349" s="376" customFormat="1" ht="12.75"/>
    <row r="3350" s="376" customFormat="1" ht="12.75"/>
    <row r="3351" s="376" customFormat="1" ht="12.75"/>
    <row r="3352" s="376" customFormat="1" ht="12.75"/>
    <row r="3353" s="376" customFormat="1" ht="12.75"/>
    <row r="3354" s="376" customFormat="1" ht="12.75"/>
    <row r="3355" s="376" customFormat="1" ht="12.75"/>
    <row r="3356" s="376" customFormat="1" ht="12.75"/>
    <row r="3357" s="376" customFormat="1" ht="12.75"/>
    <row r="3358" s="376" customFormat="1" ht="12.75"/>
    <row r="3359" s="376" customFormat="1" ht="12.75"/>
    <row r="3360" s="376" customFormat="1" ht="12.75"/>
    <row r="3361" s="376" customFormat="1" ht="12.75"/>
    <row r="3362" s="376" customFormat="1" ht="12.75"/>
    <row r="3363" s="376" customFormat="1" ht="12.75"/>
    <row r="3364" s="376" customFormat="1" ht="12.75"/>
    <row r="3365" s="376" customFormat="1" ht="12.75"/>
    <row r="3366" s="376" customFormat="1" ht="12.75"/>
    <row r="3367" s="376" customFormat="1" ht="12.75"/>
    <row r="3368" s="376" customFormat="1" ht="12.75"/>
    <row r="3369" s="376" customFormat="1" ht="12.75"/>
    <row r="3370" s="376" customFormat="1" ht="12.75"/>
    <row r="3371" s="376" customFormat="1" ht="12.75"/>
    <row r="3372" s="376" customFormat="1" ht="12.75"/>
    <row r="3373" s="376" customFormat="1" ht="12.75"/>
    <row r="3374" s="376" customFormat="1" ht="12.75"/>
    <row r="3375" s="376" customFormat="1" ht="12.75"/>
    <row r="3376" s="376" customFormat="1" ht="12.75"/>
    <row r="3377" s="376" customFormat="1" ht="12.75"/>
    <row r="3378" s="376" customFormat="1" ht="12.75"/>
    <row r="3379" s="376" customFormat="1" ht="12.75"/>
    <row r="3380" s="376" customFormat="1" ht="12.75"/>
    <row r="3381" s="376" customFormat="1" ht="12.75"/>
    <row r="3382" s="376" customFormat="1" ht="12.75"/>
    <row r="3383" s="376" customFormat="1" ht="12.75"/>
    <row r="3384" s="376" customFormat="1" ht="12.75"/>
    <row r="3385" s="376" customFormat="1" ht="12.75"/>
    <row r="3386" s="376" customFormat="1" ht="12.75"/>
    <row r="3387" s="376" customFormat="1" ht="12.75"/>
    <row r="3388" s="376" customFormat="1" ht="12.75"/>
    <row r="3389" s="376" customFormat="1" ht="12.75"/>
    <row r="3390" s="376" customFormat="1" ht="12.75"/>
    <row r="3391" s="376" customFormat="1" ht="12.75"/>
    <row r="3392" s="376" customFormat="1" ht="12.75"/>
    <row r="3393" s="376" customFormat="1" ht="12.75"/>
    <row r="3394" s="376" customFormat="1" ht="12.75"/>
    <row r="3395" s="376" customFormat="1" ht="12.75"/>
    <row r="3396" s="376" customFormat="1" ht="12.75"/>
    <row r="3397" s="376" customFormat="1" ht="12.75"/>
    <row r="3398" s="376" customFormat="1" ht="12.75"/>
    <row r="3399" s="376" customFormat="1" ht="12.75"/>
    <row r="3400" s="376" customFormat="1" ht="12.75"/>
    <row r="3401" s="376" customFormat="1" ht="12.75"/>
    <row r="3402" s="376" customFormat="1" ht="12.75"/>
    <row r="3403" s="376" customFormat="1" ht="12.75"/>
    <row r="3404" s="376" customFormat="1" ht="12.75"/>
    <row r="3405" s="376" customFormat="1" ht="12.75"/>
    <row r="3406" s="376" customFormat="1" ht="12.75"/>
    <row r="3407" s="376" customFormat="1" ht="12.75"/>
    <row r="3408" s="376" customFormat="1" ht="12.75"/>
    <row r="3409" s="376" customFormat="1" ht="12.75"/>
    <row r="3410" s="376" customFormat="1" ht="12.75"/>
    <row r="3411" s="376" customFormat="1" ht="12.75"/>
    <row r="3412" s="376" customFormat="1" ht="12.75"/>
    <row r="3413" s="376" customFormat="1" ht="12.75"/>
    <row r="3414" s="376" customFormat="1" ht="12.75"/>
    <row r="3415" s="376" customFormat="1" ht="12.75"/>
    <row r="3416" s="376" customFormat="1" ht="12.75"/>
    <row r="3417" s="376" customFormat="1" ht="12.75"/>
    <row r="3418" s="376" customFormat="1" ht="12.75"/>
    <row r="3419" s="376" customFormat="1" ht="12.75"/>
    <row r="3420" s="376" customFormat="1" ht="12.75"/>
    <row r="3421" s="376" customFormat="1" ht="12.75"/>
    <row r="3422" s="376" customFormat="1" ht="12.75"/>
    <row r="3423" s="376" customFormat="1" ht="12.75"/>
    <row r="3424" s="376" customFormat="1" ht="12.75"/>
    <row r="3425" s="376" customFormat="1" ht="12.75"/>
    <row r="3426" s="376" customFormat="1" ht="12.75"/>
    <row r="3427" s="376" customFormat="1" ht="12.75"/>
    <row r="3428" s="376" customFormat="1" ht="12.75"/>
    <row r="3429" s="376" customFormat="1" ht="12.75"/>
    <row r="3430" s="376" customFormat="1" ht="12.75"/>
    <row r="3431" s="376" customFormat="1" ht="12.75"/>
    <row r="3432" s="376" customFormat="1" ht="12.75"/>
    <row r="3433" s="376" customFormat="1" ht="12.75"/>
    <row r="3434" s="376" customFormat="1" ht="12.75"/>
    <row r="3435" s="376" customFormat="1" ht="12.75"/>
    <row r="3436" s="376" customFormat="1" ht="12.75"/>
    <row r="3437" s="376" customFormat="1" ht="12.75"/>
    <row r="3438" s="376" customFormat="1" ht="12.75"/>
    <row r="3439" s="376" customFormat="1" ht="12.75"/>
    <row r="3440" s="376" customFormat="1" ht="12.75"/>
    <row r="3441" s="376" customFormat="1" ht="12.75"/>
    <row r="3442" s="376" customFormat="1" ht="12.75"/>
    <row r="3443" s="376" customFormat="1" ht="12.75"/>
    <row r="3444" s="376" customFormat="1" ht="12.75"/>
    <row r="3445" s="376" customFormat="1" ht="12.75"/>
    <row r="3446" s="376" customFormat="1" ht="12.75"/>
    <row r="3447" s="376" customFormat="1" ht="12.75"/>
    <row r="3448" s="376" customFormat="1" ht="12.75"/>
    <row r="3449" s="376" customFormat="1" ht="12.75"/>
    <row r="3450" s="376" customFormat="1" ht="12.75"/>
    <row r="3451" s="376" customFormat="1" ht="12.75"/>
    <row r="3452" s="376" customFormat="1" ht="12.75"/>
    <row r="3453" s="376" customFormat="1" ht="12.75"/>
    <row r="3454" s="376" customFormat="1" ht="12.75"/>
    <row r="3455" s="376" customFormat="1" ht="12.75"/>
    <row r="3456" s="376" customFormat="1" ht="12.75"/>
    <row r="3457" s="376" customFormat="1" ht="12.75"/>
    <row r="3458" s="376" customFormat="1" ht="12.75"/>
    <row r="3459" s="376" customFormat="1" ht="12.75"/>
    <row r="3460" s="376" customFormat="1" ht="12.75"/>
    <row r="3461" s="376" customFormat="1" ht="12.75"/>
    <row r="3462" s="376" customFormat="1" ht="12.75"/>
    <row r="3463" s="376" customFormat="1" ht="12.75"/>
    <row r="3464" s="376" customFormat="1" ht="12.75"/>
    <row r="3465" s="376" customFormat="1" ht="12.75"/>
    <row r="3466" s="376" customFormat="1" ht="12.75"/>
    <row r="3467" s="376" customFormat="1" ht="12.75"/>
    <row r="3468" s="376" customFormat="1" ht="12.75"/>
    <row r="3469" s="376" customFormat="1" ht="12.75"/>
    <row r="3470" s="376" customFormat="1" ht="12.75"/>
    <row r="3471" s="376" customFormat="1" ht="12.75"/>
    <row r="3472" s="376" customFormat="1" ht="12.75"/>
    <row r="3473" s="376" customFormat="1" ht="12.75"/>
    <row r="3474" s="376" customFormat="1" ht="12.75"/>
    <row r="3475" s="376" customFormat="1" ht="12.75"/>
    <row r="3476" s="376" customFormat="1" ht="12.75"/>
    <row r="3477" s="376" customFormat="1" ht="12.75"/>
    <row r="3478" s="376" customFormat="1" ht="12.75"/>
    <row r="3479" s="376" customFormat="1" ht="12.75"/>
    <row r="3480" s="376" customFormat="1" ht="12.75"/>
    <row r="3481" s="376" customFormat="1" ht="12.75"/>
    <row r="3482" s="376" customFormat="1" ht="12.75"/>
    <row r="3483" s="376" customFormat="1" ht="12.75"/>
    <row r="3484" s="376" customFormat="1" ht="12.75"/>
    <row r="3485" s="376" customFormat="1" ht="12.75"/>
    <row r="3486" s="376" customFormat="1" ht="12.75"/>
    <row r="3487" s="376" customFormat="1" ht="12.75"/>
    <row r="3488" s="376" customFormat="1" ht="12.75"/>
    <row r="3489" s="376" customFormat="1" ht="12.75"/>
    <row r="3490" s="376" customFormat="1" ht="12.75"/>
    <row r="3491" s="376" customFormat="1" ht="12.75"/>
    <row r="3492" s="376" customFormat="1" ht="12.75"/>
    <row r="3493" s="376" customFormat="1" ht="12.75"/>
    <row r="3494" s="376" customFormat="1" ht="12.75"/>
    <row r="3495" s="376" customFormat="1" ht="12.75"/>
    <row r="3496" s="376" customFormat="1" ht="12.75"/>
    <row r="3497" s="376" customFormat="1" ht="12.75"/>
    <row r="3498" s="376" customFormat="1" ht="12.75"/>
    <row r="3499" s="376" customFormat="1" ht="12.75"/>
    <row r="3500" s="376" customFormat="1" ht="12.75"/>
    <row r="3501" s="376" customFormat="1" ht="12.75"/>
    <row r="3502" s="376" customFormat="1" ht="12.75"/>
    <row r="3503" s="376" customFormat="1" ht="12.75"/>
    <row r="3504" s="376" customFormat="1" ht="12.75"/>
    <row r="3505" s="376" customFormat="1" ht="12.75"/>
    <row r="3506" s="376" customFormat="1" ht="12.75"/>
    <row r="3507" s="376" customFormat="1" ht="12.75"/>
    <row r="3508" s="376" customFormat="1" ht="12.75"/>
    <row r="3509" s="376" customFormat="1" ht="12.75"/>
    <row r="3510" s="376" customFormat="1" ht="12.75"/>
    <row r="3511" s="376" customFormat="1" ht="12.75"/>
    <row r="3512" s="376" customFormat="1" ht="12.75"/>
    <row r="3513" s="376" customFormat="1" ht="12.75"/>
    <row r="3514" s="376" customFormat="1" ht="12.75"/>
    <row r="3515" s="376" customFormat="1" ht="12.75"/>
    <row r="3516" s="376" customFormat="1" ht="12.75"/>
    <row r="3517" s="376" customFormat="1" ht="12.75"/>
    <row r="3518" s="376" customFormat="1" ht="12.75"/>
    <row r="3519" s="376" customFormat="1" ht="12.75"/>
    <row r="3520" s="376" customFormat="1" ht="12.75"/>
    <row r="3521" s="376" customFormat="1" ht="12.75"/>
    <row r="3522" s="376" customFormat="1" ht="12.75"/>
    <row r="3523" s="376" customFormat="1" ht="12.75"/>
    <row r="3524" s="376" customFormat="1" ht="12.75"/>
    <row r="3525" s="376" customFormat="1" ht="12.75"/>
    <row r="3526" s="376" customFormat="1" ht="12.75"/>
    <row r="3527" s="376" customFormat="1" ht="12.75"/>
    <row r="3528" s="376" customFormat="1" ht="12.75"/>
    <row r="3529" s="376" customFormat="1" ht="12.75"/>
    <row r="3530" s="376" customFormat="1" ht="12.75"/>
    <row r="3531" s="376" customFormat="1" ht="12.75"/>
    <row r="3532" s="376" customFormat="1" ht="12.75"/>
    <row r="3533" s="376" customFormat="1" ht="12.75"/>
    <row r="3534" s="376" customFormat="1" ht="12.75"/>
    <row r="3535" s="376" customFormat="1" ht="12.75"/>
    <row r="3536" s="376" customFormat="1" ht="12.75"/>
    <row r="3537" s="376" customFormat="1" ht="12.75"/>
    <row r="3538" s="376" customFormat="1" ht="12.75"/>
    <row r="3539" s="376" customFormat="1" ht="12.75"/>
    <row r="3540" s="376" customFormat="1" ht="12.75"/>
    <row r="3541" s="376" customFormat="1" ht="12.75"/>
    <row r="3542" s="376" customFormat="1" ht="12.75"/>
    <row r="3543" s="376" customFormat="1" ht="12.75"/>
    <row r="3544" s="376" customFormat="1" ht="12.75"/>
    <row r="3545" s="376" customFormat="1" ht="12.75"/>
    <row r="3546" s="376" customFormat="1" ht="12.75"/>
    <row r="3547" s="376" customFormat="1" ht="12.75"/>
    <row r="3548" s="376" customFormat="1" ht="12.75"/>
    <row r="3549" s="376" customFormat="1" ht="12.75"/>
    <row r="3550" s="376" customFormat="1" ht="12.75"/>
    <row r="3551" s="376" customFormat="1" ht="12.75"/>
    <row r="3552" s="376" customFormat="1" ht="12.75"/>
    <row r="3553" s="376" customFormat="1" ht="12.75"/>
    <row r="3554" s="376" customFormat="1" ht="12.75"/>
    <row r="3555" s="376" customFormat="1" ht="12.75"/>
    <row r="3556" s="376" customFormat="1" ht="12.75"/>
    <row r="3557" s="376" customFormat="1" ht="12.75"/>
    <row r="3558" s="376" customFormat="1" ht="12.75"/>
    <row r="3559" s="376" customFormat="1" ht="12.75"/>
    <row r="3560" s="376" customFormat="1" ht="12.75"/>
    <row r="3561" s="376" customFormat="1" ht="12.75"/>
    <row r="3562" s="376" customFormat="1" ht="12.75"/>
    <row r="3563" s="376" customFormat="1" ht="12.75"/>
    <row r="3564" s="376" customFormat="1" ht="12.75"/>
    <row r="3565" s="376" customFormat="1" ht="12.75"/>
    <row r="3566" s="376" customFormat="1" ht="12.75"/>
    <row r="3567" s="376" customFormat="1" ht="12.75"/>
    <row r="3568" s="376" customFormat="1" ht="12.75"/>
    <row r="3569" s="376" customFormat="1" ht="12.75"/>
    <row r="3570" s="376" customFormat="1" ht="12.75"/>
    <row r="3571" s="376" customFormat="1" ht="12.75"/>
    <row r="3572" s="376" customFormat="1" ht="12.75"/>
    <row r="3573" s="376" customFormat="1" ht="12.75"/>
    <row r="3574" s="376" customFormat="1" ht="12.75"/>
    <row r="3575" s="376" customFormat="1" ht="12.75"/>
    <row r="3576" s="376" customFormat="1" ht="12.75"/>
    <row r="3577" s="376" customFormat="1" ht="12.75"/>
    <row r="3578" s="376" customFormat="1" ht="12.75"/>
    <row r="3579" s="376" customFormat="1" ht="12.75"/>
    <row r="3580" s="376" customFormat="1" ht="12.75"/>
    <row r="3581" s="376" customFormat="1" ht="12.75"/>
    <row r="3582" s="376" customFormat="1" ht="12.75"/>
    <row r="3583" s="376" customFormat="1" ht="12.75"/>
    <row r="3584" s="376" customFormat="1" ht="12.75"/>
    <row r="3585" s="376" customFormat="1" ht="12.75"/>
    <row r="3586" s="376" customFormat="1" ht="12.75"/>
    <row r="3587" s="376" customFormat="1" ht="12.75"/>
    <row r="3588" s="376" customFormat="1" ht="12.75"/>
    <row r="3589" s="376" customFormat="1" ht="12.75"/>
    <row r="3590" s="376" customFormat="1" ht="12.75"/>
    <row r="3591" s="376" customFormat="1" ht="12.75"/>
    <row r="3592" s="376" customFormat="1" ht="12.75"/>
    <row r="3593" s="376" customFormat="1" ht="12.75"/>
    <row r="3594" s="376" customFormat="1" ht="12.75"/>
    <row r="3595" s="376" customFormat="1" ht="12.75"/>
    <row r="3596" s="376" customFormat="1" ht="12.75"/>
    <row r="3597" s="376" customFormat="1" ht="12.75"/>
    <row r="3598" s="376" customFormat="1" ht="12.75"/>
    <row r="3599" s="376" customFormat="1" ht="12.75"/>
    <row r="3600" s="376" customFormat="1" ht="12.75"/>
    <row r="3601" s="376" customFormat="1" ht="12.75"/>
    <row r="3602" s="376" customFormat="1" ht="12.75"/>
    <row r="3603" s="376" customFormat="1" ht="12.75"/>
    <row r="3604" s="376" customFormat="1" ht="12.75"/>
    <row r="3605" s="376" customFormat="1" ht="12.75"/>
    <row r="3606" s="376" customFormat="1" ht="12.75"/>
    <row r="3607" s="376" customFormat="1" ht="12.75"/>
    <row r="3608" s="376" customFormat="1" ht="12.75"/>
    <row r="3609" s="376" customFormat="1" ht="12.75"/>
    <row r="3610" s="376" customFormat="1" ht="12.75"/>
    <row r="3611" s="376" customFormat="1" ht="12.75"/>
    <row r="3612" s="376" customFormat="1" ht="12.75"/>
    <row r="3613" s="376" customFormat="1" ht="12.75"/>
    <row r="3614" s="376" customFormat="1" ht="12.75"/>
    <row r="3615" s="376" customFormat="1" ht="12.75"/>
    <row r="3616" s="376" customFormat="1" ht="12.75"/>
    <row r="3617" s="376" customFormat="1" ht="12.75"/>
    <row r="3618" s="376" customFormat="1" ht="12.75"/>
    <row r="3619" s="376" customFormat="1" ht="12.75"/>
    <row r="3620" s="376" customFormat="1" ht="12.75"/>
    <row r="3621" s="376" customFormat="1" ht="12.75"/>
    <row r="3622" s="376" customFormat="1" ht="12.75"/>
    <row r="3623" s="376" customFormat="1" ht="12.75"/>
    <row r="3624" s="376" customFormat="1" ht="12.75"/>
    <row r="3625" s="376" customFormat="1" ht="12.75"/>
    <row r="3626" s="376" customFormat="1" ht="12.75"/>
    <row r="3627" s="376" customFormat="1" ht="12.75"/>
    <row r="3628" s="376" customFormat="1" ht="12.75"/>
    <row r="3629" s="376" customFormat="1" ht="12.75"/>
    <row r="3630" s="376" customFormat="1" ht="12.75"/>
    <row r="3631" s="376" customFormat="1" ht="12.75"/>
    <row r="3632" s="376" customFormat="1" ht="12.75"/>
    <row r="3633" s="376" customFormat="1" ht="12.75"/>
    <row r="3634" s="376" customFormat="1" ht="12.75"/>
    <row r="3635" s="376" customFormat="1" ht="12.75"/>
    <row r="3636" s="376" customFormat="1" ht="12.75"/>
    <row r="3637" s="376" customFormat="1" ht="12.75"/>
    <row r="3638" s="376" customFormat="1" ht="12.75"/>
    <row r="3639" s="376" customFormat="1" ht="12.75"/>
    <row r="3640" s="376" customFormat="1" ht="12.75"/>
    <row r="3641" s="376" customFormat="1" ht="12.75"/>
    <row r="3642" s="376" customFormat="1" ht="12.75"/>
    <row r="3643" s="376" customFormat="1" ht="12.75"/>
    <row r="3644" s="376" customFormat="1" ht="12.75"/>
    <row r="3645" s="376" customFormat="1" ht="12.75"/>
    <row r="3646" s="376" customFormat="1" ht="12.75"/>
    <row r="3647" s="376" customFormat="1" ht="12.75"/>
    <row r="3648" s="376" customFormat="1" ht="12.75"/>
    <row r="3649" s="376" customFormat="1" ht="12.75"/>
    <row r="3650" s="376" customFormat="1" ht="12.75"/>
    <row r="3651" s="376" customFormat="1" ht="12.75"/>
    <row r="3652" s="376" customFormat="1" ht="12.75"/>
    <row r="3653" s="376" customFormat="1" ht="12.75"/>
    <row r="3654" s="376" customFormat="1" ht="12.75"/>
    <row r="3655" s="376" customFormat="1" ht="12.75"/>
    <row r="3656" s="376" customFormat="1" ht="12.75"/>
    <row r="3657" s="376" customFormat="1" ht="12.75"/>
    <row r="3658" s="376" customFormat="1" ht="12.75"/>
    <row r="3659" s="376" customFormat="1" ht="12.75"/>
    <row r="3660" s="376" customFormat="1" ht="12.75"/>
    <row r="3661" s="376" customFormat="1" ht="12.75"/>
    <row r="3662" s="376" customFormat="1" ht="12.75"/>
    <row r="3663" s="376" customFormat="1" ht="12.75"/>
    <row r="3664" s="376" customFormat="1" ht="12.75"/>
    <row r="3665" s="376" customFormat="1" ht="12.75"/>
    <row r="3666" s="376" customFormat="1" ht="12.75"/>
    <row r="3667" s="376" customFormat="1" ht="12.75"/>
    <row r="3668" s="376" customFormat="1" ht="12.75"/>
    <row r="3669" s="376" customFormat="1" ht="12.75"/>
    <row r="3670" s="376" customFormat="1" ht="12.75"/>
    <row r="3671" s="376" customFormat="1" ht="12.75"/>
    <row r="3672" s="376" customFormat="1" ht="12.75"/>
    <row r="3673" s="376" customFormat="1" ht="12.75"/>
    <row r="3674" s="376" customFormat="1" ht="12.75"/>
    <row r="3675" s="376" customFormat="1" ht="12.75"/>
    <row r="3676" s="376" customFormat="1" ht="12.75"/>
    <row r="3677" s="376" customFormat="1" ht="12.75"/>
    <row r="3678" s="376" customFormat="1" ht="12.75"/>
    <row r="3679" s="376" customFormat="1" ht="12.75"/>
    <row r="3680" s="376" customFormat="1" ht="12.75"/>
    <row r="3681" s="376" customFormat="1" ht="12.75"/>
    <row r="3682" s="376" customFormat="1" ht="12.75"/>
    <row r="3683" s="376" customFormat="1" ht="12.75"/>
    <row r="3684" s="376" customFormat="1" ht="12.75"/>
    <row r="3685" s="376" customFormat="1" ht="12.75"/>
    <row r="3686" s="376" customFormat="1" ht="12.75"/>
    <row r="3687" s="376" customFormat="1" ht="12.75"/>
    <row r="3688" s="376" customFormat="1" ht="12.75"/>
    <row r="3689" s="376" customFormat="1" ht="12.75"/>
    <row r="3690" s="376" customFormat="1" ht="12.75"/>
    <row r="3691" s="376" customFormat="1" ht="12.75"/>
    <row r="3692" s="376" customFormat="1" ht="12.75"/>
    <row r="3693" s="376" customFormat="1" ht="12.75"/>
    <row r="3694" s="376" customFormat="1" ht="12.75"/>
    <row r="3695" s="376" customFormat="1" ht="12.75"/>
    <row r="3696" s="376" customFormat="1" ht="12.75"/>
    <row r="3697" s="376" customFormat="1" ht="12.75"/>
    <row r="3698" s="376" customFormat="1" ht="12.75"/>
    <row r="3699" s="376" customFormat="1" ht="12.75"/>
    <row r="3700" s="376" customFormat="1" ht="12.75"/>
    <row r="3701" s="376" customFormat="1" ht="12.75"/>
    <row r="3702" s="376" customFormat="1" ht="12.75"/>
    <row r="3703" s="376" customFormat="1" ht="12.75"/>
    <row r="3704" s="376" customFormat="1" ht="12.75"/>
    <row r="3705" s="376" customFormat="1" ht="12.75"/>
    <row r="3706" s="376" customFormat="1" ht="12.75"/>
    <row r="3707" s="376" customFormat="1" ht="12.75"/>
    <row r="3708" s="376" customFormat="1" ht="12.75"/>
    <row r="3709" s="376" customFormat="1" ht="12.75"/>
    <row r="3710" s="376" customFormat="1" ht="12.75"/>
    <row r="3711" s="376" customFormat="1" ht="12.75"/>
    <row r="3712" s="376" customFormat="1" ht="12.75"/>
    <row r="3713" s="376" customFormat="1" ht="12.75"/>
    <row r="3714" s="376" customFormat="1" ht="12.75"/>
    <row r="3715" s="376" customFormat="1" ht="12.75"/>
    <row r="3716" s="376" customFormat="1" ht="12.75"/>
    <row r="3717" s="376" customFormat="1" ht="12.75"/>
    <row r="3718" s="376" customFormat="1" ht="12.75"/>
    <row r="3719" s="376" customFormat="1" ht="12.75"/>
    <row r="3720" s="376" customFormat="1" ht="12.75"/>
    <row r="3721" s="376" customFormat="1" ht="12.75"/>
    <row r="3722" s="376" customFormat="1" ht="12.75"/>
    <row r="3723" s="376" customFormat="1" ht="12.75"/>
    <row r="3724" s="376" customFormat="1" ht="12.75"/>
    <row r="3725" s="376" customFormat="1" ht="12.75"/>
    <row r="3726" s="376" customFormat="1" ht="12.75"/>
    <row r="3727" s="376" customFormat="1" ht="12.75"/>
    <row r="3728" s="376" customFormat="1" ht="12.75"/>
    <row r="3729" s="376" customFormat="1" ht="12.75"/>
    <row r="3730" s="376" customFormat="1" ht="12.75"/>
    <row r="3731" s="376" customFormat="1" ht="12.75"/>
    <row r="3732" s="376" customFormat="1" ht="12.75"/>
    <row r="3733" s="376" customFormat="1" ht="12.75"/>
    <row r="3734" s="376" customFormat="1" ht="12.75"/>
    <row r="3735" s="376" customFormat="1" ht="12.75"/>
    <row r="3736" s="376" customFormat="1" ht="12.75"/>
    <row r="3737" s="376" customFormat="1" ht="12.75"/>
    <row r="3738" s="376" customFormat="1" ht="12.75"/>
    <row r="3739" s="376" customFormat="1" ht="12.75"/>
    <row r="3740" s="376" customFormat="1" ht="12.75"/>
    <row r="3741" s="376" customFormat="1" ht="12.75"/>
    <row r="3742" s="376" customFormat="1" ht="12.75"/>
    <row r="3743" s="376" customFormat="1" ht="12.75"/>
    <row r="3744" s="376" customFormat="1" ht="12.75"/>
    <row r="3745" s="376" customFormat="1" ht="12.75"/>
    <row r="3746" s="376" customFormat="1" ht="12.75"/>
    <row r="3747" s="376" customFormat="1" ht="12.75"/>
    <row r="3748" s="376" customFormat="1" ht="12.75"/>
    <row r="3749" s="376" customFormat="1" ht="12.75"/>
    <row r="3750" s="376" customFormat="1" ht="12.75"/>
    <row r="3751" s="376" customFormat="1" ht="12.75"/>
    <row r="3752" s="376" customFormat="1" ht="12.75"/>
    <row r="3753" s="376" customFormat="1" ht="12.75"/>
    <row r="3754" s="376" customFormat="1" ht="12.75"/>
    <row r="3755" s="376" customFormat="1" ht="12.75"/>
    <row r="3756" s="376" customFormat="1" ht="12.75"/>
    <row r="3757" s="376" customFormat="1" ht="12.75"/>
    <row r="3758" s="376" customFormat="1" ht="12.75"/>
    <row r="3759" s="376" customFormat="1" ht="12.75"/>
    <row r="3760" s="376" customFormat="1" ht="12.75"/>
    <row r="3761" s="376" customFormat="1" ht="12.75"/>
    <row r="3762" s="376" customFormat="1" ht="12.75"/>
    <row r="3763" s="376" customFormat="1" ht="12.75"/>
    <row r="3764" s="376" customFormat="1" ht="12.75"/>
    <row r="3765" s="376" customFormat="1" ht="12.75"/>
    <row r="3766" s="376" customFormat="1" ht="12.75"/>
    <row r="3767" s="376" customFormat="1" ht="12.75"/>
    <row r="3768" s="376" customFormat="1" ht="12.75"/>
    <row r="3769" s="376" customFormat="1" ht="12.75"/>
    <row r="3770" s="376" customFormat="1" ht="12.75"/>
    <row r="3771" s="376" customFormat="1" ht="12.75"/>
    <row r="3772" s="376" customFormat="1" ht="12.75"/>
    <row r="3773" s="376" customFormat="1" ht="12.75"/>
    <row r="3774" s="376" customFormat="1" ht="12.75"/>
    <row r="3775" s="376" customFormat="1" ht="12.75"/>
    <row r="3776" s="376" customFormat="1" ht="12.75"/>
    <row r="3777" s="376" customFormat="1" ht="12.75"/>
    <row r="3778" s="376" customFormat="1" ht="12.75"/>
    <row r="3779" s="376" customFormat="1" ht="12.75"/>
    <row r="3780" s="376" customFormat="1" ht="12.75"/>
    <row r="3781" s="376" customFormat="1" ht="12.75"/>
    <row r="3782" s="376" customFormat="1" ht="12.75"/>
    <row r="3783" s="376" customFormat="1" ht="12.75"/>
    <row r="3784" s="376" customFormat="1" ht="12.75"/>
    <row r="3785" s="376" customFormat="1" ht="12.75"/>
    <row r="3786" s="376" customFormat="1" ht="12.75"/>
    <row r="3787" s="376" customFormat="1" ht="12.75"/>
    <row r="3788" s="376" customFormat="1" ht="12.75"/>
    <row r="3789" s="376" customFormat="1" ht="12.75"/>
    <row r="3790" s="376" customFormat="1" ht="12.75"/>
    <row r="3791" s="376" customFormat="1" ht="12.75"/>
    <row r="3792" s="376" customFormat="1" ht="12.75"/>
    <row r="3793" s="376" customFormat="1" ht="12.75"/>
    <row r="3794" s="376" customFormat="1" ht="12.75"/>
    <row r="3795" s="376" customFormat="1" ht="12.75"/>
    <row r="3796" s="376" customFormat="1" ht="12.75"/>
    <row r="3797" s="376" customFormat="1" ht="12.75"/>
    <row r="3798" s="376" customFormat="1" ht="12.75"/>
    <row r="3799" s="376" customFormat="1" ht="12.75"/>
    <row r="3800" s="376" customFormat="1" ht="12.75"/>
    <row r="3801" s="376" customFormat="1" ht="12.75"/>
    <row r="3802" s="376" customFormat="1" ht="12.75"/>
    <row r="3803" s="376" customFormat="1" ht="12.75"/>
    <row r="3804" s="376" customFormat="1" ht="12.75"/>
    <row r="3805" s="376" customFormat="1" ht="12.75"/>
    <row r="3806" s="376" customFormat="1" ht="12.75"/>
    <row r="3807" s="376" customFormat="1" ht="12.75"/>
    <row r="3808" s="376" customFormat="1" ht="12.75"/>
    <row r="3809" s="376" customFormat="1" ht="12.75"/>
    <row r="3810" s="376" customFormat="1" ht="12.75"/>
    <row r="3811" s="376" customFormat="1" ht="12.75"/>
    <row r="3812" s="376" customFormat="1" ht="12.75"/>
    <row r="3813" s="376" customFormat="1" ht="12.75"/>
    <row r="3814" s="376" customFormat="1" ht="12.75"/>
    <row r="3815" s="376" customFormat="1" ht="12.75"/>
    <row r="3816" s="376" customFormat="1" ht="12.75"/>
    <row r="3817" s="376" customFormat="1" ht="12.75"/>
    <row r="3818" s="376" customFormat="1" ht="12.75"/>
    <row r="3819" s="376" customFormat="1" ht="12.75"/>
    <row r="3820" s="376" customFormat="1" ht="12.75"/>
    <row r="3821" s="376" customFormat="1" ht="12.75"/>
    <row r="3822" s="376" customFormat="1" ht="12.75"/>
    <row r="3823" s="376" customFormat="1" ht="12.75"/>
    <row r="3824" s="376" customFormat="1" ht="12.75"/>
    <row r="3825" s="376" customFormat="1" ht="12.75"/>
    <row r="3826" s="376" customFormat="1" ht="12.75"/>
    <row r="3827" s="376" customFormat="1" ht="12.75"/>
    <row r="3828" s="376" customFormat="1" ht="12.75"/>
    <row r="3829" s="376" customFormat="1" ht="12.75"/>
    <row r="3830" s="376" customFormat="1" ht="12.75"/>
    <row r="3831" s="376" customFormat="1" ht="12.75"/>
    <row r="3832" s="376" customFormat="1" ht="12.75"/>
    <row r="3833" s="376" customFormat="1" ht="12.75"/>
    <row r="3834" s="376" customFormat="1" ht="12.75"/>
    <row r="3835" s="376" customFormat="1" ht="12.75"/>
    <row r="3836" s="376" customFormat="1" ht="12.75"/>
    <row r="3837" s="376" customFormat="1" ht="12.75"/>
    <row r="3838" s="376" customFormat="1" ht="12.75"/>
    <row r="3839" s="376" customFormat="1" ht="12.75"/>
    <row r="3840" s="376" customFormat="1" ht="12.75"/>
    <row r="3841" s="376" customFormat="1" ht="12.75"/>
    <row r="3842" s="376" customFormat="1" ht="12.75"/>
    <row r="3843" s="376" customFormat="1" ht="12.75"/>
    <row r="3844" s="376" customFormat="1" ht="12.75"/>
    <row r="3845" s="376" customFormat="1" ht="12.75"/>
    <row r="3846" s="376" customFormat="1" ht="12.75"/>
    <row r="3847" s="376" customFormat="1" ht="12.75"/>
    <row r="3848" s="376" customFormat="1" ht="12.75"/>
    <row r="3849" s="376" customFormat="1" ht="12.75"/>
    <row r="3850" s="376" customFormat="1" ht="12.75"/>
    <row r="3851" s="376" customFormat="1" ht="12.75"/>
    <row r="3852" s="376" customFormat="1" ht="12.75"/>
    <row r="3853" s="376" customFormat="1" ht="12.75"/>
    <row r="3854" s="376" customFormat="1" ht="12.75"/>
    <row r="3855" s="376" customFormat="1" ht="12.75"/>
    <row r="3856" s="376" customFormat="1" ht="12.75"/>
    <row r="3857" s="376" customFormat="1" ht="12.75"/>
    <row r="3858" s="376" customFormat="1" ht="12.75"/>
    <row r="3859" s="376" customFormat="1" ht="12.75"/>
    <row r="3860" s="376" customFormat="1" ht="12.75"/>
    <row r="3861" s="376" customFormat="1" ht="12.75"/>
    <row r="3862" s="376" customFormat="1" ht="12.75"/>
    <row r="3863" s="376" customFormat="1" ht="12.75"/>
    <row r="3864" s="376" customFormat="1" ht="12.75"/>
    <row r="3865" s="376" customFormat="1" ht="12.75"/>
    <row r="3866" s="376" customFormat="1" ht="12.75"/>
    <row r="3867" s="376" customFormat="1" ht="12.75"/>
    <row r="3868" s="376" customFormat="1" ht="12.75"/>
    <row r="3869" s="376" customFormat="1" ht="12.75"/>
    <row r="3870" s="376" customFormat="1" ht="12.75"/>
    <row r="3871" s="376" customFormat="1" ht="12.75"/>
    <row r="3872" s="376" customFormat="1" ht="12.75"/>
    <row r="3873" s="376" customFormat="1" ht="12.75"/>
    <row r="3874" s="376" customFormat="1" ht="12.75"/>
    <row r="3875" s="376" customFormat="1" ht="12.75"/>
    <row r="3876" s="376" customFormat="1" ht="12.75"/>
    <row r="3877" s="376" customFormat="1" ht="12.75"/>
    <row r="3878" s="376" customFormat="1" ht="12.75"/>
    <row r="3879" s="376" customFormat="1" ht="12.75"/>
    <row r="3880" s="376" customFormat="1" ht="12.75"/>
    <row r="3881" s="376" customFormat="1" ht="12.75"/>
    <row r="3882" s="376" customFormat="1" ht="12.75"/>
    <row r="3883" s="376" customFormat="1" ht="12.75"/>
    <row r="3884" s="376" customFormat="1" ht="12.75"/>
    <row r="3885" s="376" customFormat="1" ht="12.75"/>
    <row r="3886" s="376" customFormat="1" ht="12.75"/>
    <row r="3887" s="376" customFormat="1" ht="12.75"/>
    <row r="3888" s="376" customFormat="1" ht="12.75"/>
    <row r="3889" s="376" customFormat="1" ht="12.75"/>
    <row r="3890" s="376" customFormat="1" ht="12.75"/>
    <row r="3891" s="376" customFormat="1" ht="12.75"/>
    <row r="3892" s="376" customFormat="1" ht="12.75"/>
    <row r="3893" s="376" customFormat="1" ht="12.75"/>
    <row r="3894" s="376" customFormat="1" ht="12.75"/>
    <row r="3895" s="376" customFormat="1" ht="12.75"/>
    <row r="3896" s="376" customFormat="1" ht="12.75"/>
    <row r="3897" s="376" customFormat="1" ht="12.75"/>
    <row r="3898" s="376" customFormat="1" ht="12.75"/>
    <row r="3899" s="376" customFormat="1" ht="12.75"/>
    <row r="3900" s="376" customFormat="1" ht="12.75"/>
    <row r="3901" s="376" customFormat="1" ht="12.75"/>
    <row r="3902" s="376" customFormat="1" ht="12.75"/>
    <row r="3903" s="376" customFormat="1" ht="12.75"/>
    <row r="3904" s="376" customFormat="1" ht="12.75"/>
    <row r="3905" s="376" customFormat="1" ht="12.75"/>
    <row r="3906" s="376" customFormat="1" ht="12.75"/>
    <row r="3907" s="376" customFormat="1" ht="12.75"/>
    <row r="3908" s="376" customFormat="1" ht="12.75"/>
    <row r="3909" s="376" customFormat="1" ht="12.75"/>
    <row r="3910" s="376" customFormat="1" ht="12.75"/>
    <row r="3911" s="376" customFormat="1" ht="12.75"/>
    <row r="3912" s="376" customFormat="1" ht="12.75"/>
    <row r="3913" s="376" customFormat="1" ht="12.75"/>
    <row r="3914" s="376" customFormat="1" ht="12.75"/>
    <row r="3915" s="376" customFormat="1" ht="12.75"/>
    <row r="3916" s="376" customFormat="1" ht="12.75"/>
    <row r="3917" s="376" customFormat="1" ht="12.75"/>
    <row r="3918" s="376" customFormat="1" ht="12.75"/>
    <row r="3919" s="376" customFormat="1" ht="12.75"/>
    <row r="3920" s="376" customFormat="1" ht="12.75"/>
    <row r="3921" s="376" customFormat="1" ht="12.75"/>
    <row r="3922" s="376" customFormat="1" ht="12.75"/>
    <row r="3923" s="376" customFormat="1" ht="12.75"/>
    <row r="3924" s="376" customFormat="1" ht="12.75"/>
    <row r="3925" s="376" customFormat="1" ht="12.75"/>
    <row r="3926" s="376" customFormat="1" ht="12.75"/>
    <row r="3927" s="376" customFormat="1" ht="12.75"/>
    <row r="3928" s="376" customFormat="1" ht="12.75"/>
    <row r="3929" s="376" customFormat="1" ht="12.75"/>
    <row r="3930" s="376" customFormat="1" ht="12.75"/>
    <row r="3931" s="376" customFormat="1" ht="12.75"/>
    <row r="3932" s="376" customFormat="1" ht="12.75"/>
    <row r="3933" s="376" customFormat="1" ht="12.75"/>
    <row r="3934" s="376" customFormat="1" ht="12.75"/>
    <row r="3935" s="376" customFormat="1" ht="12.75"/>
    <row r="3936" s="376" customFormat="1" ht="12.75"/>
    <row r="3937" s="376" customFormat="1" ht="12.75"/>
    <row r="3938" s="376" customFormat="1" ht="12.75"/>
    <row r="3939" s="376" customFormat="1" ht="12.75"/>
    <row r="3940" s="376" customFormat="1" ht="12.75"/>
    <row r="3941" s="376" customFormat="1" ht="12.75"/>
    <row r="3942" s="376" customFormat="1" ht="12.75"/>
    <row r="3943" s="376" customFormat="1" ht="12.75"/>
    <row r="3944" s="376" customFormat="1" ht="12.75"/>
    <row r="3945" s="376" customFormat="1" ht="12.75"/>
    <row r="3946" s="376" customFormat="1" ht="12.75"/>
    <row r="3947" s="376" customFormat="1" ht="12.75"/>
    <row r="3948" s="376" customFormat="1" ht="12.75"/>
    <row r="3949" s="376" customFormat="1" ht="12.75"/>
    <row r="3950" s="376" customFormat="1" ht="12.75"/>
    <row r="3951" s="376" customFormat="1" ht="12.75"/>
    <row r="3952" s="376" customFormat="1" ht="12.75"/>
    <row r="3953" s="376" customFormat="1" ht="12.75"/>
    <row r="3954" s="376" customFormat="1" ht="12.75"/>
    <row r="3955" s="376" customFormat="1" ht="12.75"/>
    <row r="3956" s="376" customFormat="1" ht="12.75"/>
    <row r="3957" s="376" customFormat="1" ht="12.75"/>
    <row r="3958" s="376" customFormat="1" ht="12.75"/>
    <row r="3959" s="376" customFormat="1" ht="12.75"/>
    <row r="3960" s="376" customFormat="1" ht="12.75"/>
    <row r="3961" s="376" customFormat="1" ht="12.75"/>
    <row r="3962" s="376" customFormat="1" ht="12.75"/>
    <row r="3963" s="376" customFormat="1" ht="12.75"/>
    <row r="3964" s="376" customFormat="1" ht="12.75"/>
    <row r="3965" s="376" customFormat="1" ht="12.75"/>
    <row r="3966" s="376" customFormat="1" ht="12.75"/>
    <row r="3967" s="376" customFormat="1" ht="12.75"/>
    <row r="3968" s="376" customFormat="1" ht="12.75"/>
    <row r="3969" s="376" customFormat="1" ht="12.75"/>
    <row r="3970" s="376" customFormat="1" ht="12.75"/>
    <row r="3971" s="376" customFormat="1" ht="12.75"/>
    <row r="3972" s="376" customFormat="1" ht="12.75"/>
    <row r="3973" s="376" customFormat="1" ht="12.75"/>
    <row r="3974" s="376" customFormat="1" ht="12.75"/>
    <row r="3975" s="376" customFormat="1" ht="12.75"/>
    <row r="3976" s="376" customFormat="1" ht="12.75"/>
    <row r="3977" s="376" customFormat="1" ht="12.75"/>
    <row r="3978" s="376" customFormat="1" ht="12.75"/>
    <row r="3979" s="376" customFormat="1" ht="12.75"/>
    <row r="3980" s="376" customFormat="1" ht="12.75"/>
    <row r="3981" s="376" customFormat="1" ht="12.75"/>
    <row r="3982" s="376" customFormat="1" ht="12.75"/>
    <row r="3983" s="376" customFormat="1" ht="12.75"/>
    <row r="3984" s="376" customFormat="1" ht="12.75"/>
    <row r="3985" s="376" customFormat="1" ht="12.75"/>
    <row r="3986" s="376" customFormat="1" ht="12.75"/>
    <row r="3987" s="376" customFormat="1" ht="12.75"/>
    <row r="3988" s="376" customFormat="1" ht="12.75"/>
    <row r="3989" s="376" customFormat="1" ht="12.75"/>
    <row r="3990" s="376" customFormat="1" ht="12.75"/>
    <row r="3991" s="376" customFormat="1" ht="12.75"/>
    <row r="3992" s="376" customFormat="1" ht="12.75"/>
    <row r="3993" s="376" customFormat="1" ht="12.75"/>
    <row r="3994" s="376" customFormat="1" ht="12.75"/>
    <row r="3995" s="376" customFormat="1" ht="12.75"/>
    <row r="3996" s="376" customFormat="1" ht="12.75"/>
    <row r="3997" s="376" customFormat="1" ht="12.75"/>
    <row r="3998" s="376" customFormat="1" ht="12.75"/>
    <row r="3999" s="376" customFormat="1" ht="12.75"/>
    <row r="4000" s="376" customFormat="1" ht="12.75"/>
    <row r="4001" s="376" customFormat="1" ht="12.75"/>
    <row r="4002" s="376" customFormat="1" ht="12.75"/>
    <row r="4003" s="376" customFormat="1" ht="12.75"/>
    <row r="4004" s="376" customFormat="1" ht="12.75"/>
    <row r="4005" s="376" customFormat="1" ht="12.75"/>
    <row r="4006" s="376" customFormat="1" ht="12.75"/>
    <row r="4007" s="376" customFormat="1" ht="12.75"/>
    <row r="4008" s="376" customFormat="1" ht="12.75"/>
    <row r="4009" s="376" customFormat="1" ht="12.75"/>
    <row r="4010" s="376" customFormat="1" ht="12.75"/>
    <row r="4011" s="376" customFormat="1" ht="12.75"/>
    <row r="4012" s="376" customFormat="1" ht="12.75"/>
    <row r="4013" s="376" customFormat="1" ht="12.75"/>
    <row r="4014" s="376" customFormat="1" ht="12.75"/>
    <row r="4015" s="376" customFormat="1" ht="12.75"/>
    <row r="4016" s="376" customFormat="1" ht="12.75"/>
    <row r="4017" s="376" customFormat="1" ht="12.75"/>
    <row r="4018" s="376" customFormat="1" ht="12.75"/>
    <row r="4019" s="376" customFormat="1" ht="12.75"/>
    <row r="4020" s="376" customFormat="1" ht="12.75"/>
    <row r="4021" s="376" customFormat="1" ht="12.75"/>
    <row r="4022" s="376" customFormat="1" ht="12.75"/>
    <row r="4023" s="376" customFormat="1" ht="12.75"/>
    <row r="4024" s="376" customFormat="1" ht="12.75"/>
    <row r="4025" s="376" customFormat="1" ht="12.75"/>
    <row r="4026" s="376" customFormat="1" ht="12.75"/>
    <row r="4027" s="376" customFormat="1" ht="12.75"/>
    <row r="4028" s="376" customFormat="1" ht="12.75"/>
    <row r="4029" s="376" customFormat="1" ht="12.75"/>
    <row r="4030" s="376" customFormat="1" ht="12.75"/>
    <row r="4031" s="376" customFormat="1" ht="12.75"/>
    <row r="4032" s="376" customFormat="1" ht="12.75"/>
    <row r="4033" s="376" customFormat="1" ht="12.75"/>
    <row r="4034" s="376" customFormat="1" ht="12.75"/>
    <row r="4035" s="376" customFormat="1" ht="12.75"/>
    <row r="4036" s="376" customFormat="1" ht="12.75"/>
    <row r="4037" s="376" customFormat="1" ht="12.75"/>
    <row r="4038" s="376" customFormat="1" ht="12.75"/>
    <row r="4039" s="376" customFormat="1" ht="12.75"/>
    <row r="4040" s="376" customFormat="1" ht="12.75"/>
    <row r="4041" s="376" customFormat="1" ht="12.75"/>
    <row r="4042" s="376" customFormat="1" ht="12.75"/>
    <row r="4043" s="376" customFormat="1" ht="12.75"/>
    <row r="4044" s="376" customFormat="1" ht="12.75"/>
    <row r="4045" s="376" customFormat="1" ht="12.75"/>
    <row r="4046" s="376" customFormat="1" ht="12.75"/>
    <row r="4047" s="376" customFormat="1" ht="12.75"/>
    <row r="4048" s="376" customFormat="1" ht="12.75"/>
    <row r="4049" s="376" customFormat="1" ht="12.75"/>
    <row r="4050" s="376" customFormat="1" ht="12.75"/>
    <row r="4051" s="376" customFormat="1" ht="12.75"/>
    <row r="4052" s="376" customFormat="1" ht="12.75"/>
    <row r="4053" s="376" customFormat="1" ht="12.75"/>
    <row r="4054" s="376" customFormat="1" ht="12.75"/>
    <row r="4055" s="376" customFormat="1" ht="12.75"/>
    <row r="4056" s="376" customFormat="1" ht="12.75"/>
    <row r="4057" s="376" customFormat="1" ht="12.75"/>
    <row r="4058" s="376" customFormat="1" ht="12.75"/>
    <row r="4059" s="376" customFormat="1" ht="12.75"/>
    <row r="4060" s="376" customFormat="1" ht="12.75"/>
    <row r="4061" s="376" customFormat="1" ht="12.75"/>
    <row r="4062" s="376" customFormat="1" ht="12.75"/>
    <row r="4063" s="376" customFormat="1" ht="12.75"/>
    <row r="4064" s="376" customFormat="1" ht="12.75"/>
    <row r="4065" s="376" customFormat="1" ht="12.75"/>
    <row r="4066" s="376" customFormat="1" ht="12.75"/>
    <row r="4067" s="376" customFormat="1" ht="12.75"/>
    <row r="4068" s="376" customFormat="1" ht="12.75"/>
    <row r="4069" s="376" customFormat="1" ht="12.75"/>
    <row r="4070" s="376" customFormat="1" ht="12.75"/>
    <row r="4071" s="376" customFormat="1" ht="12.75"/>
    <row r="4072" s="376" customFormat="1" ht="12.75"/>
    <row r="4073" s="376" customFormat="1" ht="12.75"/>
    <row r="4074" s="376" customFormat="1" ht="12.75"/>
    <row r="4075" s="376" customFormat="1" ht="12.75"/>
    <row r="4076" s="376" customFormat="1" ht="12.75"/>
    <row r="4077" s="376" customFormat="1" ht="12.75"/>
    <row r="4078" s="376" customFormat="1" ht="12.75"/>
    <row r="4079" s="376" customFormat="1" ht="12.75"/>
    <row r="4080" s="376" customFormat="1" ht="12.75"/>
    <row r="4081" s="376" customFormat="1" ht="12.75"/>
    <row r="4082" s="376" customFormat="1" ht="12.75"/>
    <row r="4083" s="376" customFormat="1" ht="12.75"/>
    <row r="4084" s="376" customFormat="1" ht="12.75"/>
    <row r="4085" s="376" customFormat="1" ht="12.75"/>
    <row r="4086" s="376" customFormat="1" ht="12.75"/>
    <row r="4087" s="376" customFormat="1" ht="12.75"/>
    <row r="4088" s="376" customFormat="1" ht="12.75"/>
    <row r="4089" s="376" customFormat="1" ht="12.75"/>
    <row r="4090" s="376" customFormat="1" ht="12.75"/>
    <row r="4091" s="376" customFormat="1" ht="12.75"/>
    <row r="4092" s="376" customFormat="1" ht="12.75"/>
    <row r="4093" s="376" customFormat="1" ht="12.75"/>
    <row r="4094" s="376" customFormat="1" ht="12.75"/>
    <row r="4095" s="376" customFormat="1" ht="12.75"/>
    <row r="4096" s="376" customFormat="1" ht="12.75"/>
    <row r="4097" s="376" customFormat="1" ht="12.75"/>
    <row r="4098" s="376" customFormat="1" ht="12.75"/>
    <row r="4099" s="376" customFormat="1" ht="12.75"/>
    <row r="4100" s="376" customFormat="1" ht="12.75"/>
    <row r="4101" s="376" customFormat="1" ht="12.75"/>
    <row r="4102" s="376" customFormat="1" ht="12.75"/>
    <row r="4103" s="376" customFormat="1" ht="12.75"/>
    <row r="4104" s="376" customFormat="1" ht="12.75"/>
    <row r="4105" s="376" customFormat="1" ht="12.75"/>
    <row r="4106" s="376" customFormat="1" ht="12.75"/>
    <row r="4107" s="376" customFormat="1" ht="12.75"/>
    <row r="4108" s="376" customFormat="1" ht="12.75"/>
    <row r="4109" s="376" customFormat="1" ht="12.75"/>
    <row r="4110" s="376" customFormat="1" ht="12.75"/>
    <row r="4111" s="376" customFormat="1" ht="12.75"/>
    <row r="4112" s="376" customFormat="1" ht="12.75"/>
    <row r="4113" s="376" customFormat="1" ht="12.75"/>
    <row r="4114" s="376" customFormat="1" ht="12.75"/>
    <row r="4115" s="376" customFormat="1" ht="12.75"/>
    <row r="4116" s="376" customFormat="1" ht="12.75"/>
    <row r="4117" s="376" customFormat="1" ht="12.75"/>
    <row r="4118" s="376" customFormat="1" ht="12.75"/>
    <row r="4119" s="376" customFormat="1" ht="12.75"/>
    <row r="4120" s="376" customFormat="1" ht="12.75"/>
    <row r="4121" s="376" customFormat="1" ht="12.75"/>
    <row r="4122" s="376" customFormat="1" ht="12.75"/>
    <row r="4123" s="376" customFormat="1" ht="12.75"/>
    <row r="4124" s="376" customFormat="1" ht="12.75"/>
    <row r="4125" s="376" customFormat="1" ht="12.75"/>
    <row r="4126" s="376" customFormat="1" ht="12.75"/>
    <row r="4127" s="376" customFormat="1" ht="12.75"/>
    <row r="4128" s="376" customFormat="1" ht="12.75"/>
    <row r="4129" s="376" customFormat="1" ht="12.75"/>
    <row r="4130" s="376" customFormat="1" ht="12.75"/>
    <row r="4131" s="376" customFormat="1" ht="12.75"/>
    <row r="4132" s="376" customFormat="1" ht="12.75"/>
    <row r="4133" s="376" customFormat="1" ht="12.75"/>
    <row r="4134" s="376" customFormat="1" ht="12.75"/>
    <row r="4135" s="376" customFormat="1" ht="12.75"/>
    <row r="4136" s="376" customFormat="1" ht="12.75"/>
    <row r="4137" s="376" customFormat="1" ht="12.75"/>
    <row r="4138" s="376" customFormat="1" ht="12.75"/>
    <row r="4139" s="376" customFormat="1" ht="12.75"/>
    <row r="4140" s="376" customFormat="1" ht="12.75"/>
    <row r="4141" s="376" customFormat="1" ht="12.75"/>
    <row r="4142" s="376" customFormat="1" ht="12.75"/>
    <row r="4143" s="376" customFormat="1" ht="12.75"/>
    <row r="4144" s="376" customFormat="1" ht="12.75"/>
    <row r="4145" s="376" customFormat="1" ht="12.75"/>
    <row r="4146" s="376" customFormat="1" ht="12.75"/>
    <row r="4147" s="376" customFormat="1" ht="12.75"/>
    <row r="4148" s="376" customFormat="1" ht="12.75"/>
    <row r="4149" s="376" customFormat="1" ht="12.75"/>
    <row r="4150" s="376" customFormat="1" ht="12.75"/>
    <row r="4151" s="376" customFormat="1" ht="12.75"/>
    <row r="4152" s="376" customFormat="1" ht="12.75"/>
    <row r="4153" s="376" customFormat="1" ht="12.75"/>
    <row r="4154" s="376" customFormat="1" ht="12.75"/>
    <row r="4155" s="376" customFormat="1" ht="12.75"/>
    <row r="4156" s="376" customFormat="1" ht="12.75"/>
    <row r="4157" s="376" customFormat="1" ht="12.75"/>
    <row r="4158" s="376" customFormat="1" ht="12.75"/>
    <row r="4159" s="376" customFormat="1" ht="12.75"/>
    <row r="4160" s="376" customFormat="1" ht="12.75"/>
    <row r="4161" s="376" customFormat="1" ht="12.75"/>
    <row r="4162" s="376" customFormat="1" ht="12.75"/>
    <row r="4163" s="376" customFormat="1" ht="12.75"/>
    <row r="4164" s="376" customFormat="1" ht="12.75"/>
    <row r="4165" s="376" customFormat="1" ht="12.75"/>
    <row r="4166" s="376" customFormat="1" ht="12.75"/>
    <row r="4167" s="376" customFormat="1" ht="12.75"/>
    <row r="4168" s="376" customFormat="1" ht="12.75"/>
    <row r="4169" s="376" customFormat="1" ht="12.75"/>
    <row r="4170" s="376" customFormat="1" ht="12.75"/>
    <row r="4171" s="376" customFormat="1" ht="12.75"/>
    <row r="4172" s="376" customFormat="1" ht="12.75"/>
    <row r="4173" s="376" customFormat="1" ht="12.75"/>
    <row r="4174" s="376" customFormat="1" ht="12.75"/>
    <row r="4175" s="376" customFormat="1" ht="12.75"/>
    <row r="4176" s="376" customFormat="1" ht="12.75"/>
    <row r="4177" s="376" customFormat="1" ht="12.75"/>
    <row r="4178" s="376" customFormat="1" ht="12.75"/>
    <row r="4179" s="376" customFormat="1" ht="12.75"/>
    <row r="4180" s="376" customFormat="1" ht="12.75"/>
    <row r="4181" s="376" customFormat="1" ht="12.75"/>
    <row r="4182" s="376" customFormat="1" ht="12.75"/>
    <row r="4183" s="376" customFormat="1" ht="12.75"/>
    <row r="4184" s="376" customFormat="1" ht="12.75"/>
    <row r="4185" s="376" customFormat="1" ht="12.75"/>
    <row r="4186" s="376" customFormat="1" ht="12.75"/>
    <row r="4187" s="376" customFormat="1" ht="12.75"/>
    <row r="4188" s="376" customFormat="1" ht="12.75"/>
    <row r="4189" s="376" customFormat="1" ht="12.75"/>
    <row r="4190" s="376" customFormat="1" ht="12.75"/>
    <row r="4191" s="376" customFormat="1" ht="12.75"/>
    <row r="4192" s="376" customFormat="1" ht="12.75"/>
    <row r="4193" s="376" customFormat="1" ht="12.75"/>
    <row r="4194" s="376" customFormat="1" ht="12.75"/>
    <row r="4195" s="376" customFormat="1" ht="12.75"/>
    <row r="4196" s="376" customFormat="1" ht="12.75"/>
    <row r="4197" s="376" customFormat="1" ht="12.75"/>
    <row r="4198" s="376" customFormat="1" ht="12.75"/>
    <row r="4199" s="376" customFormat="1" ht="12.75"/>
    <row r="4200" s="376" customFormat="1" ht="12.75"/>
    <row r="4201" s="376" customFormat="1" ht="12.75"/>
    <row r="4202" s="376" customFormat="1" ht="12.75"/>
    <row r="4203" s="376" customFormat="1" ht="12.75"/>
    <row r="4204" s="376" customFormat="1" ht="12.75"/>
    <row r="4205" s="376" customFormat="1" ht="12.75"/>
    <row r="4206" s="376" customFormat="1" ht="12.75"/>
    <row r="4207" s="376" customFormat="1" ht="12.75"/>
    <row r="4208" s="376" customFormat="1" ht="12.75"/>
    <row r="4209" s="376" customFormat="1" ht="12.75"/>
    <row r="4210" s="376" customFormat="1" ht="12.75"/>
    <row r="4211" s="376" customFormat="1" ht="12.75"/>
    <row r="4212" s="376" customFormat="1" ht="12.75"/>
    <row r="4213" s="376" customFormat="1" ht="12.75"/>
    <row r="4214" s="376" customFormat="1" ht="12.75"/>
    <row r="4215" s="376" customFormat="1" ht="12.75"/>
    <row r="4216" s="376" customFormat="1" ht="12.75"/>
    <row r="4217" s="376" customFormat="1" ht="12.75"/>
    <row r="4218" s="376" customFormat="1" ht="12.75"/>
    <row r="4219" s="376" customFormat="1" ht="12.75"/>
    <row r="4220" s="376" customFormat="1" ht="12.75"/>
    <row r="4221" s="376" customFormat="1" ht="12.75"/>
    <row r="4222" s="376" customFormat="1" ht="12.75"/>
    <row r="4223" s="376" customFormat="1" ht="12.75"/>
    <row r="4224" s="376" customFormat="1" ht="12.75"/>
    <row r="4225" s="376" customFormat="1" ht="12.75"/>
    <row r="4226" s="376" customFormat="1" ht="12.75"/>
    <row r="4227" s="376" customFormat="1" ht="12.75"/>
    <row r="4228" s="376" customFormat="1" ht="12.75"/>
    <row r="4229" s="376" customFormat="1" ht="12.75"/>
    <row r="4230" s="376" customFormat="1" ht="12.75"/>
    <row r="4231" s="376" customFormat="1" ht="12.75"/>
    <row r="4232" s="376" customFormat="1" ht="12.75"/>
    <row r="4233" s="376" customFormat="1" ht="12.75"/>
    <row r="4234" s="376" customFormat="1" ht="12.75"/>
    <row r="4235" s="376" customFormat="1" ht="12.75"/>
    <row r="4236" s="376" customFormat="1" ht="12.75"/>
    <row r="4237" s="376" customFormat="1" ht="12.75"/>
    <row r="4238" s="376" customFormat="1" ht="12.75"/>
    <row r="4239" s="376" customFormat="1" ht="12.75"/>
    <row r="4240" s="376" customFormat="1" ht="12.75"/>
    <row r="4241" s="376" customFormat="1" ht="12.75"/>
    <row r="4242" s="376" customFormat="1" ht="12.75"/>
    <row r="4243" s="376" customFormat="1" ht="12.75"/>
    <row r="4244" s="376" customFormat="1" ht="12.75"/>
    <row r="4245" s="376" customFormat="1" ht="12.75"/>
    <row r="4246" s="376" customFormat="1" ht="12.75"/>
    <row r="4247" s="376" customFormat="1" ht="12.75"/>
    <row r="4248" s="376" customFormat="1" ht="12.75"/>
    <row r="4249" s="376" customFormat="1" ht="12.75"/>
    <row r="4250" s="376" customFormat="1" ht="12.75"/>
    <row r="4251" s="376" customFormat="1" ht="12.75"/>
    <row r="4252" s="376" customFormat="1" ht="12.75"/>
    <row r="4253" s="376" customFormat="1" ht="12.75"/>
    <row r="4254" s="376" customFormat="1" ht="12.75"/>
    <row r="4255" s="376" customFormat="1" ht="12.75"/>
    <row r="4256" s="376" customFormat="1" ht="12.75"/>
    <row r="4257" s="376" customFormat="1" ht="12.75"/>
    <row r="4258" s="376" customFormat="1" ht="12.75"/>
    <row r="4259" s="376" customFormat="1" ht="12.75"/>
    <row r="4260" s="376" customFormat="1" ht="12.75"/>
    <row r="4261" s="376" customFormat="1" ht="12.75"/>
    <row r="4262" s="376" customFormat="1" ht="12.75"/>
    <row r="4263" s="376" customFormat="1" ht="12.75"/>
    <row r="4264" s="376" customFormat="1" ht="12.75"/>
    <row r="4265" s="376" customFormat="1" ht="12.75"/>
    <row r="4266" s="376" customFormat="1" ht="12.75"/>
    <row r="4267" s="376" customFormat="1" ht="12.75"/>
    <row r="4268" s="376" customFormat="1" ht="12.75"/>
    <row r="4269" s="376" customFormat="1" ht="12.75"/>
    <row r="4270" s="376" customFormat="1" ht="12.75"/>
    <row r="4271" s="376" customFormat="1" ht="12.75"/>
    <row r="4272" s="376" customFormat="1" ht="12.75"/>
    <row r="4273" s="376" customFormat="1" ht="12.75"/>
    <row r="4274" s="376" customFormat="1" ht="12.75"/>
    <row r="4275" s="376" customFormat="1" ht="12.75"/>
    <row r="4276" s="376" customFormat="1" ht="12.75"/>
    <row r="4277" s="376" customFormat="1" ht="12.75"/>
    <row r="4278" s="376" customFormat="1" ht="12.75"/>
    <row r="4279" s="376" customFormat="1" ht="12.75"/>
    <row r="4280" s="376" customFormat="1" ht="12.75"/>
    <row r="4281" s="376" customFormat="1" ht="12.75"/>
    <row r="4282" s="376" customFormat="1" ht="12.75"/>
    <row r="4283" s="376" customFormat="1" ht="12.75"/>
    <row r="4284" s="376" customFormat="1" ht="12.75"/>
    <row r="4285" s="376" customFormat="1" ht="12.75"/>
    <row r="4286" s="376" customFormat="1" ht="12.75"/>
    <row r="4287" s="376" customFormat="1" ht="12.75"/>
    <row r="4288" s="376" customFormat="1" ht="12.75"/>
    <row r="4289" s="376" customFormat="1" ht="12.75"/>
    <row r="4290" s="376" customFormat="1" ht="12.75"/>
    <row r="4291" s="376" customFormat="1" ht="12.75"/>
    <row r="4292" s="376" customFormat="1" ht="12.75"/>
    <row r="4293" s="376" customFormat="1" ht="12.75"/>
    <row r="4294" s="376" customFormat="1" ht="12.75"/>
    <row r="4295" s="376" customFormat="1" ht="12.75"/>
    <row r="4296" s="376" customFormat="1" ht="12.75"/>
    <row r="4297" s="376" customFormat="1" ht="12.75"/>
    <row r="4298" s="376" customFormat="1" ht="12.75"/>
    <row r="4299" s="376" customFormat="1" ht="12.75"/>
    <row r="4300" s="376" customFormat="1" ht="12.75"/>
    <row r="4301" s="376" customFormat="1" ht="12.75"/>
    <row r="4302" s="376" customFormat="1" ht="12.75"/>
    <row r="4303" s="376" customFormat="1" ht="12.75"/>
    <row r="4304" s="376" customFormat="1" ht="12.75"/>
    <row r="4305" s="376" customFormat="1" ht="12.75"/>
    <row r="4306" s="376" customFormat="1" ht="12.75"/>
    <row r="4307" s="376" customFormat="1" ht="12.75"/>
    <row r="4308" s="376" customFormat="1" ht="12.75"/>
    <row r="4309" s="376" customFormat="1" ht="12.75"/>
    <row r="4310" s="376" customFormat="1" ht="12.75"/>
    <row r="4311" s="376" customFormat="1" ht="12.75"/>
    <row r="4312" s="376" customFormat="1" ht="12.75"/>
    <row r="4313" s="376" customFormat="1" ht="12.75"/>
    <row r="4314" s="376" customFormat="1" ht="12.75"/>
    <row r="4315" s="376" customFormat="1" ht="12.75"/>
    <row r="4316" s="376" customFormat="1" ht="12.75"/>
    <row r="4317" s="376" customFormat="1" ht="12.75"/>
    <row r="4318" s="376" customFormat="1" ht="12.75"/>
    <row r="4319" s="376" customFormat="1" ht="12.75"/>
    <row r="4320" s="376" customFormat="1" ht="12.75"/>
    <row r="4321" s="376" customFormat="1" ht="12.75"/>
    <row r="4322" s="376" customFormat="1" ht="12.75"/>
    <row r="4323" s="376" customFormat="1" ht="12.75"/>
    <row r="4324" s="376" customFormat="1" ht="12.75"/>
    <row r="4325" s="376" customFormat="1" ht="12.75"/>
    <row r="4326" s="376" customFormat="1" ht="12.75"/>
    <row r="4327" s="376" customFormat="1" ht="12.75"/>
    <row r="4328" s="376" customFormat="1" ht="12.75"/>
    <row r="4329" s="376" customFormat="1" ht="12.75"/>
    <row r="4330" s="376" customFormat="1" ht="12.75"/>
    <row r="4331" s="376" customFormat="1" ht="12.75"/>
    <row r="4332" s="376" customFormat="1" ht="12.75"/>
    <row r="4333" s="376" customFormat="1" ht="12.75"/>
    <row r="4334" s="376" customFormat="1" ht="12.75"/>
    <row r="4335" s="376" customFormat="1" ht="12.75"/>
    <row r="4336" s="376" customFormat="1" ht="12.75"/>
    <row r="4337" s="376" customFormat="1" ht="12.75"/>
    <row r="4338" s="376" customFormat="1" ht="12.75"/>
    <row r="4339" s="376" customFormat="1" ht="12.75"/>
    <row r="4340" s="376" customFormat="1" ht="12.75"/>
    <row r="4341" s="376" customFormat="1" ht="12.75"/>
    <row r="4342" s="376" customFormat="1" ht="12.75"/>
    <row r="4343" s="376" customFormat="1" ht="12.75"/>
    <row r="4344" s="376" customFormat="1" ht="12.75"/>
    <row r="4345" s="376" customFormat="1" ht="12.75"/>
    <row r="4346" s="376" customFormat="1" ht="12.75"/>
    <row r="4347" s="376" customFormat="1" ht="12.75"/>
    <row r="4348" s="376" customFormat="1" ht="12.75"/>
    <row r="4349" s="376" customFormat="1" ht="12.75"/>
    <row r="4350" s="376" customFormat="1" ht="12.75"/>
    <row r="4351" s="376" customFormat="1" ht="12.75"/>
    <row r="4352" s="376" customFormat="1" ht="12.75"/>
    <row r="4353" s="376" customFormat="1" ht="12.75"/>
    <row r="4354" s="376" customFormat="1" ht="12.75"/>
    <row r="4355" s="376" customFormat="1" ht="12.75"/>
    <row r="4356" s="376" customFormat="1" ht="12.75"/>
    <row r="4357" s="376" customFormat="1" ht="12.75"/>
    <row r="4358" s="376" customFormat="1" ht="12.75"/>
    <row r="4359" s="376" customFormat="1" ht="12.75"/>
    <row r="4360" s="376" customFormat="1" ht="12.75"/>
    <row r="4361" s="376" customFormat="1" ht="12.75"/>
    <row r="4362" s="376" customFormat="1" ht="12.75"/>
    <row r="4363" s="376" customFormat="1" ht="12.75"/>
    <row r="4364" s="376" customFormat="1" ht="12.75"/>
    <row r="4365" s="376" customFormat="1" ht="12.75"/>
    <row r="4366" s="376" customFormat="1" ht="12.75"/>
    <row r="4367" s="376" customFormat="1" ht="12.75"/>
    <row r="4368" s="376" customFormat="1" ht="12.75"/>
    <row r="4369" s="376" customFormat="1" ht="12.75"/>
    <row r="4370" s="376" customFormat="1" ht="12.75"/>
    <row r="4371" s="376" customFormat="1" ht="12.75"/>
    <row r="4372" s="376" customFormat="1" ht="12.75"/>
    <row r="4373" s="376" customFormat="1" ht="12.75"/>
    <row r="4374" s="376" customFormat="1" ht="12.75"/>
    <row r="4375" s="376" customFormat="1" ht="12.75"/>
    <row r="4376" s="376" customFormat="1" ht="12.75"/>
    <row r="4377" s="376" customFormat="1" ht="12.75"/>
    <row r="4378" s="376" customFormat="1" ht="12.75"/>
    <row r="4379" s="376" customFormat="1" ht="12.75"/>
    <row r="4380" s="376" customFormat="1" ht="12.75"/>
    <row r="4381" s="376" customFormat="1" ht="12.75"/>
    <row r="4382" s="376" customFormat="1" ht="12.75"/>
    <row r="4383" s="376" customFormat="1" ht="12.75"/>
    <row r="4384" s="376" customFormat="1" ht="12.75"/>
    <row r="4385" s="376" customFormat="1" ht="12.75"/>
    <row r="4386" s="376" customFormat="1" ht="12.75"/>
    <row r="4387" s="376" customFormat="1" ht="12.75"/>
    <row r="4388" s="376" customFormat="1" ht="12.75"/>
    <row r="4389" s="376" customFormat="1" ht="12.75"/>
    <row r="4390" s="376" customFormat="1" ht="12.75"/>
    <row r="4391" s="376" customFormat="1" ht="12.75"/>
    <row r="4392" s="376" customFormat="1" ht="12.75"/>
    <row r="4393" s="376" customFormat="1" ht="12.75"/>
    <row r="4394" s="376" customFormat="1" ht="12.75"/>
    <row r="4395" s="376" customFormat="1" ht="12.75"/>
    <row r="4396" s="376" customFormat="1" ht="12.75"/>
    <row r="4397" s="376" customFormat="1" ht="12.75"/>
    <row r="4398" s="376" customFormat="1" ht="12.75"/>
    <row r="4399" s="376" customFormat="1" ht="12.75"/>
    <row r="4400" s="376" customFormat="1" ht="12.75"/>
    <row r="4401" s="376" customFormat="1" ht="12.75"/>
    <row r="4402" s="376" customFormat="1" ht="12.75"/>
    <row r="4403" s="376" customFormat="1" ht="12.75"/>
    <row r="4404" s="376" customFormat="1" ht="12.75"/>
    <row r="4405" s="376" customFormat="1" ht="12.75"/>
    <row r="4406" s="376" customFormat="1" ht="12.75"/>
    <row r="4407" s="376" customFormat="1" ht="12.75"/>
    <row r="4408" s="376" customFormat="1" ht="12.75"/>
    <row r="4409" s="376" customFormat="1" ht="12.75"/>
    <row r="4410" s="376" customFormat="1" ht="12.75"/>
    <row r="4411" s="376" customFormat="1" ht="12.75"/>
    <row r="4412" s="376" customFormat="1" ht="12.75"/>
    <row r="4413" s="376" customFormat="1" ht="12.75"/>
    <row r="4414" s="376" customFormat="1" ht="12.75"/>
    <row r="4415" s="376" customFormat="1" ht="12.75"/>
    <row r="4416" s="376" customFormat="1" ht="12.75"/>
    <row r="4417" s="376" customFormat="1" ht="12.75"/>
    <row r="4418" s="376" customFormat="1" ht="12.75"/>
    <row r="4419" s="376" customFormat="1" ht="12.75"/>
    <row r="4420" s="376" customFormat="1" ht="12.75"/>
    <row r="4421" s="376" customFormat="1" ht="12.75"/>
    <row r="4422" s="376" customFormat="1" ht="12.75"/>
    <row r="4423" s="376" customFormat="1" ht="12.75"/>
    <row r="4424" s="376" customFormat="1" ht="12.75"/>
    <row r="4425" s="376" customFormat="1" ht="12.75"/>
    <row r="4426" s="376" customFormat="1" ht="12.75"/>
    <row r="4427" s="376" customFormat="1" ht="12.75"/>
    <row r="4428" s="376" customFormat="1" ht="12.75"/>
    <row r="4429" s="376" customFormat="1" ht="12.75"/>
    <row r="4430" s="376" customFormat="1" ht="12.75"/>
    <row r="4431" s="376" customFormat="1" ht="12.75"/>
    <row r="4432" s="376" customFormat="1" ht="12.75"/>
    <row r="4433" s="376" customFormat="1" ht="12.75"/>
    <row r="4434" s="376" customFormat="1" ht="12.75"/>
    <row r="4435" s="376" customFormat="1" ht="12.75"/>
    <row r="4436" s="376" customFormat="1" ht="12.75"/>
    <row r="4437" s="376" customFormat="1" ht="12.75"/>
    <row r="4438" s="376" customFormat="1" ht="12.75"/>
    <row r="4439" s="376" customFormat="1" ht="12.75"/>
    <row r="4440" s="376" customFormat="1" ht="12.75"/>
    <row r="4441" s="376" customFormat="1" ht="12.75"/>
    <row r="4442" s="376" customFormat="1" ht="12.75"/>
    <row r="4443" s="376" customFormat="1" ht="12.75"/>
    <row r="4444" s="376" customFormat="1" ht="12.75"/>
    <row r="4445" s="376" customFormat="1" ht="12.75"/>
    <row r="4446" s="376" customFormat="1" ht="12.75"/>
    <row r="4447" s="376" customFormat="1" ht="12.75"/>
    <row r="4448" s="376" customFormat="1" ht="12.75"/>
    <row r="4449" s="376" customFormat="1" ht="12.75"/>
    <row r="4450" s="376" customFormat="1" ht="12.75"/>
    <row r="4451" s="376" customFormat="1" ht="12.75"/>
    <row r="4452" s="376" customFormat="1" ht="12.75"/>
    <row r="4453" s="376" customFormat="1" ht="12.75"/>
    <row r="4454" s="376" customFormat="1" ht="12.75"/>
    <row r="4455" s="376" customFormat="1" ht="12.75"/>
    <row r="4456" s="376" customFormat="1" ht="12.75"/>
    <row r="4457" s="376" customFormat="1" ht="12.75"/>
    <row r="4458" s="376" customFormat="1" ht="12.75"/>
    <row r="4459" s="376" customFormat="1" ht="12.75"/>
    <row r="4460" s="376" customFormat="1" ht="12.75"/>
    <row r="4461" s="376" customFormat="1" ht="12.75"/>
    <row r="4462" s="376" customFormat="1" ht="12.75"/>
    <row r="4463" s="376" customFormat="1" ht="12.75"/>
    <row r="4464" s="376" customFormat="1" ht="12.75"/>
    <row r="4465" s="376" customFormat="1" ht="12.75"/>
    <row r="4466" s="376" customFormat="1" ht="12.75"/>
    <row r="4467" s="376" customFormat="1" ht="12.75"/>
    <row r="4468" s="376" customFormat="1" ht="12.75"/>
    <row r="4469" s="376" customFormat="1" ht="12.75"/>
    <row r="4470" s="376" customFormat="1" ht="12.75"/>
    <row r="4471" s="376" customFormat="1" ht="12.75"/>
    <row r="4472" s="376" customFormat="1" ht="12.75"/>
    <row r="4473" s="376" customFormat="1" ht="12.75"/>
    <row r="4474" s="376" customFormat="1" ht="12.75"/>
    <row r="4475" s="376" customFormat="1" ht="12.75"/>
    <row r="4476" s="376" customFormat="1" ht="12.75"/>
    <row r="4477" s="376" customFormat="1" ht="12.75"/>
    <row r="4478" s="376" customFormat="1" ht="12.75"/>
    <row r="4479" s="376" customFormat="1" ht="12.75"/>
    <row r="4480" s="376" customFormat="1" ht="12.75"/>
    <row r="4481" s="376" customFormat="1" ht="12.75"/>
    <row r="4482" s="376" customFormat="1" ht="12.75"/>
    <row r="4483" s="376" customFormat="1" ht="12.75"/>
    <row r="4484" s="376" customFormat="1" ht="12.75"/>
    <row r="4485" s="376" customFormat="1" ht="12.75"/>
    <row r="4486" s="376" customFormat="1" ht="12.75"/>
    <row r="4487" s="376" customFormat="1" ht="12.75"/>
    <row r="4488" s="376" customFormat="1" ht="12.75"/>
    <row r="4489" s="376" customFormat="1" ht="12.75"/>
    <row r="4490" s="376" customFormat="1" ht="12.75"/>
    <row r="4491" s="376" customFormat="1" ht="12.75"/>
    <row r="4492" s="376" customFormat="1" ht="12.75"/>
    <row r="4493" s="376" customFormat="1" ht="12.75"/>
    <row r="4494" s="376" customFormat="1" ht="12.75"/>
    <row r="4495" s="376" customFormat="1" ht="12.75"/>
    <row r="4496" s="376" customFormat="1" ht="12.75"/>
    <row r="4497" s="376" customFormat="1" ht="12.75"/>
    <row r="4498" s="376" customFormat="1" ht="12.75"/>
    <row r="4499" s="376" customFormat="1" ht="12.75"/>
    <row r="4500" s="376" customFormat="1" ht="12.75"/>
    <row r="4501" s="376" customFormat="1" ht="12.75"/>
    <row r="4502" s="376" customFormat="1" ht="12.75"/>
    <row r="4503" s="376" customFormat="1" ht="12.75"/>
    <row r="4504" s="376" customFormat="1" ht="12.75"/>
    <row r="4505" s="376" customFormat="1" ht="12.75"/>
    <row r="4506" s="376" customFormat="1" ht="12.75"/>
    <row r="4507" s="376" customFormat="1" ht="12.75"/>
    <row r="4508" s="376" customFormat="1" ht="12.75"/>
    <row r="4509" s="376" customFormat="1" ht="12.75"/>
    <row r="4510" s="376" customFormat="1" ht="12.75"/>
    <row r="4511" s="376" customFormat="1" ht="12.75"/>
    <row r="4512" s="376" customFormat="1" ht="12.75"/>
    <row r="4513" s="376" customFormat="1" ht="12.75"/>
    <row r="4514" s="376" customFormat="1" ht="12.75"/>
    <row r="4515" s="376" customFormat="1" ht="12.75"/>
    <row r="4516" s="376" customFormat="1" ht="12.75"/>
    <row r="4517" s="376" customFormat="1" ht="12.75"/>
    <row r="4518" s="376" customFormat="1" ht="12.75"/>
    <row r="4519" s="376" customFormat="1" ht="12.75"/>
    <row r="4520" s="376" customFormat="1" ht="12.75"/>
    <row r="4521" s="376" customFormat="1" ht="12.75"/>
    <row r="4522" s="376" customFormat="1" ht="12.75"/>
    <row r="4523" s="376" customFormat="1" ht="12.75"/>
    <row r="4524" s="376" customFormat="1" ht="12.75"/>
    <row r="4525" s="376" customFormat="1" ht="12.75"/>
    <row r="4526" s="376" customFormat="1" ht="12.75"/>
    <row r="4527" s="376" customFormat="1" ht="12.75"/>
    <row r="4528" s="376" customFormat="1" ht="12.75"/>
    <row r="4529" s="376" customFormat="1" ht="12.75"/>
    <row r="4530" s="376" customFormat="1" ht="12.75"/>
    <row r="4531" s="376" customFormat="1" ht="12.75"/>
    <row r="4532" s="376" customFormat="1" ht="12.75"/>
    <row r="4533" s="376" customFormat="1" ht="12.75"/>
    <row r="4534" s="376" customFormat="1" ht="12.75"/>
    <row r="4535" s="376" customFormat="1" ht="12.75"/>
    <row r="4536" s="376" customFormat="1" ht="12.75"/>
    <row r="4537" s="376" customFormat="1" ht="12.75"/>
    <row r="4538" s="376" customFormat="1" ht="12.75"/>
    <row r="4539" s="376" customFormat="1" ht="12.75"/>
    <row r="4540" s="376" customFormat="1" ht="12.75"/>
    <row r="4541" s="376" customFormat="1" ht="12.75"/>
    <row r="4542" s="376" customFormat="1" ht="12.75"/>
    <row r="4543" s="376" customFormat="1" ht="12.75"/>
    <row r="4544" s="376" customFormat="1" ht="12.75"/>
    <row r="4545" s="376" customFormat="1" ht="12.75"/>
    <row r="4546" s="376" customFormat="1" ht="12.75"/>
    <row r="4547" s="376" customFormat="1" ht="12.75"/>
    <row r="4548" s="376" customFormat="1" ht="12.75"/>
    <row r="4549" s="376" customFormat="1" ht="12.75"/>
    <row r="4550" s="376" customFormat="1" ht="12.75"/>
    <row r="4551" s="376" customFormat="1" ht="12.75"/>
    <row r="4552" s="376" customFormat="1" ht="12.75"/>
    <row r="4553" s="376" customFormat="1" ht="12.75"/>
    <row r="4554" s="376" customFormat="1" ht="12.75"/>
    <row r="4555" s="376" customFormat="1" ht="12.75"/>
    <row r="4556" s="376" customFormat="1" ht="12.75"/>
    <row r="4557" s="376" customFormat="1" ht="12.75"/>
    <row r="4558" s="376" customFormat="1" ht="12.75"/>
    <row r="4559" s="376" customFormat="1" ht="12.75"/>
    <row r="4560" s="376" customFormat="1" ht="12.75"/>
    <row r="4561" s="376" customFormat="1" ht="12.75"/>
    <row r="4562" s="376" customFormat="1" ht="12.75"/>
    <row r="4563" s="376" customFormat="1" ht="12.75"/>
    <row r="4564" s="376" customFormat="1" ht="12.75"/>
    <row r="4565" s="376" customFormat="1" ht="12.75"/>
    <row r="4566" s="376" customFormat="1" ht="12.75"/>
    <row r="4567" s="376" customFormat="1" ht="12.75"/>
    <row r="4568" s="376" customFormat="1" ht="12.75"/>
    <row r="4569" s="376" customFormat="1" ht="12.75"/>
    <row r="4570" s="376" customFormat="1" ht="12.75"/>
    <row r="4571" s="376" customFormat="1" ht="12.75"/>
    <row r="4572" s="376" customFormat="1" ht="12.75"/>
    <row r="4573" s="376" customFormat="1" ht="12.75"/>
    <row r="4574" s="376" customFormat="1" ht="12.75"/>
    <row r="4575" s="376" customFormat="1" ht="12.75"/>
    <row r="4576" s="376" customFormat="1" ht="12.75"/>
    <row r="4577" s="376" customFormat="1" ht="12.75"/>
    <row r="4578" s="376" customFormat="1" ht="12.75"/>
    <row r="4579" s="376" customFormat="1" ht="12.75"/>
    <row r="4580" s="376" customFormat="1" ht="12.75"/>
    <row r="4581" s="376" customFormat="1" ht="12.75"/>
    <row r="4582" s="376" customFormat="1" ht="12.75"/>
    <row r="4583" s="376" customFormat="1" ht="12.75"/>
    <row r="4584" s="376" customFormat="1" ht="12.75"/>
    <row r="4585" s="376" customFormat="1" ht="12.75"/>
    <row r="4586" s="376" customFormat="1" ht="12.75"/>
    <row r="4587" s="376" customFormat="1" ht="12.75"/>
    <row r="4588" s="376" customFormat="1" ht="12.75"/>
    <row r="4589" s="376" customFormat="1" ht="12.75"/>
    <row r="4590" s="376" customFormat="1" ht="12.75"/>
    <row r="4591" s="376" customFormat="1" ht="12.75"/>
    <row r="4592" s="376" customFormat="1" ht="12.75"/>
    <row r="4593" s="376" customFormat="1" ht="12.75"/>
    <row r="4594" s="376" customFormat="1" ht="12.75"/>
    <row r="4595" s="376" customFormat="1" ht="12.75"/>
    <row r="4596" s="376" customFormat="1" ht="12.75"/>
    <row r="4597" s="376" customFormat="1" ht="12.75"/>
    <row r="4598" s="376" customFormat="1" ht="12.75"/>
    <row r="4599" s="376" customFormat="1" ht="12.75"/>
    <row r="4600" s="376" customFormat="1" ht="12.75"/>
    <row r="4601" s="376" customFormat="1" ht="12.75"/>
    <row r="4602" s="376" customFormat="1" ht="12.75"/>
    <row r="4603" s="376" customFormat="1" ht="12.75"/>
    <row r="4604" s="376" customFormat="1" ht="12.75"/>
    <row r="4605" s="376" customFormat="1" ht="12.75"/>
    <row r="4606" s="376" customFormat="1" ht="12.75"/>
    <row r="4607" s="376" customFormat="1" ht="12.75"/>
    <row r="4608" s="376" customFormat="1" ht="12.75"/>
    <row r="4609" s="376" customFormat="1" ht="12.75"/>
    <row r="4610" s="376" customFormat="1" ht="12.75"/>
    <row r="4611" s="376" customFormat="1" ht="12.75"/>
    <row r="4612" s="376" customFormat="1" ht="12.75"/>
    <row r="4613" s="376" customFormat="1" ht="12.75"/>
    <row r="4614" s="376" customFormat="1" ht="12.75"/>
    <row r="4615" s="376" customFormat="1" ht="12.75"/>
    <row r="4616" s="376" customFormat="1" ht="12.75"/>
    <row r="4617" s="376" customFormat="1" ht="12.75"/>
    <row r="4618" s="376" customFormat="1" ht="12.75"/>
    <row r="4619" s="376" customFormat="1" ht="12.75"/>
    <row r="4620" s="376" customFormat="1" ht="12.75"/>
    <row r="4621" s="376" customFormat="1" ht="12.75"/>
    <row r="4622" s="376" customFormat="1" ht="12.75"/>
    <row r="4623" s="376" customFormat="1" ht="12.75"/>
    <row r="4624" s="376" customFormat="1" ht="12.75"/>
    <row r="4625" s="376" customFormat="1" ht="12.75"/>
    <row r="4626" s="376" customFormat="1" ht="12.75"/>
    <row r="4627" s="376" customFormat="1" ht="12.75"/>
    <row r="4628" s="376" customFormat="1" ht="12.75"/>
    <row r="4629" s="376" customFormat="1" ht="12.75"/>
    <row r="4630" s="376" customFormat="1" ht="12.75"/>
    <row r="4631" s="376" customFormat="1" ht="12.75"/>
    <row r="4632" s="376" customFormat="1" ht="12.75"/>
    <row r="4633" s="376" customFormat="1" ht="12.75"/>
    <row r="4634" s="376" customFormat="1" ht="12.75"/>
    <row r="4635" s="376" customFormat="1" ht="12.75"/>
    <row r="4636" s="376" customFormat="1" ht="12.75"/>
    <row r="4637" s="376" customFormat="1" ht="12.75"/>
    <row r="4638" s="376" customFormat="1" ht="12.75"/>
    <row r="4639" s="376" customFormat="1" ht="12.75"/>
    <row r="4640" s="376" customFormat="1" ht="12.75"/>
    <row r="4641" s="376" customFormat="1" ht="12.75"/>
    <row r="4642" s="376" customFormat="1" ht="12.75"/>
    <row r="4643" s="376" customFormat="1" ht="12.75"/>
    <row r="4644" s="376" customFormat="1" ht="12.75"/>
    <row r="4645" s="376" customFormat="1" ht="12.75"/>
    <row r="4646" s="376" customFormat="1" ht="12.75"/>
    <row r="4647" s="376" customFormat="1" ht="12.75"/>
    <row r="4648" s="376" customFormat="1" ht="12.75"/>
    <row r="4649" s="376" customFormat="1" ht="12.75"/>
    <row r="4650" s="376" customFormat="1" ht="12.75"/>
    <row r="4651" s="376" customFormat="1" ht="12.75"/>
    <row r="4652" s="376" customFormat="1" ht="12.75"/>
    <row r="4653" s="376" customFormat="1" ht="12.75"/>
    <row r="4654" s="376" customFormat="1" ht="12.75"/>
    <row r="4655" s="376" customFormat="1" ht="12.75"/>
    <row r="4656" s="376" customFormat="1" ht="12.75"/>
    <row r="4657" s="376" customFormat="1" ht="12.75"/>
    <row r="4658" s="376" customFormat="1" ht="12.75"/>
    <row r="4659" s="376" customFormat="1" ht="12.75"/>
    <row r="4660" s="376" customFormat="1" ht="12.75"/>
    <row r="4661" s="376" customFormat="1" ht="12.75"/>
    <row r="4662" s="376" customFormat="1" ht="12.75"/>
    <row r="4663" s="376" customFormat="1" ht="12.75"/>
    <row r="4664" s="376" customFormat="1" ht="12.75"/>
    <row r="4665" s="376" customFormat="1" ht="12.75"/>
    <row r="4666" s="376" customFormat="1" ht="12.75"/>
    <row r="4667" s="376" customFormat="1" ht="12.75"/>
    <row r="4668" s="376" customFormat="1" ht="12.75"/>
    <row r="4669" s="376" customFormat="1" ht="12.75"/>
    <row r="4670" s="376" customFormat="1" ht="12.75"/>
    <row r="4671" s="376" customFormat="1" ht="12.75"/>
    <row r="4672" s="376" customFormat="1" ht="12.75"/>
    <row r="4673" s="376" customFormat="1" ht="12.75"/>
    <row r="4674" s="376" customFormat="1" ht="12.75"/>
    <row r="4675" s="376" customFormat="1" ht="12.75"/>
    <row r="4676" s="376" customFormat="1" ht="12.75"/>
    <row r="4677" s="376" customFormat="1" ht="12.75"/>
    <row r="4678" s="376" customFormat="1" ht="12.75"/>
    <row r="4679" s="376" customFormat="1" ht="12.75"/>
    <row r="4680" s="376" customFormat="1" ht="12.75"/>
    <row r="4681" s="376" customFormat="1" ht="12.75"/>
    <row r="4682" s="376" customFormat="1" ht="12.75"/>
    <row r="4683" s="376" customFormat="1" ht="12.75"/>
    <row r="4684" s="376" customFormat="1" ht="12.75"/>
    <row r="4685" s="376" customFormat="1" ht="12.75"/>
    <row r="4686" s="376" customFormat="1" ht="12.75"/>
    <row r="4687" s="376" customFormat="1" ht="12.75"/>
    <row r="4688" s="376" customFormat="1" ht="12.75"/>
    <row r="4689" s="376" customFormat="1" ht="12.75"/>
    <row r="4690" s="376" customFormat="1" ht="12.75"/>
    <row r="4691" s="376" customFormat="1" ht="12.75"/>
    <row r="4692" s="376" customFormat="1" ht="12.75"/>
    <row r="4693" s="376" customFormat="1" ht="12.75"/>
    <row r="4694" s="376" customFormat="1" ht="12.75"/>
    <row r="4695" s="376" customFormat="1" ht="12.75"/>
    <row r="4696" s="376" customFormat="1" ht="12.75"/>
    <row r="4697" s="376" customFormat="1" ht="12.75"/>
    <row r="4698" s="376" customFormat="1" ht="12.75"/>
    <row r="4699" s="376" customFormat="1" ht="12.75"/>
    <row r="4700" s="376" customFormat="1" ht="12.75"/>
    <row r="4701" s="376" customFormat="1" ht="12.75"/>
    <row r="4702" s="376" customFormat="1" ht="12.75"/>
    <row r="4703" s="376" customFormat="1" ht="12.75"/>
    <row r="4704" s="376" customFormat="1" ht="12.75"/>
    <row r="4705" s="376" customFormat="1" ht="12.75"/>
    <row r="4706" s="376" customFormat="1" ht="12.75"/>
    <row r="4707" s="376" customFormat="1" ht="12.75"/>
    <row r="4708" s="376" customFormat="1" ht="12.75"/>
    <row r="4709" s="376" customFormat="1" ht="12.75"/>
    <row r="4710" s="376" customFormat="1" ht="12.75"/>
    <row r="4711" s="376" customFormat="1" ht="12.75"/>
    <row r="4712" s="376" customFormat="1" ht="12.75"/>
    <row r="4713" s="376" customFormat="1" ht="12.75"/>
    <row r="4714" s="376" customFormat="1" ht="12.75"/>
    <row r="4715" s="376" customFormat="1" ht="12.75"/>
    <row r="4716" s="376" customFormat="1" ht="12.75"/>
    <row r="4717" s="376" customFormat="1" ht="12.75"/>
    <row r="4718" s="376" customFormat="1" ht="12.75"/>
    <row r="4719" s="376" customFormat="1" ht="12.75"/>
    <row r="4720" s="376" customFormat="1" ht="12.75"/>
    <row r="4721" s="376" customFormat="1" ht="12.75"/>
    <row r="4722" s="376" customFormat="1" ht="12.75"/>
    <row r="4723" s="376" customFormat="1" ht="12.75"/>
    <row r="4724" s="376" customFormat="1" ht="12.75"/>
    <row r="4725" s="376" customFormat="1" ht="12.75"/>
    <row r="4726" s="376" customFormat="1" ht="12.75"/>
    <row r="4727" s="376" customFormat="1" ht="12.75"/>
    <row r="4728" s="376" customFormat="1" ht="12.75"/>
    <row r="4729" s="376" customFormat="1" ht="12.75"/>
    <row r="4730" s="376" customFormat="1" ht="12.75"/>
    <row r="4731" s="376" customFormat="1" ht="12.75"/>
    <row r="4732" s="376" customFormat="1" ht="12.75"/>
    <row r="4733" s="376" customFormat="1" ht="12.75"/>
    <row r="4734" s="376" customFormat="1" ht="12.75"/>
    <row r="4735" s="376" customFormat="1" ht="12.75"/>
    <row r="4736" s="376" customFormat="1" ht="12.75"/>
    <row r="4737" s="376" customFormat="1" ht="12.75"/>
    <row r="4738" s="376" customFormat="1" ht="12.75"/>
    <row r="4739" s="376" customFormat="1" ht="12.75"/>
    <row r="4740" s="376" customFormat="1" ht="12.75"/>
    <row r="4741" s="376" customFormat="1" ht="12.75"/>
    <row r="4742" s="376" customFormat="1" ht="12.75"/>
    <row r="4743" s="376" customFormat="1" ht="12.75"/>
    <row r="4744" s="376" customFormat="1" ht="12.75"/>
    <row r="4745" s="376" customFormat="1" ht="12.75"/>
    <row r="4746" s="376" customFormat="1" ht="12.75"/>
    <row r="4747" s="376" customFormat="1" ht="12.75"/>
    <row r="4748" s="376" customFormat="1" ht="12.75"/>
    <row r="4749" s="376" customFormat="1" ht="12.75"/>
    <row r="4750" s="376" customFormat="1" ht="12.75"/>
    <row r="4751" s="376" customFormat="1" ht="12.75"/>
    <row r="4752" s="376" customFormat="1" ht="12.75"/>
    <row r="4753" s="376" customFormat="1" ht="12.75"/>
    <row r="4754" s="376" customFormat="1" ht="12.75"/>
    <row r="4755" s="376" customFormat="1" ht="12.75"/>
    <row r="4756" s="376" customFormat="1" ht="12.75"/>
    <row r="4757" s="376" customFormat="1" ht="12.75"/>
    <row r="4758" s="376" customFormat="1" ht="12.75"/>
    <row r="4759" s="376" customFormat="1" ht="12.75"/>
    <row r="4760" s="376" customFormat="1" ht="12.75"/>
    <row r="4761" s="376" customFormat="1" ht="12.75"/>
    <row r="4762" s="376" customFormat="1" ht="12.75"/>
    <row r="4763" s="376" customFormat="1" ht="12.75"/>
    <row r="4764" s="376" customFormat="1" ht="12.75"/>
    <row r="4765" s="376" customFormat="1" ht="12.75"/>
    <row r="4766" s="376" customFormat="1" ht="12.75"/>
    <row r="4767" s="376" customFormat="1" ht="12.75"/>
    <row r="4768" s="376" customFormat="1" ht="12.75"/>
    <row r="4769" s="376" customFormat="1" ht="12.75"/>
    <row r="4770" s="376" customFormat="1" ht="12.75"/>
    <row r="4771" s="376" customFormat="1" ht="12.75"/>
    <row r="4772" s="376" customFormat="1" ht="12.75"/>
    <row r="4773" s="376" customFormat="1" ht="12.75"/>
    <row r="4774" s="376" customFormat="1" ht="12.75"/>
    <row r="4775" s="376" customFormat="1" ht="12.75"/>
    <row r="4776" s="376" customFormat="1" ht="12.75"/>
    <row r="4777" s="376" customFormat="1" ht="12.75"/>
    <row r="4778" s="376" customFormat="1" ht="12.75"/>
    <row r="4779" s="376" customFormat="1" ht="12.75"/>
    <row r="4780" s="376" customFormat="1" ht="12.75"/>
    <row r="4781" s="376" customFormat="1" ht="12.75"/>
    <row r="4782" s="376" customFormat="1" ht="12.75"/>
    <row r="4783" s="376" customFormat="1" ht="12.75"/>
    <row r="4784" s="376" customFormat="1" ht="12.75"/>
    <row r="4785" s="376" customFormat="1" ht="12.75"/>
    <row r="4786" s="376" customFormat="1" ht="12.75"/>
    <row r="4787" s="376" customFormat="1" ht="12.75"/>
    <row r="4788" s="376" customFormat="1" ht="12.75"/>
    <row r="4789" s="376" customFormat="1" ht="12.75"/>
    <row r="4790" s="376" customFormat="1" ht="12.75"/>
    <row r="4791" s="376" customFormat="1" ht="12.75"/>
    <row r="4792" s="376" customFormat="1" ht="12.75"/>
    <row r="4793" s="376" customFormat="1" ht="12.75"/>
    <row r="4794" s="376" customFormat="1" ht="12.75"/>
    <row r="4795" s="376" customFormat="1" ht="12.75"/>
    <row r="4796" s="376" customFormat="1" ht="12.75"/>
    <row r="4797" s="376" customFormat="1" ht="12.75"/>
    <row r="4798" s="376" customFormat="1" ht="12.75"/>
    <row r="4799" s="376" customFormat="1" ht="12.75"/>
    <row r="4800" s="376" customFormat="1" ht="12.75"/>
    <row r="4801" s="376" customFormat="1" ht="12.75"/>
    <row r="4802" s="376" customFormat="1" ht="12.75"/>
    <row r="4803" s="376" customFormat="1" ht="12.75"/>
    <row r="4804" s="376" customFormat="1" ht="12.75"/>
    <row r="4805" s="376" customFormat="1" ht="12.75"/>
    <row r="4806" s="376" customFormat="1" ht="12.75"/>
    <row r="4807" s="376" customFormat="1" ht="12.75"/>
    <row r="4808" s="376" customFormat="1" ht="12.75"/>
    <row r="4809" s="376" customFormat="1" ht="12.75"/>
    <row r="4810" s="376" customFormat="1" ht="12.75"/>
    <row r="4811" s="376" customFormat="1" ht="12.75"/>
    <row r="4812" s="376" customFormat="1" ht="12.75"/>
    <row r="4813" s="376" customFormat="1" ht="12.75"/>
    <row r="4814" s="376" customFormat="1" ht="12.75"/>
    <row r="4815" s="376" customFormat="1" ht="12.75"/>
    <row r="4816" s="376" customFormat="1" ht="12.75"/>
    <row r="4817" s="376" customFormat="1" ht="12.75"/>
    <row r="4818" s="376" customFormat="1" ht="12.75"/>
    <row r="4819" s="376" customFormat="1" ht="12.75"/>
    <row r="4820" s="376" customFormat="1" ht="12.75"/>
    <row r="4821" s="376" customFormat="1" ht="12.75"/>
    <row r="4822" s="376" customFormat="1" ht="12.75"/>
    <row r="4823" s="376" customFormat="1" ht="12.75"/>
    <row r="4824" s="376" customFormat="1" ht="12.75"/>
    <row r="4825" s="376" customFormat="1" ht="12.75"/>
    <row r="4826" s="376" customFormat="1" ht="12.75"/>
    <row r="4827" s="376" customFormat="1" ht="12.75"/>
    <row r="4828" s="376" customFormat="1" ht="12.75"/>
    <row r="4829" s="376" customFormat="1" ht="12.75"/>
    <row r="4830" s="376" customFormat="1" ht="12.75"/>
    <row r="4831" s="376" customFormat="1" ht="12.75"/>
    <row r="4832" s="376" customFormat="1" ht="12.75"/>
    <row r="4833" s="376" customFormat="1" ht="12.75"/>
    <row r="4834" s="376" customFormat="1" ht="12.75"/>
    <row r="4835" s="376" customFormat="1" ht="12.75"/>
    <row r="4836" s="376" customFormat="1" ht="12.75"/>
    <row r="4837" s="376" customFormat="1" ht="12.75"/>
    <row r="4838" s="376" customFormat="1" ht="12.75"/>
    <row r="4839" s="376" customFormat="1" ht="12.75"/>
    <row r="4840" s="376" customFormat="1" ht="12.75"/>
    <row r="4841" s="376" customFormat="1" ht="12.75"/>
    <row r="4842" s="376" customFormat="1" ht="12.75"/>
    <row r="4843" s="376" customFormat="1" ht="12.75"/>
    <row r="4844" s="376" customFormat="1" ht="12.75"/>
    <row r="4845" s="376" customFormat="1" ht="12.75"/>
    <row r="4846" s="376" customFormat="1" ht="12.75"/>
    <row r="4847" s="376" customFormat="1" ht="12.75"/>
    <row r="4848" s="376" customFormat="1" ht="12.75"/>
    <row r="4849" s="376" customFormat="1" ht="12.75"/>
    <row r="4850" s="376" customFormat="1" ht="12.75"/>
    <row r="4851" s="376" customFormat="1" ht="12.75"/>
    <row r="4852" s="376" customFormat="1" ht="12.75"/>
    <row r="4853" s="376" customFormat="1" ht="12.75"/>
    <row r="4854" s="376" customFormat="1" ht="12.75"/>
    <row r="4855" s="376" customFormat="1" ht="12.75"/>
    <row r="4856" s="376" customFormat="1" ht="12.75"/>
    <row r="4857" s="376" customFormat="1" ht="12.75"/>
    <row r="4858" s="376" customFormat="1" ht="12.75"/>
    <row r="4859" s="376" customFormat="1" ht="12.75"/>
    <row r="4860" s="376" customFormat="1" ht="12.75"/>
    <row r="4861" s="376" customFormat="1" ht="12.75"/>
    <row r="4862" s="376" customFormat="1" ht="12.75"/>
    <row r="4863" s="376" customFormat="1" ht="12.75"/>
    <row r="4864" s="376" customFormat="1" ht="12.75"/>
    <row r="4865" s="376" customFormat="1" ht="12.75"/>
    <row r="4866" s="376" customFormat="1" ht="12.75"/>
    <row r="4867" s="376" customFormat="1" ht="12.75"/>
    <row r="4868" s="376" customFormat="1" ht="12.75"/>
    <row r="4869" s="376" customFormat="1" ht="12.75"/>
    <row r="4870" s="376" customFormat="1" ht="12.75"/>
    <row r="4871" s="376" customFormat="1" ht="12.75"/>
    <row r="4872" s="376" customFormat="1" ht="12.75"/>
    <row r="4873" s="376" customFormat="1" ht="12.75"/>
    <row r="4874" s="376" customFormat="1" ht="12.75"/>
    <row r="4875" s="376" customFormat="1" ht="12.75"/>
    <row r="4876" s="376" customFormat="1" ht="12.75"/>
    <row r="4877" s="376" customFormat="1" ht="12.75"/>
    <row r="4878" s="376" customFormat="1" ht="12.75"/>
    <row r="4879" s="376" customFormat="1" ht="12.75"/>
    <row r="4880" s="376" customFormat="1" ht="12.75"/>
    <row r="4881" s="376" customFormat="1" ht="12.75"/>
    <row r="4882" s="376" customFormat="1" ht="12.75"/>
    <row r="4883" s="376" customFormat="1" ht="12.75"/>
    <row r="4884" s="376" customFormat="1" ht="12.75"/>
    <row r="4885" s="376" customFormat="1" ht="12.75"/>
    <row r="4886" s="376" customFormat="1" ht="12.75"/>
    <row r="4887" s="376" customFormat="1" ht="12.75"/>
    <row r="4888" s="376" customFormat="1" ht="12.75"/>
    <row r="4889" s="376" customFormat="1" ht="12.75"/>
    <row r="4890" s="376" customFormat="1" ht="12.75"/>
    <row r="4891" s="376" customFormat="1" ht="12.75"/>
    <row r="4892" s="376" customFormat="1" ht="12.75"/>
    <row r="4893" s="376" customFormat="1" ht="12.75"/>
    <row r="4894" s="376" customFormat="1" ht="12.75"/>
    <row r="4895" s="376" customFormat="1" ht="12.75"/>
    <row r="4896" s="376" customFormat="1" ht="12.75"/>
    <row r="4897" s="376" customFormat="1" ht="12.75"/>
    <row r="4898" s="376" customFormat="1" ht="12.75"/>
    <row r="4899" s="376" customFormat="1" ht="12.75"/>
    <row r="4900" s="376" customFormat="1" ht="12.75"/>
    <row r="4901" s="376" customFormat="1" ht="12.75"/>
    <row r="4902" s="376" customFormat="1" ht="12.75"/>
    <row r="4903" s="376" customFormat="1" ht="12.75"/>
    <row r="4904" s="376" customFormat="1" ht="12.75"/>
    <row r="4905" s="376" customFormat="1" ht="12.75"/>
    <row r="4906" s="376" customFormat="1" ht="12.75"/>
    <row r="4907" s="376" customFormat="1" ht="12.75"/>
    <row r="4908" s="376" customFormat="1" ht="12.75"/>
    <row r="4909" s="376" customFormat="1" ht="12.75"/>
    <row r="4910" s="376" customFormat="1" ht="12.75"/>
    <row r="4911" s="376" customFormat="1" ht="12.75"/>
    <row r="4912" s="376" customFormat="1" ht="12.75"/>
    <row r="4913" s="376" customFormat="1" ht="12.75"/>
    <row r="4914" s="376" customFormat="1" ht="12.75"/>
    <row r="4915" s="376" customFormat="1" ht="12.75"/>
    <row r="4916" s="376" customFormat="1" ht="12.75"/>
    <row r="4917" s="376" customFormat="1" ht="12.75"/>
    <row r="4918" s="376" customFormat="1" ht="12.75"/>
    <row r="4919" s="376" customFormat="1" ht="12.75"/>
    <row r="4920" s="376" customFormat="1" ht="12.75"/>
    <row r="4921" s="376" customFormat="1" ht="12.75"/>
    <row r="4922" s="376" customFormat="1" ht="12.75"/>
    <row r="4923" s="376" customFormat="1" ht="12.75"/>
    <row r="4924" s="376" customFormat="1" ht="12.75"/>
    <row r="4925" s="376" customFormat="1" ht="12.75"/>
    <row r="4926" s="376" customFormat="1" ht="12.75"/>
    <row r="4927" s="376" customFormat="1" ht="12.75"/>
    <row r="4928" s="376" customFormat="1" ht="12.75"/>
    <row r="4929" s="376" customFormat="1" ht="12.75"/>
    <row r="4930" s="376" customFormat="1" ht="12.75"/>
    <row r="4931" s="376" customFormat="1" ht="12.75"/>
    <row r="4932" s="376" customFormat="1" ht="12.75"/>
    <row r="4933" s="376" customFormat="1" ht="12.75"/>
    <row r="4934" s="376" customFormat="1" ht="12.75"/>
    <row r="4935" s="376" customFormat="1" ht="12.75"/>
    <row r="4936" s="376" customFormat="1" ht="12.75"/>
    <row r="4937" s="376" customFormat="1" ht="12.75"/>
    <row r="4938" s="376" customFormat="1" ht="12.75"/>
    <row r="4939" s="376" customFormat="1" ht="12.75"/>
    <row r="4940" s="376" customFormat="1" ht="12.75"/>
    <row r="4941" s="376" customFormat="1" ht="12.75"/>
    <row r="4942" s="376" customFormat="1" ht="12.75"/>
    <row r="4943" s="376" customFormat="1" ht="12.75"/>
    <row r="4944" s="376" customFormat="1" ht="12.75"/>
    <row r="4945" s="376" customFormat="1" ht="12.75"/>
    <row r="4946" s="376" customFormat="1" ht="12.75"/>
    <row r="4947" s="376" customFormat="1" ht="12.75"/>
    <row r="4948" s="376" customFormat="1" ht="12.75"/>
    <row r="4949" s="376" customFormat="1" ht="12.75"/>
    <row r="4950" s="376" customFormat="1" ht="12.75"/>
    <row r="4951" s="376" customFormat="1" ht="12.75"/>
    <row r="4952" s="376" customFormat="1" ht="12.75"/>
    <row r="4953" s="376" customFormat="1" ht="12.75"/>
    <row r="4954" s="376" customFormat="1" ht="12.75"/>
    <row r="4955" s="376" customFormat="1" ht="12.75"/>
    <row r="4956" s="376" customFormat="1" ht="12.75"/>
    <row r="4957" s="376" customFormat="1" ht="12.75"/>
    <row r="4958" s="376" customFormat="1" ht="12.75"/>
    <row r="4959" s="376" customFormat="1" ht="12.75"/>
    <row r="4960" s="376" customFormat="1" ht="12.75"/>
    <row r="4961" s="376" customFormat="1" ht="12.75"/>
    <row r="4962" s="376" customFormat="1" ht="12.75"/>
    <row r="4963" s="376" customFormat="1" ht="12.75"/>
    <row r="4964" s="376" customFormat="1" ht="12.75"/>
    <row r="4965" s="376" customFormat="1" ht="12.75"/>
    <row r="4966" s="376" customFormat="1" ht="12.75"/>
    <row r="4967" s="376" customFormat="1" ht="12.75"/>
    <row r="4968" s="376" customFormat="1" ht="12.75"/>
    <row r="4969" s="376" customFormat="1" ht="12.75"/>
    <row r="4970" s="376" customFormat="1" ht="12.75"/>
    <row r="4971" s="376" customFormat="1" ht="12.75"/>
    <row r="4972" s="376" customFormat="1" ht="12.75"/>
    <row r="4973" s="376" customFormat="1" ht="12.75"/>
    <row r="4974" s="376" customFormat="1" ht="12.75"/>
    <row r="4975" s="376" customFormat="1" ht="12.75"/>
    <row r="4976" s="376" customFormat="1" ht="12.75"/>
    <row r="4977" s="376" customFormat="1" ht="12.75"/>
    <row r="4978" s="376" customFormat="1" ht="12.75"/>
    <row r="4979" s="376" customFormat="1" ht="12.75"/>
    <row r="4980" s="376" customFormat="1" ht="12.75"/>
    <row r="4981" s="376" customFormat="1" ht="12.75"/>
    <row r="4982" s="376" customFormat="1" ht="12.75"/>
    <row r="4983" s="376" customFormat="1" ht="12.75"/>
    <row r="4984" s="376" customFormat="1" ht="12.75"/>
    <row r="4985" s="376" customFormat="1" ht="12.75"/>
    <row r="4986" s="376" customFormat="1" ht="12.75"/>
    <row r="4987" s="376" customFormat="1" ht="12.75"/>
    <row r="4988" s="376" customFormat="1" ht="12.75"/>
    <row r="4989" s="376" customFormat="1" ht="12.75"/>
    <row r="4990" s="376" customFormat="1" ht="12.75"/>
    <row r="4991" s="376" customFormat="1" ht="12.75"/>
    <row r="4992" s="376" customFormat="1" ht="12.75"/>
    <row r="4993" s="376" customFormat="1" ht="12.75"/>
    <row r="4994" s="376" customFormat="1" ht="12.75"/>
    <row r="4995" s="376" customFormat="1" ht="12.75"/>
    <row r="4996" s="376" customFormat="1" ht="12.75"/>
    <row r="4997" s="376" customFormat="1" ht="12.75"/>
    <row r="4998" s="376" customFormat="1" ht="12.75"/>
    <row r="4999" s="376" customFormat="1" ht="12.75"/>
    <row r="5000" s="376" customFormat="1" ht="12.75"/>
    <row r="5001" s="376" customFormat="1" ht="12.75"/>
    <row r="5002" s="376" customFormat="1" ht="12.75"/>
    <row r="5003" s="376" customFormat="1" ht="12.75"/>
    <row r="5004" s="376" customFormat="1" ht="12.75"/>
    <row r="5005" spans="2:9" s="376" customFormat="1" ht="12.75">
      <c r="B5005" s="1"/>
      <c r="C5005" s="1"/>
      <c r="D5005" s="1"/>
      <c r="E5005" s="1"/>
      <c r="F5005" s="1"/>
      <c r="G5005" s="1"/>
      <c r="H5005" s="1"/>
      <c r="I5005" s="1"/>
    </row>
    <row r="5006" spans="2:9" s="376" customFormat="1" ht="12.75">
      <c r="B5006" s="1"/>
      <c r="C5006" s="1"/>
      <c r="D5006" s="1"/>
      <c r="E5006" s="1"/>
      <c r="F5006" s="1"/>
      <c r="G5006" s="1"/>
      <c r="H5006" s="1"/>
      <c r="I5006" s="1"/>
    </row>
    <row r="5007" spans="2:9" s="376" customFormat="1" ht="12.75">
      <c r="B5007" s="1"/>
      <c r="C5007" s="1"/>
      <c r="D5007" s="1"/>
      <c r="E5007" s="1"/>
      <c r="F5007" s="1"/>
      <c r="G5007" s="1"/>
      <c r="H5007" s="1"/>
      <c r="I5007" s="1"/>
    </row>
    <row r="5008" spans="2:9" s="376" customFormat="1" ht="12.75">
      <c r="B5008" s="1"/>
      <c r="C5008" s="1"/>
      <c r="D5008" s="1"/>
      <c r="E5008" s="1"/>
      <c r="F5008" s="1"/>
      <c r="G5008" s="1"/>
      <c r="H5008" s="1"/>
      <c r="I5008" s="1"/>
    </row>
    <row r="5009" spans="2:9" s="376" customFormat="1" ht="12.75">
      <c r="B5009" s="1"/>
      <c r="C5009" s="1"/>
      <c r="D5009" s="1"/>
      <c r="E5009" s="1"/>
      <c r="F5009" s="1"/>
      <c r="G5009" s="1"/>
      <c r="H5009" s="1"/>
      <c r="I5009" s="1"/>
    </row>
    <row r="5010" spans="2:9" s="376" customFormat="1" ht="12.75">
      <c r="B5010" s="1"/>
      <c r="C5010" s="1"/>
      <c r="D5010" s="1"/>
      <c r="E5010" s="1"/>
      <c r="F5010" s="1"/>
      <c r="G5010" s="1"/>
      <c r="H5010" s="1"/>
      <c r="I5010" s="1"/>
    </row>
    <row r="5011" spans="2:9" s="376" customFormat="1" ht="12.75">
      <c r="B5011" s="1"/>
      <c r="C5011" s="1"/>
      <c r="D5011" s="1"/>
      <c r="E5011" s="1"/>
      <c r="F5011" s="1"/>
      <c r="G5011" s="1"/>
      <c r="H5011" s="1"/>
      <c r="I5011" s="1"/>
    </row>
    <row r="5012" spans="2:9" s="376" customFormat="1" ht="12.75">
      <c r="B5012" s="1"/>
      <c r="C5012" s="1"/>
      <c r="D5012" s="1"/>
      <c r="E5012" s="1"/>
      <c r="F5012" s="1"/>
      <c r="G5012" s="1"/>
      <c r="H5012" s="1"/>
      <c r="I5012" s="1"/>
    </row>
    <row r="5013" spans="2:9" s="376" customFormat="1" ht="12.75">
      <c r="B5013" s="1"/>
      <c r="C5013" s="1"/>
      <c r="D5013" s="1"/>
      <c r="E5013" s="1"/>
      <c r="F5013" s="1"/>
      <c r="G5013" s="1"/>
      <c r="H5013" s="1"/>
      <c r="I5013" s="1"/>
    </row>
    <row r="5014" spans="2:9" s="376" customFormat="1" ht="12.75">
      <c r="B5014" s="1"/>
      <c r="C5014" s="1"/>
      <c r="D5014" s="1"/>
      <c r="E5014" s="1"/>
      <c r="F5014" s="1"/>
      <c r="G5014" s="1"/>
      <c r="H5014" s="1"/>
      <c r="I5014" s="1"/>
    </row>
    <row r="5015" spans="2:9" s="376" customFormat="1" ht="12.75">
      <c r="B5015" s="1"/>
      <c r="C5015" s="1"/>
      <c r="D5015" s="1"/>
      <c r="E5015" s="1"/>
      <c r="F5015" s="1"/>
      <c r="G5015" s="1"/>
      <c r="H5015" s="1"/>
      <c r="I5015" s="1"/>
    </row>
    <row r="5016" spans="2:9" s="376" customFormat="1" ht="12.75">
      <c r="B5016" s="1"/>
      <c r="C5016" s="1"/>
      <c r="D5016" s="1"/>
      <c r="E5016" s="1"/>
      <c r="F5016" s="1"/>
      <c r="G5016" s="1"/>
      <c r="H5016" s="1"/>
      <c r="I5016" s="1"/>
    </row>
    <row r="5017" spans="2:9" s="376" customFormat="1" ht="12.75">
      <c r="B5017" s="1"/>
      <c r="C5017" s="1"/>
      <c r="D5017" s="1"/>
      <c r="E5017" s="1"/>
      <c r="F5017" s="1"/>
      <c r="G5017" s="1"/>
      <c r="H5017" s="1"/>
      <c r="I5017" s="1"/>
    </row>
    <row r="5018" spans="2:9" s="376" customFormat="1" ht="12.75">
      <c r="B5018" s="1"/>
      <c r="C5018" s="1"/>
      <c r="D5018" s="1"/>
      <c r="E5018" s="1"/>
      <c r="F5018" s="1"/>
      <c r="G5018" s="1"/>
      <c r="H5018" s="1"/>
      <c r="I5018" s="1"/>
    </row>
    <row r="5019" spans="2:9" s="376" customFormat="1" ht="12.75">
      <c r="B5019" s="1"/>
      <c r="C5019" s="1"/>
      <c r="D5019" s="1"/>
      <c r="E5019" s="1"/>
      <c r="F5019" s="1"/>
      <c r="G5019" s="1"/>
      <c r="H5019" s="1"/>
      <c r="I5019" s="1"/>
    </row>
    <row r="5020" spans="2:9" s="376" customFormat="1" ht="12.75">
      <c r="B5020" s="1"/>
      <c r="C5020" s="1"/>
      <c r="D5020" s="1"/>
      <c r="E5020" s="1"/>
      <c r="F5020" s="1"/>
      <c r="G5020" s="1"/>
      <c r="H5020" s="1"/>
      <c r="I5020" s="1"/>
    </row>
    <row r="5021" spans="2:9" s="376" customFormat="1" ht="12.75">
      <c r="B5021" s="1"/>
      <c r="C5021" s="1"/>
      <c r="D5021" s="1"/>
      <c r="E5021" s="1"/>
      <c r="F5021" s="1"/>
      <c r="G5021" s="1"/>
      <c r="H5021" s="1"/>
      <c r="I5021" s="1"/>
    </row>
    <row r="5022" spans="2:9" s="376" customFormat="1" ht="12.75">
      <c r="B5022" s="1"/>
      <c r="C5022" s="1"/>
      <c r="D5022" s="1"/>
      <c r="E5022" s="1"/>
      <c r="F5022" s="1"/>
      <c r="G5022" s="1"/>
      <c r="H5022" s="1"/>
      <c r="I5022" s="1"/>
    </row>
    <row r="5023" spans="2:9" s="376" customFormat="1" ht="12.75">
      <c r="B5023" s="1"/>
      <c r="C5023" s="1"/>
      <c r="D5023" s="1"/>
      <c r="E5023" s="1"/>
      <c r="F5023" s="1"/>
      <c r="G5023" s="1"/>
      <c r="H5023" s="1"/>
      <c r="I5023" s="1"/>
    </row>
    <row r="5024" spans="2:9" s="376" customFormat="1" ht="12.75">
      <c r="B5024" s="1"/>
      <c r="C5024" s="1"/>
      <c r="D5024" s="1"/>
      <c r="E5024" s="1"/>
      <c r="F5024" s="1"/>
      <c r="G5024" s="1"/>
      <c r="H5024" s="1"/>
      <c r="I5024" s="1"/>
    </row>
    <row r="5025" spans="2:9" s="376" customFormat="1" ht="12.75">
      <c r="B5025" s="1"/>
      <c r="C5025" s="1"/>
      <c r="D5025" s="1"/>
      <c r="E5025" s="1"/>
      <c r="F5025" s="1"/>
      <c r="G5025" s="1"/>
      <c r="H5025" s="1"/>
      <c r="I5025" s="1"/>
    </row>
    <row r="5026" spans="2:9" s="376" customFormat="1" ht="12.75">
      <c r="B5026" s="1"/>
      <c r="C5026" s="1"/>
      <c r="D5026" s="1"/>
      <c r="E5026" s="1"/>
      <c r="F5026" s="1"/>
      <c r="G5026" s="1"/>
      <c r="H5026" s="1"/>
      <c r="I5026" s="1"/>
    </row>
    <row r="5027" spans="2:9" s="376" customFormat="1" ht="12.75">
      <c r="B5027" s="1"/>
      <c r="C5027" s="1"/>
      <c r="D5027" s="1"/>
      <c r="E5027" s="1"/>
      <c r="F5027" s="1"/>
      <c r="G5027" s="1"/>
      <c r="H5027" s="1"/>
      <c r="I5027" s="1"/>
    </row>
    <row r="5028" spans="2:9" s="376" customFormat="1" ht="12.75">
      <c r="B5028" s="1"/>
      <c r="C5028" s="1"/>
      <c r="D5028" s="1"/>
      <c r="E5028" s="1"/>
      <c r="F5028" s="1"/>
      <c r="G5028" s="1"/>
      <c r="H5028" s="1"/>
      <c r="I5028" s="1"/>
    </row>
    <row r="5029" spans="2:9" s="376" customFormat="1" ht="12.75">
      <c r="B5029" s="1"/>
      <c r="C5029" s="1"/>
      <c r="D5029" s="1"/>
      <c r="E5029" s="1"/>
      <c r="F5029" s="1"/>
      <c r="G5029" s="1"/>
      <c r="H5029" s="1"/>
      <c r="I5029" s="1"/>
    </row>
    <row r="5030" spans="2:9" s="376" customFormat="1" ht="12.75">
      <c r="B5030" s="1"/>
      <c r="C5030" s="1"/>
      <c r="D5030" s="1"/>
      <c r="E5030" s="1"/>
      <c r="F5030" s="1"/>
      <c r="G5030" s="1"/>
      <c r="H5030" s="1"/>
      <c r="I5030" s="1"/>
    </row>
    <row r="5031" spans="2:9" s="376" customFormat="1" ht="12.75">
      <c r="B5031" s="1"/>
      <c r="C5031" s="1"/>
      <c r="D5031" s="1"/>
      <c r="E5031" s="1"/>
      <c r="F5031" s="1"/>
      <c r="G5031" s="1"/>
      <c r="H5031" s="1"/>
      <c r="I5031" s="1"/>
    </row>
    <row r="5032" spans="2:9" s="376" customFormat="1" ht="12.75">
      <c r="B5032" s="1"/>
      <c r="C5032" s="1"/>
      <c r="D5032" s="1"/>
      <c r="E5032" s="1"/>
      <c r="F5032" s="1"/>
      <c r="G5032" s="1"/>
      <c r="H5032" s="1"/>
      <c r="I5032" s="1"/>
    </row>
    <row r="5033" spans="2:9" s="376" customFormat="1" ht="12.75">
      <c r="B5033" s="1"/>
      <c r="C5033" s="1"/>
      <c r="D5033" s="1"/>
      <c r="E5033" s="1"/>
      <c r="F5033" s="1"/>
      <c r="G5033" s="1"/>
      <c r="H5033" s="1"/>
      <c r="I5033" s="1"/>
    </row>
    <row r="5034" spans="2:9" s="376" customFormat="1" ht="12.75">
      <c r="B5034" s="1"/>
      <c r="C5034" s="1"/>
      <c r="D5034" s="1"/>
      <c r="E5034" s="1"/>
      <c r="F5034" s="1"/>
      <c r="G5034" s="1"/>
      <c r="H5034" s="1"/>
      <c r="I5034" s="1"/>
    </row>
    <row r="5035" spans="2:9" s="376" customFormat="1" ht="12.75">
      <c r="B5035" s="1"/>
      <c r="C5035" s="1"/>
      <c r="D5035" s="1"/>
      <c r="E5035" s="1"/>
      <c r="F5035" s="1"/>
      <c r="G5035" s="1"/>
      <c r="H5035" s="1"/>
      <c r="I5035" s="1"/>
    </row>
    <row r="5036" spans="2:9" s="376" customFormat="1" ht="12.75">
      <c r="B5036" s="1"/>
      <c r="C5036" s="1"/>
      <c r="D5036" s="1"/>
      <c r="E5036" s="1"/>
      <c r="F5036" s="1"/>
      <c r="G5036" s="1"/>
      <c r="H5036" s="1"/>
      <c r="I5036" s="1"/>
    </row>
    <row r="5037" spans="2:9" s="376" customFormat="1" ht="12.75">
      <c r="B5037" s="1"/>
      <c r="C5037" s="1"/>
      <c r="D5037" s="1"/>
      <c r="E5037" s="1"/>
      <c r="F5037" s="1"/>
      <c r="G5037" s="1"/>
      <c r="H5037" s="1"/>
      <c r="I5037" s="1"/>
    </row>
    <row r="5038" spans="2:9" s="376" customFormat="1" ht="12.75">
      <c r="B5038" s="1"/>
      <c r="C5038" s="1"/>
      <c r="D5038" s="1"/>
      <c r="E5038" s="1"/>
      <c r="F5038" s="1"/>
      <c r="G5038" s="1"/>
      <c r="H5038" s="1"/>
      <c r="I5038" s="1"/>
    </row>
    <row r="5039" spans="2:9" s="376" customFormat="1" ht="12.75">
      <c r="B5039" s="1"/>
      <c r="C5039" s="1"/>
      <c r="D5039" s="1"/>
      <c r="E5039" s="1"/>
      <c r="F5039" s="1"/>
      <c r="G5039" s="1"/>
      <c r="H5039" s="1"/>
      <c r="I5039" s="1"/>
    </row>
    <row r="5040" spans="2:9" s="376" customFormat="1" ht="12.75">
      <c r="B5040" s="1"/>
      <c r="C5040" s="1"/>
      <c r="D5040" s="1"/>
      <c r="E5040" s="1"/>
      <c r="F5040" s="1"/>
      <c r="G5040" s="1"/>
      <c r="H5040" s="1"/>
      <c r="I5040" s="1"/>
    </row>
    <row r="5041" spans="2:9" s="376" customFormat="1" ht="12.75">
      <c r="B5041" s="1"/>
      <c r="C5041" s="1"/>
      <c r="D5041" s="1"/>
      <c r="E5041" s="1"/>
      <c r="F5041" s="1"/>
      <c r="G5041" s="1"/>
      <c r="H5041" s="1"/>
      <c r="I5041" s="1"/>
    </row>
    <row r="5042" spans="2:9" s="376" customFormat="1" ht="12.75">
      <c r="B5042" s="1"/>
      <c r="C5042" s="1"/>
      <c r="D5042" s="1"/>
      <c r="E5042" s="1"/>
      <c r="F5042" s="1"/>
      <c r="G5042" s="1"/>
      <c r="H5042" s="1"/>
      <c r="I5042" s="1"/>
    </row>
    <row r="5043" spans="2:9" s="376" customFormat="1" ht="12.75">
      <c r="B5043" s="1"/>
      <c r="C5043" s="1"/>
      <c r="D5043" s="1"/>
      <c r="E5043" s="1"/>
      <c r="F5043" s="1"/>
      <c r="G5043" s="1"/>
      <c r="H5043" s="1"/>
      <c r="I5043" s="1"/>
    </row>
    <row r="5044" spans="2:9" s="376" customFormat="1" ht="12.75">
      <c r="B5044" s="1"/>
      <c r="C5044" s="1"/>
      <c r="D5044" s="1"/>
      <c r="E5044" s="1"/>
      <c r="F5044" s="1"/>
      <c r="G5044" s="1"/>
      <c r="H5044" s="1"/>
      <c r="I5044" s="1"/>
    </row>
    <row r="5045" spans="2:9" s="376" customFormat="1" ht="12.75">
      <c r="B5045" s="1"/>
      <c r="C5045" s="1"/>
      <c r="D5045" s="1"/>
      <c r="E5045" s="1"/>
      <c r="F5045" s="1"/>
      <c r="G5045" s="1"/>
      <c r="H5045" s="1"/>
      <c r="I5045" s="1"/>
    </row>
    <row r="5046" spans="2:9" s="376" customFormat="1" ht="12.75">
      <c r="B5046" s="1"/>
      <c r="C5046" s="1"/>
      <c r="D5046" s="1"/>
      <c r="E5046" s="1"/>
      <c r="F5046" s="1"/>
      <c r="G5046" s="1"/>
      <c r="H5046" s="1"/>
      <c r="I5046" s="1"/>
    </row>
    <row r="5047" spans="2:9" s="376" customFormat="1" ht="12.75">
      <c r="B5047" s="1"/>
      <c r="C5047" s="1"/>
      <c r="D5047" s="1"/>
      <c r="E5047" s="1"/>
      <c r="F5047" s="1"/>
      <c r="G5047" s="1"/>
      <c r="H5047" s="1"/>
      <c r="I5047" s="1"/>
    </row>
    <row r="5048" spans="2:9" s="376" customFormat="1" ht="12.75">
      <c r="B5048" s="1"/>
      <c r="C5048" s="1"/>
      <c r="D5048" s="1"/>
      <c r="E5048" s="1"/>
      <c r="F5048" s="1"/>
      <c r="G5048" s="1"/>
      <c r="H5048" s="1"/>
      <c r="I5048" s="1"/>
    </row>
    <row r="5049" spans="2:9" s="376" customFormat="1" ht="12.75">
      <c r="B5049" s="1"/>
      <c r="C5049" s="1"/>
      <c r="D5049" s="1"/>
      <c r="E5049" s="1"/>
      <c r="F5049" s="1"/>
      <c r="G5049" s="1"/>
      <c r="H5049" s="1"/>
      <c r="I5049" s="1"/>
    </row>
    <row r="5050" spans="2:9" s="376" customFormat="1" ht="12.75">
      <c r="B5050" s="1"/>
      <c r="C5050" s="1"/>
      <c r="D5050" s="1"/>
      <c r="E5050" s="1"/>
      <c r="F5050" s="1"/>
      <c r="G5050" s="1"/>
      <c r="H5050" s="1"/>
      <c r="I5050" s="1"/>
    </row>
    <row r="5051" spans="2:9" s="376" customFormat="1" ht="12.75">
      <c r="B5051" s="1"/>
      <c r="C5051" s="1"/>
      <c r="D5051" s="1"/>
      <c r="E5051" s="1"/>
      <c r="F5051" s="1"/>
      <c r="G5051" s="1"/>
      <c r="H5051" s="1"/>
      <c r="I5051" s="1"/>
    </row>
    <row r="5052" spans="2:9" s="376" customFormat="1" ht="12.75">
      <c r="B5052" s="1"/>
      <c r="C5052" s="1"/>
      <c r="D5052" s="1"/>
      <c r="E5052" s="1"/>
      <c r="F5052" s="1"/>
      <c r="G5052" s="1"/>
      <c r="H5052" s="1"/>
      <c r="I5052" s="1"/>
    </row>
    <row r="5053" spans="2:9" s="376" customFormat="1" ht="12.75">
      <c r="B5053" s="1"/>
      <c r="C5053" s="1"/>
      <c r="D5053" s="1"/>
      <c r="E5053" s="1"/>
      <c r="F5053" s="1"/>
      <c r="G5053" s="1"/>
      <c r="H5053" s="1"/>
      <c r="I5053" s="1"/>
    </row>
    <row r="5054" spans="2:9" s="376" customFormat="1" ht="12.75">
      <c r="B5054" s="1"/>
      <c r="C5054" s="1"/>
      <c r="D5054" s="1"/>
      <c r="E5054" s="1"/>
      <c r="F5054" s="1"/>
      <c r="G5054" s="1"/>
      <c r="H5054" s="1"/>
      <c r="I5054" s="1"/>
    </row>
    <row r="5055" spans="2:9" s="376" customFormat="1" ht="12.75">
      <c r="B5055" s="1"/>
      <c r="C5055" s="1"/>
      <c r="D5055" s="1"/>
      <c r="E5055" s="1"/>
      <c r="F5055" s="1"/>
      <c r="G5055" s="1"/>
      <c r="H5055" s="1"/>
      <c r="I5055" s="1"/>
    </row>
    <row r="5056" spans="2:9" s="376" customFormat="1" ht="12.75">
      <c r="B5056" s="1"/>
      <c r="C5056" s="1"/>
      <c r="D5056" s="1"/>
      <c r="E5056" s="1"/>
      <c r="F5056" s="1"/>
      <c r="G5056" s="1"/>
      <c r="H5056" s="1"/>
      <c r="I5056" s="1"/>
    </row>
    <row r="5057" spans="2:9" s="376" customFormat="1" ht="12.75">
      <c r="B5057" s="1"/>
      <c r="C5057" s="1"/>
      <c r="D5057" s="1"/>
      <c r="E5057" s="1"/>
      <c r="F5057" s="1"/>
      <c r="G5057" s="1"/>
      <c r="H5057" s="1"/>
      <c r="I5057" s="1"/>
    </row>
    <row r="5058" spans="2:9" s="376" customFormat="1" ht="12.75">
      <c r="B5058" s="1"/>
      <c r="C5058" s="1"/>
      <c r="D5058" s="1"/>
      <c r="E5058" s="1"/>
      <c r="F5058" s="1"/>
      <c r="G5058" s="1"/>
      <c r="H5058" s="1"/>
      <c r="I5058" s="1"/>
    </row>
    <row r="5059" spans="2:9" s="376" customFormat="1" ht="12.75">
      <c r="B5059" s="1"/>
      <c r="C5059" s="1"/>
      <c r="D5059" s="1"/>
      <c r="E5059" s="1"/>
      <c r="F5059" s="1"/>
      <c r="G5059" s="1"/>
      <c r="H5059" s="1"/>
      <c r="I5059" s="1"/>
    </row>
    <row r="5060" spans="2:9" s="376" customFormat="1" ht="12.75">
      <c r="B5060" s="1"/>
      <c r="C5060" s="1"/>
      <c r="D5060" s="1"/>
      <c r="E5060" s="1"/>
      <c r="F5060" s="1"/>
      <c r="G5060" s="1"/>
      <c r="H5060" s="1"/>
      <c r="I5060" s="1"/>
    </row>
    <row r="5061" spans="2:9" s="376" customFormat="1" ht="12.75">
      <c r="B5061" s="1"/>
      <c r="C5061" s="1"/>
      <c r="D5061" s="1"/>
      <c r="E5061" s="1"/>
      <c r="F5061" s="1"/>
      <c r="G5061" s="1"/>
      <c r="H5061" s="1"/>
      <c r="I5061" s="1"/>
    </row>
    <row r="5062" spans="2:9" s="376" customFormat="1" ht="12.75">
      <c r="B5062" s="1"/>
      <c r="C5062" s="1"/>
      <c r="D5062" s="1"/>
      <c r="E5062" s="1"/>
      <c r="F5062" s="1"/>
      <c r="G5062" s="1"/>
      <c r="H5062" s="1"/>
      <c r="I5062" s="1"/>
    </row>
    <row r="5063" spans="2:9" s="376" customFormat="1" ht="12.75">
      <c r="B5063" s="1"/>
      <c r="C5063" s="1"/>
      <c r="D5063" s="1"/>
      <c r="E5063" s="1"/>
      <c r="F5063" s="1"/>
      <c r="G5063" s="1"/>
      <c r="H5063" s="1"/>
      <c r="I5063" s="1"/>
    </row>
    <row r="5064" spans="2:9" s="376" customFormat="1" ht="12.75">
      <c r="B5064" s="1"/>
      <c r="C5064" s="1"/>
      <c r="D5064" s="1"/>
      <c r="E5064" s="1"/>
      <c r="F5064" s="1"/>
      <c r="G5064" s="1"/>
      <c r="H5064" s="1"/>
      <c r="I5064" s="1"/>
    </row>
    <row r="5065" spans="2:9" s="376" customFormat="1" ht="12.75">
      <c r="B5065" s="1"/>
      <c r="C5065" s="1"/>
      <c r="D5065" s="1"/>
      <c r="E5065" s="1"/>
      <c r="F5065" s="1"/>
      <c r="G5065" s="1"/>
      <c r="H5065" s="1"/>
      <c r="I5065" s="1"/>
    </row>
    <row r="5066" spans="2:9" s="376" customFormat="1" ht="12.75">
      <c r="B5066" s="1"/>
      <c r="C5066" s="1"/>
      <c r="D5066" s="1"/>
      <c r="E5066" s="1"/>
      <c r="F5066" s="1"/>
      <c r="G5066" s="1"/>
      <c r="H5066" s="1"/>
      <c r="I5066" s="1"/>
    </row>
    <row r="5067" spans="2:9" s="376" customFormat="1" ht="12.75">
      <c r="B5067" s="1"/>
      <c r="C5067" s="1"/>
      <c r="D5067" s="1"/>
      <c r="E5067" s="1"/>
      <c r="F5067" s="1"/>
      <c r="G5067" s="1"/>
      <c r="H5067" s="1"/>
      <c r="I5067" s="1"/>
    </row>
    <row r="5068" spans="2:9" s="376" customFormat="1" ht="12.75">
      <c r="B5068" s="1"/>
      <c r="C5068" s="1"/>
      <c r="D5068" s="1"/>
      <c r="E5068" s="1"/>
      <c r="F5068" s="1"/>
      <c r="G5068" s="1"/>
      <c r="H5068" s="1"/>
      <c r="I5068" s="1"/>
    </row>
    <row r="5069" spans="2:9" s="376" customFormat="1" ht="12.75">
      <c r="B5069" s="1"/>
      <c r="C5069" s="1"/>
      <c r="D5069" s="1"/>
      <c r="E5069" s="1"/>
      <c r="F5069" s="1"/>
      <c r="G5069" s="1"/>
      <c r="H5069" s="1"/>
      <c r="I5069" s="1"/>
    </row>
    <row r="5070" spans="2:9" s="376" customFormat="1" ht="12.75">
      <c r="B5070" s="1"/>
      <c r="C5070" s="1"/>
      <c r="D5070" s="1"/>
      <c r="E5070" s="1"/>
      <c r="F5070" s="1"/>
      <c r="G5070" s="1"/>
      <c r="H5070" s="1"/>
      <c r="I5070" s="1"/>
    </row>
    <row r="5071" spans="2:9" s="376" customFormat="1" ht="12.75">
      <c r="B5071" s="1"/>
      <c r="C5071" s="1"/>
      <c r="D5071" s="1"/>
      <c r="E5071" s="1"/>
      <c r="F5071" s="1"/>
      <c r="G5071" s="1"/>
      <c r="H5071" s="1"/>
      <c r="I5071" s="1"/>
    </row>
    <row r="5072" spans="2:9" s="376" customFormat="1" ht="12.75">
      <c r="B5072" s="1"/>
      <c r="C5072" s="1"/>
      <c r="D5072" s="1"/>
      <c r="E5072" s="1"/>
      <c r="F5072" s="1"/>
      <c r="G5072" s="1"/>
      <c r="H5072" s="1"/>
      <c r="I5072" s="1"/>
    </row>
    <row r="5073" spans="2:9" s="376" customFormat="1" ht="12.75">
      <c r="B5073" s="1"/>
      <c r="C5073" s="1"/>
      <c r="D5073" s="1"/>
      <c r="E5073" s="1"/>
      <c r="F5073" s="1"/>
      <c r="G5073" s="1"/>
      <c r="H5073" s="1"/>
      <c r="I5073" s="1"/>
    </row>
    <row r="5074" spans="2:9" s="376" customFormat="1" ht="12.75">
      <c r="B5074" s="1"/>
      <c r="C5074" s="1"/>
      <c r="D5074" s="1"/>
      <c r="E5074" s="1"/>
      <c r="F5074" s="1"/>
      <c r="G5074" s="1"/>
      <c r="H5074" s="1"/>
      <c r="I5074" s="1"/>
    </row>
    <row r="5075" spans="2:9" s="376" customFormat="1" ht="12.75">
      <c r="B5075" s="1"/>
      <c r="C5075" s="1"/>
      <c r="D5075" s="1"/>
      <c r="E5075" s="1"/>
      <c r="F5075" s="1"/>
      <c r="G5075" s="1"/>
      <c r="H5075" s="1"/>
      <c r="I5075" s="1"/>
    </row>
    <row r="5076" spans="2:9" s="376" customFormat="1" ht="12.75">
      <c r="B5076" s="1"/>
      <c r="C5076" s="1"/>
      <c r="D5076" s="1"/>
      <c r="E5076" s="1"/>
      <c r="F5076" s="1"/>
      <c r="G5076" s="1"/>
      <c r="H5076" s="1"/>
      <c r="I5076" s="1"/>
    </row>
    <row r="5077" spans="2:9" s="376" customFormat="1" ht="12.75">
      <c r="B5077" s="1"/>
      <c r="C5077" s="1"/>
      <c r="D5077" s="1"/>
      <c r="E5077" s="1"/>
      <c r="F5077" s="1"/>
      <c r="G5077" s="1"/>
      <c r="H5077" s="1"/>
      <c r="I5077" s="1"/>
    </row>
    <row r="5078" spans="2:9" s="376" customFormat="1" ht="12.75">
      <c r="B5078" s="1"/>
      <c r="C5078" s="1"/>
      <c r="D5078" s="1"/>
      <c r="E5078" s="1"/>
      <c r="F5078" s="1"/>
      <c r="G5078" s="1"/>
      <c r="H5078" s="1"/>
      <c r="I5078" s="1"/>
    </row>
    <row r="5079" spans="2:9" s="376" customFormat="1" ht="12.75">
      <c r="B5079" s="1"/>
      <c r="C5079" s="1"/>
      <c r="D5079" s="1"/>
      <c r="E5079" s="1"/>
      <c r="F5079" s="1"/>
      <c r="G5079" s="1"/>
      <c r="H5079" s="1"/>
      <c r="I5079" s="1"/>
    </row>
    <row r="5080" spans="2:9" s="376" customFormat="1" ht="12.75">
      <c r="B5080" s="1"/>
      <c r="C5080" s="1"/>
      <c r="D5080" s="1"/>
      <c r="E5080" s="1"/>
      <c r="F5080" s="1"/>
      <c r="G5080" s="1"/>
      <c r="H5080" s="1"/>
      <c r="I5080" s="1"/>
    </row>
    <row r="5081" spans="2:9" s="376" customFormat="1" ht="12.75">
      <c r="B5081" s="1"/>
      <c r="C5081" s="1"/>
      <c r="D5081" s="1"/>
      <c r="E5081" s="1"/>
      <c r="F5081" s="1"/>
      <c r="G5081" s="1"/>
      <c r="H5081" s="1"/>
      <c r="I5081" s="1"/>
    </row>
    <row r="5082" spans="2:9" s="376" customFormat="1" ht="12.75">
      <c r="B5082" s="1"/>
      <c r="C5082" s="1"/>
      <c r="D5082" s="1"/>
      <c r="E5082" s="1"/>
      <c r="F5082" s="1"/>
      <c r="G5082" s="1"/>
      <c r="H5082" s="1"/>
      <c r="I5082" s="1"/>
    </row>
    <row r="5083" spans="2:9" s="376" customFormat="1" ht="12.75">
      <c r="B5083" s="1"/>
      <c r="C5083" s="1"/>
      <c r="D5083" s="1"/>
      <c r="E5083" s="1"/>
      <c r="F5083" s="1"/>
      <c r="G5083" s="1"/>
      <c r="H5083" s="1"/>
      <c r="I5083" s="1"/>
    </row>
    <row r="5084" spans="2:9" s="376" customFormat="1" ht="12.75">
      <c r="B5084" s="1"/>
      <c r="C5084" s="1"/>
      <c r="D5084" s="1"/>
      <c r="E5084" s="1"/>
      <c r="F5084" s="1"/>
      <c r="G5084" s="1"/>
      <c r="H5084" s="1"/>
      <c r="I5084" s="1"/>
    </row>
    <row r="5085" spans="2:9" s="376" customFormat="1" ht="12.75">
      <c r="B5085" s="1"/>
      <c r="C5085" s="1"/>
      <c r="D5085" s="1"/>
      <c r="E5085" s="1"/>
      <c r="F5085" s="1"/>
      <c r="G5085" s="1"/>
      <c r="H5085" s="1"/>
      <c r="I5085" s="1"/>
    </row>
    <row r="5086" spans="2:9" s="376" customFormat="1" ht="12.75">
      <c r="B5086" s="1"/>
      <c r="C5086" s="1"/>
      <c r="D5086" s="1"/>
      <c r="E5086" s="1"/>
      <c r="F5086" s="1"/>
      <c r="G5086" s="1"/>
      <c r="H5086" s="1"/>
      <c r="I5086" s="1"/>
    </row>
    <row r="5087" spans="2:9" s="376" customFormat="1" ht="12.75">
      <c r="B5087" s="1"/>
      <c r="C5087" s="1"/>
      <c r="D5087" s="1"/>
      <c r="E5087" s="1"/>
      <c r="F5087" s="1"/>
      <c r="G5087" s="1"/>
      <c r="H5087" s="1"/>
      <c r="I5087" s="1"/>
    </row>
    <row r="5088" spans="2:9" s="376" customFormat="1" ht="12.75">
      <c r="B5088" s="1"/>
      <c r="C5088" s="1"/>
      <c r="D5088" s="1"/>
      <c r="E5088" s="1"/>
      <c r="F5088" s="1"/>
      <c r="G5088" s="1"/>
      <c r="H5088" s="1"/>
      <c r="I5088" s="1"/>
    </row>
    <row r="5089" spans="2:9" s="376" customFormat="1" ht="12.75">
      <c r="B5089" s="1"/>
      <c r="C5089" s="1"/>
      <c r="D5089" s="1"/>
      <c r="E5089" s="1"/>
      <c r="F5089" s="1"/>
      <c r="G5089" s="1"/>
      <c r="H5089" s="1"/>
      <c r="I5089" s="1"/>
    </row>
    <row r="5090" spans="2:9" s="376" customFormat="1" ht="12.75">
      <c r="B5090" s="1"/>
      <c r="C5090" s="1"/>
      <c r="D5090" s="1"/>
      <c r="E5090" s="1"/>
      <c r="F5090" s="1"/>
      <c r="G5090" s="1"/>
      <c r="H5090" s="1"/>
      <c r="I5090" s="1"/>
    </row>
    <row r="5091" spans="2:9" s="376" customFormat="1" ht="12.75">
      <c r="B5091" s="1"/>
      <c r="C5091" s="1"/>
      <c r="D5091" s="1"/>
      <c r="E5091" s="1"/>
      <c r="F5091" s="1"/>
      <c r="G5091" s="1"/>
      <c r="H5091" s="1"/>
      <c r="I5091" s="1"/>
    </row>
    <row r="5092" spans="2:9" s="376" customFormat="1" ht="12.75">
      <c r="B5092" s="1"/>
      <c r="C5092" s="1"/>
      <c r="D5092" s="1"/>
      <c r="E5092" s="1"/>
      <c r="F5092" s="1"/>
      <c r="G5092" s="1"/>
      <c r="H5092" s="1"/>
      <c r="I5092" s="1"/>
    </row>
    <row r="5093" spans="2:9" s="376" customFormat="1" ht="12.75">
      <c r="B5093" s="1"/>
      <c r="C5093" s="1"/>
      <c r="D5093" s="1"/>
      <c r="E5093" s="1"/>
      <c r="F5093" s="1"/>
      <c r="G5093" s="1"/>
      <c r="H5093" s="1"/>
      <c r="I5093" s="1"/>
    </row>
    <row r="5094" spans="2:9" s="376" customFormat="1" ht="12.75">
      <c r="B5094" s="1"/>
      <c r="C5094" s="1"/>
      <c r="D5094" s="1"/>
      <c r="E5094" s="1"/>
      <c r="F5094" s="1"/>
      <c r="G5094" s="1"/>
      <c r="H5094" s="1"/>
      <c r="I5094" s="1"/>
    </row>
    <row r="5095" spans="2:9" s="376" customFormat="1" ht="12.75">
      <c r="B5095" s="1"/>
      <c r="C5095" s="1"/>
      <c r="D5095" s="1"/>
      <c r="E5095" s="1"/>
      <c r="F5095" s="1"/>
      <c r="G5095" s="1"/>
      <c r="H5095" s="1"/>
      <c r="I5095" s="1"/>
    </row>
    <row r="5096" spans="2:9" s="376" customFormat="1" ht="12.75">
      <c r="B5096" s="1"/>
      <c r="C5096" s="1"/>
      <c r="D5096" s="1"/>
      <c r="E5096" s="1"/>
      <c r="F5096" s="1"/>
      <c r="G5096" s="1"/>
      <c r="H5096" s="1"/>
      <c r="I5096" s="1"/>
    </row>
    <row r="5097" spans="2:9" s="376" customFormat="1" ht="12.75">
      <c r="B5097" s="1"/>
      <c r="C5097" s="1"/>
      <c r="D5097" s="1"/>
      <c r="E5097" s="1"/>
      <c r="F5097" s="1"/>
      <c r="G5097" s="1"/>
      <c r="H5097" s="1"/>
      <c r="I5097" s="1"/>
    </row>
    <row r="5098" spans="2:9" s="376" customFormat="1" ht="12.75">
      <c r="B5098" s="1"/>
      <c r="C5098" s="1"/>
      <c r="D5098" s="1"/>
      <c r="E5098" s="1"/>
      <c r="F5098" s="1"/>
      <c r="G5098" s="1"/>
      <c r="H5098" s="1"/>
      <c r="I5098" s="1"/>
    </row>
    <row r="5099" spans="2:9" s="376" customFormat="1" ht="12.75">
      <c r="B5099" s="1"/>
      <c r="C5099" s="1"/>
      <c r="D5099" s="1"/>
      <c r="E5099" s="1"/>
      <c r="F5099" s="1"/>
      <c r="G5099" s="1"/>
      <c r="H5099" s="1"/>
      <c r="I5099" s="1"/>
    </row>
    <row r="5100" spans="2:9" s="376" customFormat="1" ht="12.75">
      <c r="B5100" s="1"/>
      <c r="C5100" s="1"/>
      <c r="D5100" s="1"/>
      <c r="E5100" s="1"/>
      <c r="F5100" s="1"/>
      <c r="G5100" s="1"/>
      <c r="H5100" s="1"/>
      <c r="I5100" s="1"/>
    </row>
    <row r="5101" spans="2:9" s="376" customFormat="1" ht="12.75">
      <c r="B5101" s="1"/>
      <c r="C5101" s="1"/>
      <c r="D5101" s="1"/>
      <c r="E5101" s="1"/>
      <c r="F5101" s="1"/>
      <c r="G5101" s="1"/>
      <c r="H5101" s="1"/>
      <c r="I5101" s="1"/>
    </row>
    <row r="5102" spans="2:9" s="376" customFormat="1" ht="12.75">
      <c r="B5102" s="1"/>
      <c r="C5102" s="1"/>
      <c r="D5102" s="1"/>
      <c r="E5102" s="1"/>
      <c r="F5102" s="1"/>
      <c r="G5102" s="1"/>
      <c r="H5102" s="1"/>
      <c r="I5102" s="1"/>
    </row>
    <row r="5103" spans="2:9" s="376" customFormat="1" ht="12.75">
      <c r="B5103" s="1"/>
      <c r="C5103" s="1"/>
      <c r="D5103" s="1"/>
      <c r="E5103" s="1"/>
      <c r="F5103" s="1"/>
      <c r="G5103" s="1"/>
      <c r="H5103" s="1"/>
      <c r="I5103" s="1"/>
    </row>
    <row r="5104" spans="2:9" s="376" customFormat="1" ht="12.75">
      <c r="B5104" s="1"/>
      <c r="C5104" s="1"/>
      <c r="D5104" s="1"/>
      <c r="E5104" s="1"/>
      <c r="F5104" s="1"/>
      <c r="G5104" s="1"/>
      <c r="H5104" s="1"/>
      <c r="I5104" s="1"/>
    </row>
    <row r="5105" spans="2:9" s="376" customFormat="1" ht="12.75">
      <c r="B5105" s="1"/>
      <c r="C5105" s="1"/>
      <c r="D5105" s="1"/>
      <c r="E5105" s="1"/>
      <c r="F5105" s="1"/>
      <c r="G5105" s="1"/>
      <c r="H5105" s="1"/>
      <c r="I5105" s="1"/>
    </row>
    <row r="5106" spans="2:9" s="376" customFormat="1" ht="12.75">
      <c r="B5106" s="1"/>
      <c r="C5106" s="1"/>
      <c r="D5106" s="1"/>
      <c r="E5106" s="1"/>
      <c r="F5106" s="1"/>
      <c r="G5106" s="1"/>
      <c r="H5106" s="1"/>
      <c r="I5106" s="1"/>
    </row>
    <row r="5107" spans="2:9" s="376" customFormat="1" ht="12.75">
      <c r="B5107" s="1"/>
      <c r="C5107" s="1"/>
      <c r="D5107" s="1"/>
      <c r="E5107" s="1"/>
      <c r="F5107" s="1"/>
      <c r="G5107" s="1"/>
      <c r="H5107" s="1"/>
      <c r="I5107" s="1"/>
    </row>
    <row r="5108" spans="2:9" s="376" customFormat="1" ht="12.75">
      <c r="B5108" s="1"/>
      <c r="C5108" s="1"/>
      <c r="D5108" s="1"/>
      <c r="E5108" s="1"/>
      <c r="F5108" s="1"/>
      <c r="G5108" s="1"/>
      <c r="H5108" s="1"/>
      <c r="I5108" s="1"/>
    </row>
    <row r="5109" spans="2:9" s="376" customFormat="1" ht="12.75">
      <c r="B5109" s="1"/>
      <c r="C5109" s="1"/>
      <c r="D5109" s="1"/>
      <c r="E5109" s="1"/>
      <c r="F5109" s="1"/>
      <c r="G5109" s="1"/>
      <c r="H5109" s="1"/>
      <c r="I5109" s="1"/>
    </row>
    <row r="5110" spans="2:9" s="376" customFormat="1" ht="12.75">
      <c r="B5110" s="1"/>
      <c r="C5110" s="1"/>
      <c r="D5110" s="1"/>
      <c r="E5110" s="1"/>
      <c r="F5110" s="1"/>
      <c r="G5110" s="1"/>
      <c r="H5110" s="1"/>
      <c r="I5110" s="1"/>
    </row>
    <row r="5111" spans="2:9" s="376" customFormat="1" ht="12.75">
      <c r="B5111" s="1"/>
      <c r="C5111" s="1"/>
      <c r="D5111" s="1"/>
      <c r="E5111" s="1"/>
      <c r="F5111" s="1"/>
      <c r="G5111" s="1"/>
      <c r="H5111" s="1"/>
      <c r="I5111" s="1"/>
    </row>
    <row r="5112" spans="2:9" s="376" customFormat="1" ht="12.75">
      <c r="B5112" s="1"/>
      <c r="C5112" s="1"/>
      <c r="D5112" s="1"/>
      <c r="E5112" s="1"/>
      <c r="F5112" s="1"/>
      <c r="G5112" s="1"/>
      <c r="H5112" s="1"/>
      <c r="I5112" s="1"/>
    </row>
    <row r="5113" spans="2:9" s="376" customFormat="1" ht="12.75">
      <c r="B5113" s="1"/>
      <c r="C5113" s="1"/>
      <c r="D5113" s="1"/>
      <c r="E5113" s="1"/>
      <c r="F5113" s="1"/>
      <c r="G5113" s="1"/>
      <c r="H5113" s="1"/>
      <c r="I5113" s="1"/>
    </row>
    <row r="5114" spans="2:9" s="376" customFormat="1" ht="12.75">
      <c r="B5114" s="1"/>
      <c r="C5114" s="1"/>
      <c r="D5114" s="1"/>
      <c r="E5114" s="1"/>
      <c r="F5114" s="1"/>
      <c r="G5114" s="1"/>
      <c r="H5114" s="1"/>
      <c r="I5114" s="1"/>
    </row>
    <row r="5115" spans="2:9" s="376" customFormat="1" ht="12.75">
      <c r="B5115" s="1"/>
      <c r="C5115" s="1"/>
      <c r="D5115" s="1"/>
      <c r="E5115" s="1"/>
      <c r="F5115" s="1"/>
      <c r="G5115" s="1"/>
      <c r="H5115" s="1"/>
      <c r="I5115" s="1"/>
    </row>
    <row r="5116" spans="2:9" s="376" customFormat="1" ht="12.75">
      <c r="B5116" s="1"/>
      <c r="C5116" s="1"/>
      <c r="D5116" s="1"/>
      <c r="E5116" s="1"/>
      <c r="F5116" s="1"/>
      <c r="G5116" s="1"/>
      <c r="H5116" s="1"/>
      <c r="I5116" s="1"/>
    </row>
    <row r="5117" spans="2:9" s="376" customFormat="1" ht="12.75">
      <c r="B5117" s="1"/>
      <c r="C5117" s="1"/>
      <c r="D5117" s="1"/>
      <c r="E5117" s="1"/>
      <c r="F5117" s="1"/>
      <c r="G5117" s="1"/>
      <c r="H5117" s="1"/>
      <c r="I5117" s="1"/>
    </row>
    <row r="5118" spans="2:9" s="376" customFormat="1" ht="12.75">
      <c r="B5118" s="1"/>
      <c r="C5118" s="1"/>
      <c r="D5118" s="1"/>
      <c r="E5118" s="1"/>
      <c r="F5118" s="1"/>
      <c r="G5118" s="1"/>
      <c r="H5118" s="1"/>
      <c r="I5118" s="1"/>
    </row>
    <row r="5119" spans="2:9" s="376" customFormat="1" ht="12.75">
      <c r="B5119" s="1"/>
      <c r="C5119" s="1"/>
      <c r="D5119" s="1"/>
      <c r="E5119" s="1"/>
      <c r="F5119" s="1"/>
      <c r="G5119" s="1"/>
      <c r="H5119" s="1"/>
      <c r="I5119" s="1"/>
    </row>
    <row r="5120" spans="2:9" s="376" customFormat="1" ht="12.75">
      <c r="B5120" s="1"/>
      <c r="C5120" s="1"/>
      <c r="D5120" s="1"/>
      <c r="E5120" s="1"/>
      <c r="F5120" s="1"/>
      <c r="G5120" s="1"/>
      <c r="H5120" s="1"/>
      <c r="I5120" s="1"/>
    </row>
    <row r="5121" spans="2:9" s="376" customFormat="1" ht="12.75">
      <c r="B5121" s="1"/>
      <c r="C5121" s="1"/>
      <c r="D5121" s="1"/>
      <c r="E5121" s="1"/>
      <c r="F5121" s="1"/>
      <c r="G5121" s="1"/>
      <c r="H5121" s="1"/>
      <c r="I5121" s="1"/>
    </row>
    <row r="5122" spans="2:9" s="376" customFormat="1" ht="12.75">
      <c r="B5122" s="1"/>
      <c r="C5122" s="1"/>
      <c r="D5122" s="1"/>
      <c r="E5122" s="1"/>
      <c r="F5122" s="1"/>
      <c r="G5122" s="1"/>
      <c r="H5122" s="1"/>
      <c r="I5122" s="1"/>
    </row>
    <row r="5123" spans="2:9" s="376" customFormat="1" ht="12.75">
      <c r="B5123" s="1"/>
      <c r="C5123" s="1"/>
      <c r="D5123" s="1"/>
      <c r="E5123" s="1"/>
      <c r="F5123" s="1"/>
      <c r="G5123" s="1"/>
      <c r="H5123" s="1"/>
      <c r="I5123" s="1"/>
    </row>
    <row r="5124" spans="2:9" s="376" customFormat="1" ht="12.75">
      <c r="B5124" s="1"/>
      <c r="C5124" s="1"/>
      <c r="D5124" s="1"/>
      <c r="E5124" s="1"/>
      <c r="F5124" s="1"/>
      <c r="G5124" s="1"/>
      <c r="H5124" s="1"/>
      <c r="I5124" s="1"/>
    </row>
    <row r="5125" spans="2:9" s="376" customFormat="1" ht="12.75">
      <c r="B5125" s="1"/>
      <c r="C5125" s="1"/>
      <c r="D5125" s="1"/>
      <c r="E5125" s="1"/>
      <c r="F5125" s="1"/>
      <c r="G5125" s="1"/>
      <c r="H5125" s="1"/>
      <c r="I5125" s="1"/>
    </row>
    <row r="5126" spans="2:9" s="376" customFormat="1" ht="12.75">
      <c r="B5126" s="1"/>
      <c r="C5126" s="1"/>
      <c r="D5126" s="1"/>
      <c r="E5126" s="1"/>
      <c r="F5126" s="1"/>
      <c r="G5126" s="1"/>
      <c r="H5126" s="1"/>
      <c r="I5126" s="1"/>
    </row>
    <row r="5127" spans="2:9" s="376" customFormat="1" ht="12.75">
      <c r="B5127" s="1"/>
      <c r="C5127" s="1"/>
      <c r="D5127" s="1"/>
      <c r="E5127" s="1"/>
      <c r="F5127" s="1"/>
      <c r="G5127" s="1"/>
      <c r="H5127" s="1"/>
      <c r="I5127" s="1"/>
    </row>
    <row r="5128" spans="2:9" s="376" customFormat="1" ht="12.75">
      <c r="B5128" s="1"/>
      <c r="C5128" s="1"/>
      <c r="D5128" s="1"/>
      <c r="E5128" s="1"/>
      <c r="F5128" s="1"/>
      <c r="G5128" s="1"/>
      <c r="H5128" s="1"/>
      <c r="I5128" s="1"/>
    </row>
    <row r="5129" spans="2:9" s="376" customFormat="1" ht="12.75">
      <c r="B5129" s="1"/>
      <c r="C5129" s="1"/>
      <c r="D5129" s="1"/>
      <c r="E5129" s="1"/>
      <c r="F5129" s="1"/>
      <c r="G5129" s="1"/>
      <c r="H5129" s="1"/>
      <c r="I5129" s="1"/>
    </row>
    <row r="5130" spans="2:9" s="376" customFormat="1" ht="12.75">
      <c r="B5130" s="1"/>
      <c r="C5130" s="1"/>
      <c r="D5130" s="1"/>
      <c r="E5130" s="1"/>
      <c r="F5130" s="1"/>
      <c r="G5130" s="1"/>
      <c r="H5130" s="1"/>
      <c r="I5130" s="1"/>
    </row>
    <row r="5131" spans="2:9" s="376" customFormat="1" ht="12.75">
      <c r="B5131" s="1"/>
      <c r="C5131" s="1"/>
      <c r="D5131" s="1"/>
      <c r="E5131" s="1"/>
      <c r="F5131" s="1"/>
      <c r="G5131" s="1"/>
      <c r="H5131" s="1"/>
      <c r="I5131" s="1"/>
    </row>
    <row r="5132" spans="2:9" s="376" customFormat="1" ht="12.75">
      <c r="B5132" s="1"/>
      <c r="C5132" s="1"/>
      <c r="D5132" s="1"/>
      <c r="E5132" s="1"/>
      <c r="F5132" s="1"/>
      <c r="G5132" s="1"/>
      <c r="H5132" s="1"/>
      <c r="I5132" s="1"/>
    </row>
    <row r="5133" spans="2:9" s="376" customFormat="1" ht="12.75">
      <c r="B5133" s="1"/>
      <c r="C5133" s="1"/>
      <c r="D5133" s="1"/>
      <c r="E5133" s="1"/>
      <c r="F5133" s="1"/>
      <c r="G5133" s="1"/>
      <c r="H5133" s="1"/>
      <c r="I5133" s="1"/>
    </row>
    <row r="5134" spans="2:9" s="376" customFormat="1" ht="12.75">
      <c r="B5134" s="1"/>
      <c r="C5134" s="1"/>
      <c r="D5134" s="1"/>
      <c r="E5134" s="1"/>
      <c r="F5134" s="1"/>
      <c r="G5134" s="1"/>
      <c r="H5134" s="1"/>
      <c r="I5134" s="1"/>
    </row>
    <row r="5135" spans="2:9" s="376" customFormat="1" ht="12.75">
      <c r="B5135" s="1"/>
      <c r="C5135" s="1"/>
      <c r="D5135" s="1"/>
      <c r="E5135" s="1"/>
      <c r="F5135" s="1"/>
      <c r="G5135" s="1"/>
      <c r="H5135" s="1"/>
      <c r="I5135" s="1"/>
    </row>
    <row r="5136" spans="2:9" s="376" customFormat="1" ht="12.75">
      <c r="B5136" s="1"/>
      <c r="C5136" s="1"/>
      <c r="D5136" s="1"/>
      <c r="E5136" s="1"/>
      <c r="F5136" s="1"/>
      <c r="G5136" s="1"/>
      <c r="H5136" s="1"/>
      <c r="I5136" s="1"/>
    </row>
    <row r="5137" spans="2:9" s="376" customFormat="1" ht="12.75">
      <c r="B5137" s="1"/>
      <c r="C5137" s="1"/>
      <c r="D5137" s="1"/>
      <c r="E5137" s="1"/>
      <c r="F5137" s="1"/>
      <c r="G5137" s="1"/>
      <c r="H5137" s="1"/>
      <c r="I5137" s="1"/>
    </row>
    <row r="5138" spans="2:9" s="376" customFormat="1" ht="12.75">
      <c r="B5138" s="1"/>
      <c r="C5138" s="1"/>
      <c r="D5138" s="1"/>
      <c r="E5138" s="1"/>
      <c r="F5138" s="1"/>
      <c r="G5138" s="1"/>
      <c r="H5138" s="1"/>
      <c r="I5138" s="1"/>
    </row>
    <row r="5139" spans="2:9" s="376" customFormat="1" ht="12.75">
      <c r="B5139" s="1"/>
      <c r="C5139" s="1"/>
      <c r="D5139" s="1"/>
      <c r="E5139" s="1"/>
      <c r="F5139" s="1"/>
      <c r="G5139" s="1"/>
      <c r="H5139" s="1"/>
      <c r="I5139" s="1"/>
    </row>
    <row r="5140" spans="2:9" s="376" customFormat="1" ht="12.75">
      <c r="B5140" s="1"/>
      <c r="C5140" s="1"/>
      <c r="D5140" s="1"/>
      <c r="E5140" s="1"/>
      <c r="F5140" s="1"/>
      <c r="G5140" s="1"/>
      <c r="H5140" s="1"/>
      <c r="I5140" s="1"/>
    </row>
    <row r="5141" spans="2:9" s="376" customFormat="1" ht="12.75">
      <c r="B5141" s="1"/>
      <c r="C5141" s="1"/>
      <c r="D5141" s="1"/>
      <c r="E5141" s="1"/>
      <c r="F5141" s="1"/>
      <c r="G5141" s="1"/>
      <c r="H5141" s="1"/>
      <c r="I5141" s="1"/>
    </row>
    <row r="5142" spans="2:9" s="376" customFormat="1" ht="12.75">
      <c r="B5142" s="1"/>
      <c r="C5142" s="1"/>
      <c r="D5142" s="1"/>
      <c r="E5142" s="1"/>
      <c r="F5142" s="1"/>
      <c r="G5142" s="1"/>
      <c r="H5142" s="1"/>
      <c r="I5142" s="1"/>
    </row>
    <row r="5143" spans="2:9" s="376" customFormat="1" ht="12.75">
      <c r="B5143" s="1"/>
      <c r="C5143" s="1"/>
      <c r="D5143" s="1"/>
      <c r="E5143" s="1"/>
      <c r="F5143" s="1"/>
      <c r="G5143" s="1"/>
      <c r="H5143" s="1"/>
      <c r="I5143" s="1"/>
    </row>
    <row r="5144" spans="2:9" s="376" customFormat="1" ht="12.75">
      <c r="B5144" s="1"/>
      <c r="C5144" s="1"/>
      <c r="D5144" s="1"/>
      <c r="E5144" s="1"/>
      <c r="F5144" s="1"/>
      <c r="G5144" s="1"/>
      <c r="H5144" s="1"/>
      <c r="I5144" s="1"/>
    </row>
    <row r="5145" spans="2:9" s="376" customFormat="1" ht="12.75">
      <c r="B5145" s="1"/>
      <c r="C5145" s="1"/>
      <c r="D5145" s="1"/>
      <c r="E5145" s="1"/>
      <c r="F5145" s="1"/>
      <c r="G5145" s="1"/>
      <c r="H5145" s="1"/>
      <c r="I5145" s="1"/>
    </row>
    <row r="5146" spans="2:9" s="376" customFormat="1" ht="12.75">
      <c r="B5146" s="1"/>
      <c r="C5146" s="1"/>
      <c r="D5146" s="1"/>
      <c r="E5146" s="1"/>
      <c r="F5146" s="1"/>
      <c r="G5146" s="1"/>
      <c r="H5146" s="1"/>
      <c r="I5146" s="1"/>
    </row>
    <row r="5147" spans="2:9" s="376" customFormat="1" ht="12.75">
      <c r="B5147" s="1"/>
      <c r="C5147" s="1"/>
      <c r="D5147" s="1"/>
      <c r="E5147" s="1"/>
      <c r="F5147" s="1"/>
      <c r="G5147" s="1"/>
      <c r="H5147" s="1"/>
      <c r="I5147" s="1"/>
    </row>
    <row r="5148" spans="2:9" s="376" customFormat="1" ht="12.75">
      <c r="B5148" s="1"/>
      <c r="C5148" s="1"/>
      <c r="D5148" s="1"/>
      <c r="E5148" s="1"/>
      <c r="F5148" s="1"/>
      <c r="G5148" s="1"/>
      <c r="H5148" s="1"/>
      <c r="I5148" s="1"/>
    </row>
    <row r="5149" spans="2:9" s="376" customFormat="1" ht="12.75">
      <c r="B5149" s="1"/>
      <c r="C5149" s="1"/>
      <c r="D5149" s="1"/>
      <c r="E5149" s="1"/>
      <c r="F5149" s="1"/>
      <c r="G5149" s="1"/>
      <c r="H5149" s="1"/>
      <c r="I5149" s="1"/>
    </row>
    <row r="5150" spans="2:9" s="376" customFormat="1" ht="12.75">
      <c r="B5150" s="1"/>
      <c r="C5150" s="1"/>
      <c r="D5150" s="1"/>
      <c r="E5150" s="1"/>
      <c r="F5150" s="1"/>
      <c r="G5150" s="1"/>
      <c r="H5150" s="1"/>
      <c r="I5150" s="1"/>
    </row>
    <row r="5151" spans="2:9" s="376" customFormat="1" ht="12.75">
      <c r="B5151" s="1"/>
      <c r="C5151" s="1"/>
      <c r="D5151" s="1"/>
      <c r="E5151" s="1"/>
      <c r="F5151" s="1"/>
      <c r="G5151" s="1"/>
      <c r="H5151" s="1"/>
      <c r="I5151" s="1"/>
    </row>
    <row r="5152" spans="2:9" s="376" customFormat="1" ht="12.75">
      <c r="B5152" s="1"/>
      <c r="C5152" s="1"/>
      <c r="D5152" s="1"/>
      <c r="E5152" s="1"/>
      <c r="F5152" s="1"/>
      <c r="G5152" s="1"/>
      <c r="H5152" s="1"/>
      <c r="I5152" s="1"/>
    </row>
    <row r="5153" spans="2:9" s="376" customFormat="1" ht="12.75">
      <c r="B5153" s="1"/>
      <c r="C5153" s="1"/>
      <c r="D5153" s="1"/>
      <c r="E5153" s="1"/>
      <c r="F5153" s="1"/>
      <c r="G5153" s="1"/>
      <c r="H5153" s="1"/>
      <c r="I5153" s="1"/>
    </row>
    <row r="5154" spans="2:9" s="376" customFormat="1" ht="12.75">
      <c r="B5154" s="1"/>
      <c r="C5154" s="1"/>
      <c r="D5154" s="1"/>
      <c r="E5154" s="1"/>
      <c r="F5154" s="1"/>
      <c r="G5154" s="1"/>
      <c r="H5154" s="1"/>
      <c r="I5154" s="1"/>
    </row>
    <row r="5155" spans="2:9" s="376" customFormat="1" ht="12.75">
      <c r="B5155" s="1"/>
      <c r="C5155" s="1"/>
      <c r="D5155" s="1"/>
      <c r="E5155" s="1"/>
      <c r="F5155" s="1"/>
      <c r="G5155" s="1"/>
      <c r="H5155" s="1"/>
      <c r="I5155" s="1"/>
    </row>
    <row r="5156" spans="2:9" s="376" customFormat="1" ht="12.75">
      <c r="B5156" s="1"/>
      <c r="C5156" s="1"/>
      <c r="D5156" s="1"/>
      <c r="E5156" s="1"/>
      <c r="F5156" s="1"/>
      <c r="G5156" s="1"/>
      <c r="H5156" s="1"/>
      <c r="I5156" s="1"/>
    </row>
    <row r="5157" spans="2:9" s="376" customFormat="1" ht="12.75">
      <c r="B5157" s="1"/>
      <c r="C5157" s="1"/>
      <c r="D5157" s="1"/>
      <c r="E5157" s="1"/>
      <c r="F5157" s="1"/>
      <c r="G5157" s="1"/>
      <c r="H5157" s="1"/>
      <c r="I5157" s="1"/>
    </row>
    <row r="5158" spans="2:9" s="376" customFormat="1" ht="12.75">
      <c r="B5158" s="1"/>
      <c r="C5158" s="1"/>
      <c r="D5158" s="1"/>
      <c r="E5158" s="1"/>
      <c r="F5158" s="1"/>
      <c r="G5158" s="1"/>
      <c r="H5158" s="1"/>
      <c r="I5158" s="1"/>
    </row>
    <row r="5159" spans="2:9" s="376" customFormat="1" ht="12.75">
      <c r="B5159" s="1"/>
      <c r="C5159" s="1"/>
      <c r="D5159" s="1"/>
      <c r="E5159" s="1"/>
      <c r="F5159" s="1"/>
      <c r="G5159" s="1"/>
      <c r="H5159" s="1"/>
      <c r="I5159" s="1"/>
    </row>
    <row r="5160" spans="2:9" s="376" customFormat="1" ht="12.75">
      <c r="B5160" s="1"/>
      <c r="C5160" s="1"/>
      <c r="D5160" s="1"/>
      <c r="E5160" s="1"/>
      <c r="F5160" s="1"/>
      <c r="G5160" s="1"/>
      <c r="H5160" s="1"/>
      <c r="I5160" s="1"/>
    </row>
    <row r="5161" spans="2:9" s="376" customFormat="1" ht="12.75">
      <c r="B5161" s="1"/>
      <c r="C5161" s="1"/>
      <c r="D5161" s="1"/>
      <c r="E5161" s="1"/>
      <c r="F5161" s="1"/>
      <c r="G5161" s="1"/>
      <c r="H5161" s="1"/>
      <c r="I5161" s="1"/>
    </row>
    <row r="5162" spans="2:9" s="376" customFormat="1" ht="12.75">
      <c r="B5162" s="1"/>
      <c r="C5162" s="1"/>
      <c r="D5162" s="1"/>
      <c r="E5162" s="1"/>
      <c r="F5162" s="1"/>
      <c r="G5162" s="1"/>
      <c r="H5162" s="1"/>
      <c r="I5162" s="1"/>
    </row>
    <row r="5163" spans="2:9" s="376" customFormat="1" ht="12.75">
      <c r="B5163" s="1"/>
      <c r="C5163" s="1"/>
      <c r="D5163" s="1"/>
      <c r="E5163" s="1"/>
      <c r="F5163" s="1"/>
      <c r="G5163" s="1"/>
      <c r="H5163" s="1"/>
      <c r="I5163" s="1"/>
    </row>
    <row r="5164" spans="2:9" s="376" customFormat="1" ht="12.75">
      <c r="B5164" s="1"/>
      <c r="C5164" s="1"/>
      <c r="D5164" s="1"/>
      <c r="E5164" s="1"/>
      <c r="F5164" s="1"/>
      <c r="G5164" s="1"/>
      <c r="H5164" s="1"/>
      <c r="I5164" s="1"/>
    </row>
    <row r="5165" spans="2:9" s="376" customFormat="1" ht="12.75">
      <c r="B5165" s="1"/>
      <c r="C5165" s="1"/>
      <c r="D5165" s="1"/>
      <c r="E5165" s="1"/>
      <c r="F5165" s="1"/>
      <c r="G5165" s="1"/>
      <c r="H5165" s="1"/>
      <c r="I5165" s="1"/>
    </row>
    <row r="5166" spans="2:9" s="376" customFormat="1" ht="12.75">
      <c r="B5166" s="1"/>
      <c r="C5166" s="1"/>
      <c r="D5166" s="1"/>
      <c r="E5166" s="1"/>
      <c r="F5166" s="1"/>
      <c r="G5166" s="1"/>
      <c r="H5166" s="1"/>
      <c r="I5166" s="1"/>
    </row>
    <row r="5167" spans="2:9" s="376" customFormat="1" ht="12.75">
      <c r="B5167" s="1"/>
      <c r="C5167" s="1"/>
      <c r="D5167" s="1"/>
      <c r="E5167" s="1"/>
      <c r="F5167" s="1"/>
      <c r="G5167" s="1"/>
      <c r="H5167" s="1"/>
      <c r="I5167" s="1"/>
    </row>
    <row r="5168" spans="2:9" s="376" customFormat="1" ht="12.75">
      <c r="B5168" s="1"/>
      <c r="C5168" s="1"/>
      <c r="D5168" s="1"/>
      <c r="E5168" s="1"/>
      <c r="F5168" s="1"/>
      <c r="G5168" s="1"/>
      <c r="H5168" s="1"/>
      <c r="I5168" s="1"/>
    </row>
    <row r="5169" spans="2:9" s="376" customFormat="1" ht="12.75">
      <c r="B5169" s="1"/>
      <c r="C5169" s="1"/>
      <c r="D5169" s="1"/>
      <c r="E5169" s="1"/>
      <c r="F5169" s="1"/>
      <c r="G5169" s="1"/>
      <c r="H5169" s="1"/>
      <c r="I5169" s="1"/>
    </row>
    <row r="5170" spans="2:9" s="376" customFormat="1" ht="12.75">
      <c r="B5170" s="1"/>
      <c r="C5170" s="1"/>
      <c r="D5170" s="1"/>
      <c r="E5170" s="1"/>
      <c r="F5170" s="1"/>
      <c r="G5170" s="1"/>
      <c r="H5170" s="1"/>
      <c r="I5170" s="1"/>
    </row>
    <row r="5171" spans="2:9" s="376" customFormat="1" ht="12.75">
      <c r="B5171" s="1"/>
      <c r="C5171" s="1"/>
      <c r="D5171" s="1"/>
      <c r="E5171" s="1"/>
      <c r="F5171" s="1"/>
      <c r="G5171" s="1"/>
      <c r="H5171" s="1"/>
      <c r="I5171" s="1"/>
    </row>
    <row r="5172" spans="2:9" s="376" customFormat="1" ht="12.75">
      <c r="B5172" s="1"/>
      <c r="C5172" s="1"/>
      <c r="D5172" s="1"/>
      <c r="E5172" s="1"/>
      <c r="F5172" s="1"/>
      <c r="G5172" s="1"/>
      <c r="H5172" s="1"/>
      <c r="I5172" s="1"/>
    </row>
    <row r="5173" spans="2:9" s="376" customFormat="1" ht="12.75">
      <c r="B5173" s="1"/>
      <c r="C5173" s="1"/>
      <c r="D5173" s="1"/>
      <c r="E5173" s="1"/>
      <c r="F5173" s="1"/>
      <c r="G5173" s="1"/>
      <c r="H5173" s="1"/>
      <c r="I5173" s="1"/>
    </row>
    <row r="5174" spans="2:9" s="376" customFormat="1" ht="12.75">
      <c r="B5174" s="1"/>
      <c r="C5174" s="1"/>
      <c r="D5174" s="1"/>
      <c r="E5174" s="1"/>
      <c r="F5174" s="1"/>
      <c r="G5174" s="1"/>
      <c r="H5174" s="1"/>
      <c r="I5174" s="1"/>
    </row>
    <row r="5175" spans="2:9" s="376" customFormat="1" ht="12.75">
      <c r="B5175" s="1"/>
      <c r="C5175" s="1"/>
      <c r="D5175" s="1"/>
      <c r="E5175" s="1"/>
      <c r="F5175" s="1"/>
      <c r="G5175" s="1"/>
      <c r="H5175" s="1"/>
      <c r="I5175" s="1"/>
    </row>
    <row r="5176" spans="2:9" s="376" customFormat="1" ht="12.75">
      <c r="B5176" s="1"/>
      <c r="C5176" s="1"/>
      <c r="D5176" s="1"/>
      <c r="E5176" s="1"/>
      <c r="F5176" s="1"/>
      <c r="G5176" s="1"/>
      <c r="H5176" s="1"/>
      <c r="I5176" s="1"/>
    </row>
    <row r="5177" spans="2:9" s="376" customFormat="1" ht="12.75">
      <c r="B5177" s="1"/>
      <c r="C5177" s="1"/>
      <c r="D5177" s="1"/>
      <c r="E5177" s="1"/>
      <c r="F5177" s="1"/>
      <c r="G5177" s="1"/>
      <c r="H5177" s="1"/>
      <c r="I5177" s="1"/>
    </row>
    <row r="5178" spans="2:9" s="376" customFormat="1" ht="12.75">
      <c r="B5178" s="1"/>
      <c r="C5178" s="1"/>
      <c r="D5178" s="1"/>
      <c r="E5178" s="1"/>
      <c r="F5178" s="1"/>
      <c r="G5178" s="1"/>
      <c r="H5178" s="1"/>
      <c r="I5178" s="1"/>
    </row>
    <row r="5179" spans="2:9" s="376" customFormat="1" ht="12.75">
      <c r="B5179" s="1"/>
      <c r="C5179" s="1"/>
      <c r="D5179" s="1"/>
      <c r="E5179" s="1"/>
      <c r="F5179" s="1"/>
      <c r="G5179" s="1"/>
      <c r="H5179" s="1"/>
      <c r="I5179" s="1"/>
    </row>
    <row r="5180" spans="2:9" s="376" customFormat="1" ht="12.75">
      <c r="B5180" s="1"/>
      <c r="C5180" s="1"/>
      <c r="D5180" s="1"/>
      <c r="E5180" s="1"/>
      <c r="F5180" s="1"/>
      <c r="G5180" s="1"/>
      <c r="H5180" s="1"/>
      <c r="I5180" s="1"/>
    </row>
    <row r="5181" spans="2:9" s="376" customFormat="1" ht="12.75">
      <c r="B5181" s="1"/>
      <c r="C5181" s="1"/>
      <c r="D5181" s="1"/>
      <c r="E5181" s="1"/>
      <c r="F5181" s="1"/>
      <c r="G5181" s="1"/>
      <c r="H5181" s="1"/>
      <c r="I5181" s="1"/>
    </row>
    <row r="5182" spans="2:9" s="376" customFormat="1" ht="12.75">
      <c r="B5182" s="1"/>
      <c r="C5182" s="1"/>
      <c r="D5182" s="1"/>
      <c r="E5182" s="1"/>
      <c r="F5182" s="1"/>
      <c r="G5182" s="1"/>
      <c r="H5182" s="1"/>
      <c r="I5182" s="1"/>
    </row>
    <row r="5183" spans="2:9" s="376" customFormat="1" ht="12.75">
      <c r="B5183" s="1"/>
      <c r="C5183" s="1"/>
      <c r="D5183" s="1"/>
      <c r="E5183" s="1"/>
      <c r="F5183" s="1"/>
      <c r="G5183" s="1"/>
      <c r="H5183" s="1"/>
      <c r="I5183" s="1"/>
    </row>
    <row r="5184" spans="2:9" s="376" customFormat="1" ht="12.75">
      <c r="B5184" s="1"/>
      <c r="C5184" s="1"/>
      <c r="D5184" s="1"/>
      <c r="E5184" s="1"/>
      <c r="F5184" s="1"/>
      <c r="G5184" s="1"/>
      <c r="H5184" s="1"/>
      <c r="I5184" s="1"/>
    </row>
    <row r="5185" spans="2:9" s="376" customFormat="1" ht="12.75">
      <c r="B5185" s="1"/>
      <c r="C5185" s="1"/>
      <c r="D5185" s="1"/>
      <c r="E5185" s="1"/>
      <c r="F5185" s="1"/>
      <c r="G5185" s="1"/>
      <c r="H5185" s="1"/>
      <c r="I5185" s="1"/>
    </row>
    <row r="5186" spans="2:9" s="376" customFormat="1" ht="12.75">
      <c r="B5186" s="1"/>
      <c r="C5186" s="1"/>
      <c r="D5186" s="1"/>
      <c r="E5186" s="1"/>
      <c r="F5186" s="1"/>
      <c r="G5186" s="1"/>
      <c r="H5186" s="1"/>
      <c r="I5186" s="1"/>
    </row>
    <row r="5187" spans="2:9" s="376" customFormat="1" ht="12.75">
      <c r="B5187" s="1"/>
      <c r="C5187" s="1"/>
      <c r="D5187" s="1"/>
      <c r="E5187" s="1"/>
      <c r="F5187" s="1"/>
      <c r="G5187" s="1"/>
      <c r="H5187" s="1"/>
      <c r="I5187" s="1"/>
    </row>
    <row r="5188" spans="2:9" s="376" customFormat="1" ht="12.75">
      <c r="B5188" s="1"/>
      <c r="C5188" s="1"/>
      <c r="D5188" s="1"/>
      <c r="E5188" s="1"/>
      <c r="F5188" s="1"/>
      <c r="G5188" s="1"/>
      <c r="H5188" s="1"/>
      <c r="I5188" s="1"/>
    </row>
    <row r="5189" spans="2:9" s="376" customFormat="1" ht="12.75">
      <c r="B5189" s="1"/>
      <c r="C5189" s="1"/>
      <c r="D5189" s="1"/>
      <c r="E5189" s="1"/>
      <c r="F5189" s="1"/>
      <c r="G5189" s="1"/>
      <c r="H5189" s="1"/>
      <c r="I5189" s="1"/>
    </row>
    <row r="5190" spans="2:9" s="376" customFormat="1" ht="12.75">
      <c r="B5190" s="1"/>
      <c r="C5190" s="1"/>
      <c r="D5190" s="1"/>
      <c r="E5190" s="1"/>
      <c r="F5190" s="1"/>
      <c r="G5190" s="1"/>
      <c r="H5190" s="1"/>
      <c r="I5190" s="1"/>
    </row>
    <row r="5191" spans="2:9" s="376" customFormat="1" ht="12.75">
      <c r="B5191" s="1"/>
      <c r="C5191" s="1"/>
      <c r="D5191" s="1"/>
      <c r="E5191" s="1"/>
      <c r="F5191" s="1"/>
      <c r="G5191" s="1"/>
      <c r="H5191" s="1"/>
      <c r="I5191" s="1"/>
    </row>
    <row r="5192" spans="2:9" s="376" customFormat="1" ht="12.75">
      <c r="B5192" s="1"/>
      <c r="C5192" s="1"/>
      <c r="D5192" s="1"/>
      <c r="E5192" s="1"/>
      <c r="F5192" s="1"/>
      <c r="G5192" s="1"/>
      <c r="H5192" s="1"/>
      <c r="I5192" s="1"/>
    </row>
    <row r="5193" spans="2:9" s="376" customFormat="1" ht="12.75">
      <c r="B5193" s="1"/>
      <c r="C5193" s="1"/>
      <c r="D5193" s="1"/>
      <c r="E5193" s="1"/>
      <c r="F5193" s="1"/>
      <c r="G5193" s="1"/>
      <c r="H5193" s="1"/>
      <c r="I5193" s="1"/>
    </row>
    <row r="5194" spans="2:9" s="376" customFormat="1" ht="12.75">
      <c r="B5194" s="1"/>
      <c r="C5194" s="1"/>
      <c r="D5194" s="1"/>
      <c r="E5194" s="1"/>
      <c r="F5194" s="1"/>
      <c r="G5194" s="1"/>
      <c r="H5194" s="1"/>
      <c r="I5194" s="1"/>
    </row>
    <row r="5195" spans="2:9" s="376" customFormat="1" ht="12.75">
      <c r="B5195" s="1"/>
      <c r="C5195" s="1"/>
      <c r="D5195" s="1"/>
      <c r="E5195" s="1"/>
      <c r="F5195" s="1"/>
      <c r="G5195" s="1"/>
      <c r="H5195" s="1"/>
      <c r="I5195" s="1"/>
    </row>
    <row r="5196" spans="2:9" s="376" customFormat="1" ht="12.75">
      <c r="B5196" s="1"/>
      <c r="C5196" s="1"/>
      <c r="D5196" s="1"/>
      <c r="E5196" s="1"/>
      <c r="F5196" s="1"/>
      <c r="G5196" s="1"/>
      <c r="H5196" s="1"/>
      <c r="I5196" s="1"/>
    </row>
    <row r="5197" spans="2:9" s="376" customFormat="1" ht="12.75">
      <c r="B5197" s="1"/>
      <c r="C5197" s="1"/>
      <c r="D5197" s="1"/>
      <c r="E5197" s="1"/>
      <c r="F5197" s="1"/>
      <c r="G5197" s="1"/>
      <c r="H5197" s="1"/>
      <c r="I5197" s="1"/>
    </row>
    <row r="5198" spans="2:9" s="376" customFormat="1" ht="12.75">
      <c r="B5198" s="1"/>
      <c r="C5198" s="1"/>
      <c r="D5198" s="1"/>
      <c r="E5198" s="1"/>
      <c r="F5198" s="1"/>
      <c r="G5198" s="1"/>
      <c r="H5198" s="1"/>
      <c r="I5198" s="1"/>
    </row>
    <row r="5199" spans="2:9" s="376" customFormat="1" ht="12.75">
      <c r="B5199" s="1"/>
      <c r="C5199" s="1"/>
      <c r="D5199" s="1"/>
      <c r="E5199" s="1"/>
      <c r="F5199" s="1"/>
      <c r="G5199" s="1"/>
      <c r="H5199" s="1"/>
      <c r="I5199" s="1"/>
    </row>
    <row r="5200" spans="2:9" s="376" customFormat="1" ht="12.75">
      <c r="B5200" s="1"/>
      <c r="C5200" s="1"/>
      <c r="D5200" s="1"/>
      <c r="E5200" s="1"/>
      <c r="F5200" s="1"/>
      <c r="G5200" s="1"/>
      <c r="H5200" s="1"/>
      <c r="I5200" s="1"/>
    </row>
    <row r="5201" spans="2:9" s="376" customFormat="1" ht="12.75">
      <c r="B5201" s="1"/>
      <c r="C5201" s="1"/>
      <c r="D5201" s="1"/>
      <c r="E5201" s="1"/>
      <c r="F5201" s="1"/>
      <c r="G5201" s="1"/>
      <c r="H5201" s="1"/>
      <c r="I5201" s="1"/>
    </row>
    <row r="5202" spans="2:9" s="376" customFormat="1" ht="12.75">
      <c r="B5202" s="1"/>
      <c r="C5202" s="1"/>
      <c r="D5202" s="1"/>
      <c r="E5202" s="1"/>
      <c r="F5202" s="1"/>
      <c r="G5202" s="1"/>
      <c r="H5202" s="1"/>
      <c r="I5202" s="1"/>
    </row>
    <row r="5203" spans="2:9" s="376" customFormat="1" ht="12.75">
      <c r="B5203" s="1"/>
      <c r="C5203" s="1"/>
      <c r="D5203" s="1"/>
      <c r="E5203" s="1"/>
      <c r="F5203" s="1"/>
      <c r="G5203" s="1"/>
      <c r="H5203" s="1"/>
      <c r="I5203" s="1"/>
    </row>
    <row r="5204" spans="2:9" s="376" customFormat="1" ht="12.75">
      <c r="B5204" s="1"/>
      <c r="C5204" s="1"/>
      <c r="D5204" s="1"/>
      <c r="E5204" s="1"/>
      <c r="F5204" s="1"/>
      <c r="G5204" s="1"/>
      <c r="H5204" s="1"/>
      <c r="I5204" s="1"/>
    </row>
    <row r="5205" spans="2:9" s="376" customFormat="1" ht="12.75">
      <c r="B5205" s="1"/>
      <c r="C5205" s="1"/>
      <c r="D5205" s="1"/>
      <c r="E5205" s="1"/>
      <c r="F5205" s="1"/>
      <c r="G5205" s="1"/>
      <c r="H5205" s="1"/>
      <c r="I5205" s="1"/>
    </row>
    <row r="5206" spans="2:9" s="376" customFormat="1" ht="12.75">
      <c r="B5206" s="1"/>
      <c r="C5206" s="1"/>
      <c r="D5206" s="1"/>
      <c r="E5206" s="1"/>
      <c r="F5206" s="1"/>
      <c r="G5206" s="1"/>
      <c r="H5206" s="1"/>
      <c r="I5206" s="1"/>
    </row>
    <row r="5207" spans="2:9" s="376" customFormat="1" ht="12.75">
      <c r="B5207" s="1"/>
      <c r="C5207" s="1"/>
      <c r="D5207" s="1"/>
      <c r="E5207" s="1"/>
      <c r="F5207" s="1"/>
      <c r="G5207" s="1"/>
      <c r="H5207" s="1"/>
      <c r="I5207" s="1"/>
    </row>
    <row r="5208" spans="2:9" s="376" customFormat="1" ht="12.75">
      <c r="B5208" s="1"/>
      <c r="C5208" s="1"/>
      <c r="D5208" s="1"/>
      <c r="E5208" s="1"/>
      <c r="F5208" s="1"/>
      <c r="G5208" s="1"/>
      <c r="H5208" s="1"/>
      <c r="I5208" s="1"/>
    </row>
    <row r="5209" spans="2:9" s="376" customFormat="1" ht="12.75">
      <c r="B5209" s="1"/>
      <c r="C5209" s="1"/>
      <c r="D5209" s="1"/>
      <c r="E5209" s="1"/>
      <c r="F5209" s="1"/>
      <c r="G5209" s="1"/>
      <c r="H5209" s="1"/>
      <c r="I5209" s="1"/>
    </row>
    <row r="5210" spans="2:9" s="376" customFormat="1" ht="12.75">
      <c r="B5210" s="1"/>
      <c r="C5210" s="1"/>
      <c r="D5210" s="1"/>
      <c r="E5210" s="1"/>
      <c r="F5210" s="1"/>
      <c r="G5210" s="1"/>
      <c r="H5210" s="1"/>
      <c r="I5210" s="1"/>
    </row>
    <row r="5211" spans="2:9" s="376" customFormat="1" ht="12.75">
      <c r="B5211" s="1"/>
      <c r="C5211" s="1"/>
      <c r="D5211" s="1"/>
      <c r="E5211" s="1"/>
      <c r="F5211" s="1"/>
      <c r="G5211" s="1"/>
      <c r="H5211" s="1"/>
      <c r="I5211" s="1"/>
    </row>
    <row r="5212" spans="2:9" s="376" customFormat="1" ht="12.75">
      <c r="B5212" s="1"/>
      <c r="C5212" s="1"/>
      <c r="D5212" s="1"/>
      <c r="E5212" s="1"/>
      <c r="F5212" s="1"/>
      <c r="G5212" s="1"/>
      <c r="H5212" s="1"/>
      <c r="I5212" s="1"/>
    </row>
    <row r="5213" spans="2:9" s="376" customFormat="1" ht="12.75">
      <c r="B5213" s="1"/>
      <c r="C5213" s="1"/>
      <c r="D5213" s="1"/>
      <c r="E5213" s="1"/>
      <c r="F5213" s="1"/>
      <c r="G5213" s="1"/>
      <c r="H5213" s="1"/>
      <c r="I5213" s="1"/>
    </row>
    <row r="5214" spans="2:9" s="376" customFormat="1" ht="12.75">
      <c r="B5214" s="1"/>
      <c r="C5214" s="1"/>
      <c r="D5214" s="1"/>
      <c r="E5214" s="1"/>
      <c r="F5214" s="1"/>
      <c r="G5214" s="1"/>
      <c r="H5214" s="1"/>
      <c r="I5214" s="1"/>
    </row>
    <row r="5215" spans="2:9" s="376" customFormat="1" ht="12.75">
      <c r="B5215" s="1"/>
      <c r="C5215" s="1"/>
      <c r="D5215" s="1"/>
      <c r="E5215" s="1"/>
      <c r="F5215" s="1"/>
      <c r="G5215" s="1"/>
      <c r="H5215" s="1"/>
      <c r="I5215" s="1"/>
    </row>
    <row r="5216" spans="2:9" s="376" customFormat="1" ht="12.75">
      <c r="B5216" s="1"/>
      <c r="C5216" s="1"/>
      <c r="D5216" s="1"/>
      <c r="E5216" s="1"/>
      <c r="F5216" s="1"/>
      <c r="G5216" s="1"/>
      <c r="H5216" s="1"/>
      <c r="I5216" s="1"/>
    </row>
    <row r="5217" spans="2:9" s="376" customFormat="1" ht="12.75">
      <c r="B5217" s="1"/>
      <c r="C5217" s="1"/>
      <c r="D5217" s="1"/>
      <c r="E5217" s="1"/>
      <c r="F5217" s="1"/>
      <c r="G5217" s="1"/>
      <c r="H5217" s="1"/>
      <c r="I5217" s="1"/>
    </row>
    <row r="5218" spans="2:9" s="376" customFormat="1" ht="12.75">
      <c r="B5218" s="1"/>
      <c r="C5218" s="1"/>
      <c r="D5218" s="1"/>
      <c r="E5218" s="1"/>
      <c r="F5218" s="1"/>
      <c r="G5218" s="1"/>
      <c r="H5218" s="1"/>
      <c r="I5218" s="1"/>
    </row>
    <row r="5219" spans="2:9" s="376" customFormat="1" ht="12.75">
      <c r="B5219" s="1"/>
      <c r="C5219" s="1"/>
      <c r="D5219" s="1"/>
      <c r="E5219" s="1"/>
      <c r="F5219" s="1"/>
      <c r="G5219" s="1"/>
      <c r="H5219" s="1"/>
      <c r="I5219" s="1"/>
    </row>
    <row r="5220" spans="2:9" s="376" customFormat="1" ht="12.75">
      <c r="B5220" s="1"/>
      <c r="C5220" s="1"/>
      <c r="D5220" s="1"/>
      <c r="E5220" s="1"/>
      <c r="F5220" s="1"/>
      <c r="G5220" s="1"/>
      <c r="H5220" s="1"/>
      <c r="I5220" s="1"/>
    </row>
    <row r="5221" spans="2:9" s="376" customFormat="1" ht="12.75">
      <c r="B5221" s="1"/>
      <c r="C5221" s="1"/>
      <c r="D5221" s="1"/>
      <c r="E5221" s="1"/>
      <c r="F5221" s="1"/>
      <c r="G5221" s="1"/>
      <c r="H5221" s="1"/>
      <c r="I5221" s="1"/>
    </row>
    <row r="5222" spans="2:9" s="376" customFormat="1" ht="12.75">
      <c r="B5222" s="1"/>
      <c r="C5222" s="1"/>
      <c r="D5222" s="1"/>
      <c r="E5222" s="1"/>
      <c r="F5222" s="1"/>
      <c r="G5222" s="1"/>
      <c r="H5222" s="1"/>
      <c r="I5222" s="1"/>
    </row>
    <row r="5223" spans="2:9" s="376" customFormat="1" ht="12.75">
      <c r="B5223" s="1"/>
      <c r="C5223" s="1"/>
      <c r="D5223" s="1"/>
      <c r="E5223" s="1"/>
      <c r="F5223" s="1"/>
      <c r="G5223" s="1"/>
      <c r="H5223" s="1"/>
      <c r="I5223" s="1"/>
    </row>
    <row r="5224" spans="2:9" s="376" customFormat="1" ht="12.75">
      <c r="B5224" s="1"/>
      <c r="C5224" s="1"/>
      <c r="D5224" s="1"/>
      <c r="E5224" s="1"/>
      <c r="F5224" s="1"/>
      <c r="G5224" s="1"/>
      <c r="H5224" s="1"/>
      <c r="I5224" s="1"/>
    </row>
    <row r="5225" spans="2:9" s="376" customFormat="1" ht="12.75">
      <c r="B5225" s="1"/>
      <c r="C5225" s="1"/>
      <c r="D5225" s="1"/>
      <c r="E5225" s="1"/>
      <c r="F5225" s="1"/>
      <c r="G5225" s="1"/>
      <c r="H5225" s="1"/>
      <c r="I5225" s="1"/>
    </row>
    <row r="5226" spans="2:9" s="376" customFormat="1" ht="12.75">
      <c r="B5226" s="1"/>
      <c r="C5226" s="1"/>
      <c r="D5226" s="1"/>
      <c r="E5226" s="1"/>
      <c r="F5226" s="1"/>
      <c r="G5226" s="1"/>
      <c r="H5226" s="1"/>
      <c r="I5226" s="1"/>
    </row>
    <row r="5227" spans="2:9" s="376" customFormat="1" ht="12.75">
      <c r="B5227" s="1"/>
      <c r="C5227" s="1"/>
      <c r="D5227" s="1"/>
      <c r="E5227" s="1"/>
      <c r="F5227" s="1"/>
      <c r="G5227" s="1"/>
      <c r="H5227" s="1"/>
      <c r="I5227" s="1"/>
    </row>
    <row r="5228" spans="2:9" s="376" customFormat="1" ht="12.75">
      <c r="B5228" s="1"/>
      <c r="C5228" s="1"/>
      <c r="D5228" s="1"/>
      <c r="E5228" s="1"/>
      <c r="F5228" s="1"/>
      <c r="G5228" s="1"/>
      <c r="H5228" s="1"/>
      <c r="I5228" s="1"/>
    </row>
    <row r="5229" spans="2:9" s="376" customFormat="1" ht="12.75">
      <c r="B5229" s="1"/>
      <c r="C5229" s="1"/>
      <c r="D5229" s="1"/>
      <c r="E5229" s="1"/>
      <c r="F5229" s="1"/>
      <c r="G5229" s="1"/>
      <c r="H5229" s="1"/>
      <c r="I5229" s="1"/>
    </row>
    <row r="5230" spans="2:9" s="376" customFormat="1" ht="12.75">
      <c r="B5230" s="1"/>
      <c r="C5230" s="1"/>
      <c r="D5230" s="1"/>
      <c r="E5230" s="1"/>
      <c r="F5230" s="1"/>
      <c r="G5230" s="1"/>
      <c r="H5230" s="1"/>
      <c r="I5230" s="1"/>
    </row>
    <row r="5231" spans="2:9" s="376" customFormat="1" ht="12.75">
      <c r="B5231" s="1"/>
      <c r="C5231" s="1"/>
      <c r="D5231" s="1"/>
      <c r="E5231" s="1"/>
      <c r="F5231" s="1"/>
      <c r="G5231" s="1"/>
      <c r="H5231" s="1"/>
      <c r="I5231" s="1"/>
    </row>
    <row r="5232" spans="2:9" s="376" customFormat="1" ht="12.75">
      <c r="B5232" s="1"/>
      <c r="C5232" s="1"/>
      <c r="D5232" s="1"/>
      <c r="E5232" s="1"/>
      <c r="F5232" s="1"/>
      <c r="G5232" s="1"/>
      <c r="H5232" s="1"/>
      <c r="I5232" s="1"/>
    </row>
    <row r="5233" spans="2:9" s="376" customFormat="1" ht="12.75">
      <c r="B5233" s="1"/>
      <c r="C5233" s="1"/>
      <c r="D5233" s="1"/>
      <c r="E5233" s="1"/>
      <c r="F5233" s="1"/>
      <c r="G5233" s="1"/>
      <c r="H5233" s="1"/>
      <c r="I5233" s="1"/>
    </row>
    <row r="5234" spans="2:9" s="376" customFormat="1" ht="12.75">
      <c r="B5234" s="1"/>
      <c r="C5234" s="1"/>
      <c r="D5234" s="1"/>
      <c r="E5234" s="1"/>
      <c r="F5234" s="1"/>
      <c r="G5234" s="1"/>
      <c r="H5234" s="1"/>
      <c r="I5234" s="1"/>
    </row>
    <row r="5235" spans="2:9" s="376" customFormat="1" ht="12.75">
      <c r="B5235" s="1"/>
      <c r="C5235" s="1"/>
      <c r="D5235" s="1"/>
      <c r="E5235" s="1"/>
      <c r="F5235" s="1"/>
      <c r="G5235" s="1"/>
      <c r="H5235" s="1"/>
      <c r="I5235" s="1"/>
    </row>
    <row r="5236" spans="2:9" s="376" customFormat="1" ht="12.75">
      <c r="B5236" s="1"/>
      <c r="C5236" s="1"/>
      <c r="D5236" s="1"/>
      <c r="E5236" s="1"/>
      <c r="F5236" s="1"/>
      <c r="G5236" s="1"/>
      <c r="H5236" s="1"/>
      <c r="I5236" s="1"/>
    </row>
    <row r="5237" spans="2:9" s="376" customFormat="1" ht="12.75">
      <c r="B5237" s="1"/>
      <c r="C5237" s="1"/>
      <c r="D5237" s="1"/>
      <c r="E5237" s="1"/>
      <c r="F5237" s="1"/>
      <c r="G5237" s="1"/>
      <c r="H5237" s="1"/>
      <c r="I5237" s="1"/>
    </row>
    <row r="5238" spans="2:9" s="376" customFormat="1" ht="12.75">
      <c r="B5238" s="1"/>
      <c r="C5238" s="1"/>
      <c r="D5238" s="1"/>
      <c r="E5238" s="1"/>
      <c r="F5238" s="1"/>
      <c r="G5238" s="1"/>
      <c r="H5238" s="1"/>
      <c r="I5238" s="1"/>
    </row>
    <row r="5239" spans="2:9" s="376" customFormat="1" ht="12.75">
      <c r="B5239" s="1"/>
      <c r="C5239" s="1"/>
      <c r="D5239" s="1"/>
      <c r="E5239" s="1"/>
      <c r="F5239" s="1"/>
      <c r="G5239" s="1"/>
      <c r="H5239" s="1"/>
      <c r="I5239" s="1"/>
    </row>
    <row r="5240" spans="2:9" s="376" customFormat="1" ht="12.75">
      <c r="B5240" s="1"/>
      <c r="C5240" s="1"/>
      <c r="D5240" s="1"/>
      <c r="E5240" s="1"/>
      <c r="F5240" s="1"/>
      <c r="G5240" s="1"/>
      <c r="H5240" s="1"/>
      <c r="I5240" s="1"/>
    </row>
    <row r="5241" spans="2:9" s="376" customFormat="1" ht="12.75">
      <c r="B5241" s="1"/>
      <c r="C5241" s="1"/>
      <c r="D5241" s="1"/>
      <c r="E5241" s="1"/>
      <c r="F5241" s="1"/>
      <c r="G5241" s="1"/>
      <c r="H5241" s="1"/>
      <c r="I5241" s="1"/>
    </row>
    <row r="5242" spans="2:9" s="376" customFormat="1" ht="12.75">
      <c r="B5242" s="1"/>
      <c r="C5242" s="1"/>
      <c r="D5242" s="1"/>
      <c r="E5242" s="1"/>
      <c r="F5242" s="1"/>
      <c r="G5242" s="1"/>
      <c r="H5242" s="1"/>
      <c r="I5242" s="1"/>
    </row>
    <row r="5243" spans="2:9" s="376" customFormat="1" ht="12.75">
      <c r="B5243" s="1"/>
      <c r="C5243" s="1"/>
      <c r="D5243" s="1"/>
      <c r="E5243" s="1"/>
      <c r="F5243" s="1"/>
      <c r="G5243" s="1"/>
      <c r="H5243" s="1"/>
      <c r="I5243" s="1"/>
    </row>
    <row r="5244" spans="2:9" s="376" customFormat="1" ht="12.75">
      <c r="B5244" s="1"/>
      <c r="C5244" s="1"/>
      <c r="D5244" s="1"/>
      <c r="E5244" s="1"/>
      <c r="F5244" s="1"/>
      <c r="G5244" s="1"/>
      <c r="H5244" s="1"/>
      <c r="I5244" s="1"/>
    </row>
    <row r="5245" spans="2:9" s="376" customFormat="1" ht="12.75">
      <c r="B5245" s="1"/>
      <c r="C5245" s="1"/>
      <c r="D5245" s="1"/>
      <c r="E5245" s="1"/>
      <c r="F5245" s="1"/>
      <c r="G5245" s="1"/>
      <c r="H5245" s="1"/>
      <c r="I5245" s="1"/>
    </row>
    <row r="5246" spans="2:9" s="376" customFormat="1" ht="12.75">
      <c r="B5246" s="1"/>
      <c r="C5246" s="1"/>
      <c r="D5246" s="1"/>
      <c r="E5246" s="1"/>
      <c r="F5246" s="1"/>
      <c r="G5246" s="1"/>
      <c r="H5246" s="1"/>
      <c r="I5246" s="1"/>
    </row>
    <row r="5247" spans="2:9" s="376" customFormat="1" ht="12.75">
      <c r="B5247" s="1"/>
      <c r="C5247" s="1"/>
      <c r="D5247" s="1"/>
      <c r="E5247" s="1"/>
      <c r="F5247" s="1"/>
      <c r="G5247" s="1"/>
      <c r="H5247" s="1"/>
      <c r="I5247" s="1"/>
    </row>
    <row r="5248" spans="2:9" s="376" customFormat="1" ht="12.75">
      <c r="B5248" s="1"/>
      <c r="C5248" s="1"/>
      <c r="D5248" s="1"/>
      <c r="E5248" s="1"/>
      <c r="F5248" s="1"/>
      <c r="G5248" s="1"/>
      <c r="H5248" s="1"/>
      <c r="I5248" s="1"/>
    </row>
    <row r="5249" spans="2:9" s="376" customFormat="1" ht="12.75">
      <c r="B5249" s="1"/>
      <c r="C5249" s="1"/>
      <c r="D5249" s="1"/>
      <c r="E5249" s="1"/>
      <c r="F5249" s="1"/>
      <c r="G5249" s="1"/>
      <c r="H5249" s="1"/>
      <c r="I5249" s="1"/>
    </row>
    <row r="5250" spans="2:9" s="376" customFormat="1" ht="12.75">
      <c r="B5250" s="1"/>
      <c r="C5250" s="1"/>
      <c r="D5250" s="1"/>
      <c r="E5250" s="1"/>
      <c r="F5250" s="1"/>
      <c r="G5250" s="1"/>
      <c r="H5250" s="1"/>
      <c r="I5250" s="1"/>
    </row>
    <row r="5251" spans="2:9" s="376" customFormat="1" ht="12.75">
      <c r="B5251" s="1"/>
      <c r="C5251" s="1"/>
      <c r="D5251" s="1"/>
      <c r="E5251" s="1"/>
      <c r="F5251" s="1"/>
      <c r="G5251" s="1"/>
      <c r="H5251" s="1"/>
      <c r="I5251" s="1"/>
    </row>
    <row r="5252" spans="2:9" s="376" customFormat="1" ht="12.75">
      <c r="B5252" s="1"/>
      <c r="C5252" s="1"/>
      <c r="D5252" s="1"/>
      <c r="E5252" s="1"/>
      <c r="F5252" s="1"/>
      <c r="G5252" s="1"/>
      <c r="H5252" s="1"/>
      <c r="I5252" s="1"/>
    </row>
    <row r="5253" spans="2:9" s="376" customFormat="1" ht="12.75">
      <c r="B5253" s="1"/>
      <c r="C5253" s="1"/>
      <c r="D5253" s="1"/>
      <c r="E5253" s="1"/>
      <c r="F5253" s="1"/>
      <c r="G5253" s="1"/>
      <c r="H5253" s="1"/>
      <c r="I5253" s="1"/>
    </row>
    <row r="5254" spans="2:9" s="376" customFormat="1" ht="12.75">
      <c r="B5254" s="1"/>
      <c r="C5254" s="1"/>
      <c r="D5254" s="1"/>
      <c r="E5254" s="1"/>
      <c r="F5254" s="1"/>
      <c r="G5254" s="1"/>
      <c r="H5254" s="1"/>
      <c r="I5254" s="1"/>
    </row>
    <row r="5255" spans="2:9" s="376" customFormat="1" ht="12.75">
      <c r="B5255" s="1"/>
      <c r="C5255" s="1"/>
      <c r="D5255" s="1"/>
      <c r="E5255" s="1"/>
      <c r="F5255" s="1"/>
      <c r="G5255" s="1"/>
      <c r="H5255" s="1"/>
      <c r="I5255" s="1"/>
    </row>
    <row r="5256" spans="2:9" s="376" customFormat="1" ht="12.75">
      <c r="B5256" s="1"/>
      <c r="C5256" s="1"/>
      <c r="D5256" s="1"/>
      <c r="E5256" s="1"/>
      <c r="F5256" s="1"/>
      <c r="G5256" s="1"/>
      <c r="H5256" s="1"/>
      <c r="I5256" s="1"/>
    </row>
    <row r="5257" spans="2:9" s="376" customFormat="1" ht="12.75">
      <c r="B5257" s="1"/>
      <c r="C5257" s="1"/>
      <c r="D5257" s="1"/>
      <c r="E5257" s="1"/>
      <c r="F5257" s="1"/>
      <c r="G5257" s="1"/>
      <c r="H5257" s="1"/>
      <c r="I5257" s="1"/>
    </row>
    <row r="5258" spans="2:9" s="376" customFormat="1" ht="12.75">
      <c r="B5258" s="1"/>
      <c r="C5258" s="1"/>
      <c r="D5258" s="1"/>
      <c r="E5258" s="1"/>
      <c r="F5258" s="1"/>
      <c r="G5258" s="1"/>
      <c r="H5258" s="1"/>
      <c r="I5258" s="1"/>
    </row>
    <row r="5259" spans="2:9" s="376" customFormat="1" ht="12.75">
      <c r="B5259" s="1"/>
      <c r="C5259" s="1"/>
      <c r="D5259" s="1"/>
      <c r="E5259" s="1"/>
      <c r="F5259" s="1"/>
      <c r="G5259" s="1"/>
      <c r="H5259" s="1"/>
      <c r="I5259" s="1"/>
    </row>
    <row r="5260" spans="2:9" s="376" customFormat="1" ht="12.75">
      <c r="B5260" s="1"/>
      <c r="C5260" s="1"/>
      <c r="D5260" s="1"/>
      <c r="E5260" s="1"/>
      <c r="F5260" s="1"/>
      <c r="G5260" s="1"/>
      <c r="H5260" s="1"/>
      <c r="I5260" s="1"/>
    </row>
    <row r="5261" spans="2:9" s="376" customFormat="1" ht="12.75">
      <c r="B5261" s="1"/>
      <c r="C5261" s="1"/>
      <c r="D5261" s="1"/>
      <c r="E5261" s="1"/>
      <c r="F5261" s="1"/>
      <c r="G5261" s="1"/>
      <c r="H5261" s="1"/>
      <c r="I5261" s="1"/>
    </row>
    <row r="5262" spans="2:9" s="376" customFormat="1" ht="12.75">
      <c r="B5262" s="1"/>
      <c r="C5262" s="1"/>
      <c r="D5262" s="1"/>
      <c r="E5262" s="1"/>
      <c r="F5262" s="1"/>
      <c r="G5262" s="1"/>
      <c r="H5262" s="1"/>
      <c r="I5262" s="1"/>
    </row>
    <row r="5263" spans="2:9" s="376" customFormat="1" ht="12.75">
      <c r="B5263" s="1"/>
      <c r="C5263" s="1"/>
      <c r="D5263" s="1"/>
      <c r="E5263" s="1"/>
      <c r="F5263" s="1"/>
      <c r="G5263" s="1"/>
      <c r="H5263" s="1"/>
      <c r="I5263" s="1"/>
    </row>
    <row r="5264" spans="2:9" s="376" customFormat="1" ht="12.75">
      <c r="B5264" s="1"/>
      <c r="C5264" s="1"/>
      <c r="D5264" s="1"/>
      <c r="E5264" s="1"/>
      <c r="F5264" s="1"/>
      <c r="G5264" s="1"/>
      <c r="H5264" s="1"/>
      <c r="I5264" s="1"/>
    </row>
    <row r="5265" spans="2:9" s="376" customFormat="1" ht="12.75">
      <c r="B5265" s="1"/>
      <c r="C5265" s="1"/>
      <c r="D5265" s="1"/>
      <c r="E5265" s="1"/>
      <c r="F5265" s="1"/>
      <c r="G5265" s="1"/>
      <c r="H5265" s="1"/>
      <c r="I5265" s="1"/>
    </row>
    <row r="5266" spans="2:9" s="376" customFormat="1" ht="12.75">
      <c r="B5266" s="1"/>
      <c r="C5266" s="1"/>
      <c r="D5266" s="1"/>
      <c r="E5266" s="1"/>
      <c r="F5266" s="1"/>
      <c r="G5266" s="1"/>
      <c r="H5266" s="1"/>
      <c r="I5266" s="1"/>
    </row>
    <row r="5267" spans="2:9" s="376" customFormat="1" ht="12.75">
      <c r="B5267" s="1"/>
      <c r="C5267" s="1"/>
      <c r="D5267" s="1"/>
      <c r="E5267" s="1"/>
      <c r="F5267" s="1"/>
      <c r="G5267" s="1"/>
      <c r="H5267" s="1"/>
      <c r="I5267" s="1"/>
    </row>
    <row r="5268" spans="2:9" s="376" customFormat="1" ht="12.75">
      <c r="B5268" s="1"/>
      <c r="C5268" s="1"/>
      <c r="D5268" s="1"/>
      <c r="E5268" s="1"/>
      <c r="F5268" s="1"/>
      <c r="G5268" s="1"/>
      <c r="H5268" s="1"/>
      <c r="I5268" s="1"/>
    </row>
    <row r="5269" spans="2:9" s="376" customFormat="1" ht="12.75">
      <c r="B5269" s="1"/>
      <c r="C5269" s="1"/>
      <c r="D5269" s="1"/>
      <c r="E5269" s="1"/>
      <c r="F5269" s="1"/>
      <c r="G5269" s="1"/>
      <c r="H5269" s="1"/>
      <c r="I5269" s="1"/>
    </row>
    <row r="5270" spans="2:9" s="376" customFormat="1" ht="12.75">
      <c r="B5270" s="1"/>
      <c r="C5270" s="1"/>
      <c r="D5270" s="1"/>
      <c r="E5270" s="1"/>
      <c r="F5270" s="1"/>
      <c r="G5270" s="1"/>
      <c r="H5270" s="1"/>
      <c r="I5270" s="1"/>
    </row>
    <row r="5271" spans="2:9" s="376" customFormat="1" ht="12.75">
      <c r="B5271" s="1"/>
      <c r="C5271" s="1"/>
      <c r="D5271" s="1"/>
      <c r="E5271" s="1"/>
      <c r="F5271" s="1"/>
      <c r="G5271" s="1"/>
      <c r="H5271" s="1"/>
      <c r="I5271" s="1"/>
    </row>
    <row r="5272" spans="2:9" s="376" customFormat="1" ht="12.75">
      <c r="B5272" s="1"/>
      <c r="C5272" s="1"/>
      <c r="D5272" s="1"/>
      <c r="E5272" s="1"/>
      <c r="F5272" s="1"/>
      <c r="G5272" s="1"/>
      <c r="H5272" s="1"/>
      <c r="I5272" s="1"/>
    </row>
    <row r="5273" spans="2:9" s="376" customFormat="1" ht="12.75">
      <c r="B5273" s="1"/>
      <c r="C5273" s="1"/>
      <c r="D5273" s="1"/>
      <c r="E5273" s="1"/>
      <c r="F5273" s="1"/>
      <c r="G5273" s="1"/>
      <c r="H5273" s="1"/>
      <c r="I5273" s="1"/>
    </row>
    <row r="5274" spans="2:9" s="376" customFormat="1" ht="12.75">
      <c r="B5274" s="1"/>
      <c r="C5274" s="1"/>
      <c r="D5274" s="1"/>
      <c r="E5274" s="1"/>
      <c r="F5274" s="1"/>
      <c r="G5274" s="1"/>
      <c r="H5274" s="1"/>
      <c r="I5274" s="1"/>
    </row>
    <row r="5275" spans="2:9" s="376" customFormat="1" ht="12.75">
      <c r="B5275" s="1"/>
      <c r="C5275" s="1"/>
      <c r="D5275" s="1"/>
      <c r="E5275" s="1"/>
      <c r="F5275" s="1"/>
      <c r="G5275" s="1"/>
      <c r="H5275" s="1"/>
      <c r="I5275" s="1"/>
    </row>
    <row r="5276" spans="2:9" s="376" customFormat="1" ht="12.75">
      <c r="B5276" s="1"/>
      <c r="C5276" s="1"/>
      <c r="D5276" s="1"/>
      <c r="E5276" s="1"/>
      <c r="F5276" s="1"/>
      <c r="G5276" s="1"/>
      <c r="H5276" s="1"/>
      <c r="I5276" s="1"/>
    </row>
    <row r="5277" spans="2:9" s="376" customFormat="1" ht="12.75">
      <c r="B5277" s="1"/>
      <c r="C5277" s="1"/>
      <c r="D5277" s="1"/>
      <c r="E5277" s="1"/>
      <c r="F5277" s="1"/>
      <c r="G5277" s="1"/>
      <c r="H5277" s="1"/>
      <c r="I5277" s="1"/>
    </row>
    <row r="5278" spans="2:9" s="376" customFormat="1" ht="12.75">
      <c r="B5278" s="1"/>
      <c r="C5278" s="1"/>
      <c r="D5278" s="1"/>
      <c r="E5278" s="1"/>
      <c r="F5278" s="1"/>
      <c r="G5278" s="1"/>
      <c r="H5278" s="1"/>
      <c r="I5278" s="1"/>
    </row>
    <row r="5279" spans="2:9" s="376" customFormat="1" ht="12.75">
      <c r="B5279" s="1"/>
      <c r="C5279" s="1"/>
      <c r="D5279" s="1"/>
      <c r="E5279" s="1"/>
      <c r="F5279" s="1"/>
      <c r="G5279" s="1"/>
      <c r="H5279" s="1"/>
      <c r="I5279" s="1"/>
    </row>
    <row r="5280" spans="2:9" s="376" customFormat="1" ht="12.75">
      <c r="B5280" s="1"/>
      <c r="C5280" s="1"/>
      <c r="D5280" s="1"/>
      <c r="E5280" s="1"/>
      <c r="F5280" s="1"/>
      <c r="G5280" s="1"/>
      <c r="H5280" s="1"/>
      <c r="I5280" s="1"/>
    </row>
    <row r="5281" spans="2:9" s="376" customFormat="1" ht="12.75">
      <c r="B5281" s="1"/>
      <c r="C5281" s="1"/>
      <c r="D5281" s="1"/>
      <c r="E5281" s="1"/>
      <c r="F5281" s="1"/>
      <c r="G5281" s="1"/>
      <c r="H5281" s="1"/>
      <c r="I5281" s="1"/>
    </row>
    <row r="5282" spans="2:9" s="376" customFormat="1" ht="12.75">
      <c r="B5282" s="1"/>
      <c r="C5282" s="1"/>
      <c r="D5282" s="1"/>
      <c r="E5282" s="1"/>
      <c r="F5282" s="1"/>
      <c r="G5282" s="1"/>
      <c r="H5282" s="1"/>
      <c r="I5282" s="1"/>
    </row>
    <row r="5283" spans="2:9" s="376" customFormat="1" ht="12.75">
      <c r="B5283" s="1"/>
      <c r="C5283" s="1"/>
      <c r="D5283" s="1"/>
      <c r="E5283" s="1"/>
      <c r="F5283" s="1"/>
      <c r="G5283" s="1"/>
      <c r="H5283" s="1"/>
      <c r="I5283" s="1"/>
    </row>
    <row r="5284" spans="2:9" s="376" customFormat="1" ht="12.75">
      <c r="B5284" s="1"/>
      <c r="C5284" s="1"/>
      <c r="D5284" s="1"/>
      <c r="E5284" s="1"/>
      <c r="F5284" s="1"/>
      <c r="G5284" s="1"/>
      <c r="H5284" s="1"/>
      <c r="I5284" s="1"/>
    </row>
    <row r="5285" spans="2:9" s="376" customFormat="1" ht="12.75">
      <c r="B5285" s="1"/>
      <c r="C5285" s="1"/>
      <c r="D5285" s="1"/>
      <c r="E5285" s="1"/>
      <c r="F5285" s="1"/>
      <c r="G5285" s="1"/>
      <c r="H5285" s="1"/>
      <c r="I5285" s="1"/>
    </row>
    <row r="5286" spans="2:9" s="376" customFormat="1" ht="12.75">
      <c r="B5286" s="1"/>
      <c r="C5286" s="1"/>
      <c r="D5286" s="1"/>
      <c r="E5286" s="1"/>
      <c r="F5286" s="1"/>
      <c r="G5286" s="1"/>
      <c r="H5286" s="1"/>
      <c r="I5286" s="1"/>
    </row>
    <row r="5287" spans="2:9" s="376" customFormat="1" ht="12.75">
      <c r="B5287" s="1"/>
      <c r="C5287" s="1"/>
      <c r="D5287" s="1"/>
      <c r="E5287" s="1"/>
      <c r="F5287" s="1"/>
      <c r="G5287" s="1"/>
      <c r="H5287" s="1"/>
      <c r="I5287" s="1"/>
    </row>
    <row r="5288" spans="2:9" s="376" customFormat="1" ht="12.75">
      <c r="B5288" s="1"/>
      <c r="C5288" s="1"/>
      <c r="D5288" s="1"/>
      <c r="E5288" s="1"/>
      <c r="F5288" s="1"/>
      <c r="G5288" s="1"/>
      <c r="H5288" s="1"/>
      <c r="I5288" s="1"/>
    </row>
    <row r="5289" spans="2:9" s="376" customFormat="1" ht="12.75">
      <c r="B5289" s="1"/>
      <c r="C5289" s="1"/>
      <c r="D5289" s="1"/>
      <c r="E5289" s="1"/>
      <c r="F5289" s="1"/>
      <c r="G5289" s="1"/>
      <c r="H5289" s="1"/>
      <c r="I5289" s="1"/>
    </row>
    <row r="5290" spans="2:9" s="376" customFormat="1" ht="12.75">
      <c r="B5290" s="1"/>
      <c r="C5290" s="1"/>
      <c r="D5290" s="1"/>
      <c r="E5290" s="1"/>
      <c r="F5290" s="1"/>
      <c r="G5290" s="1"/>
      <c r="H5290" s="1"/>
      <c r="I5290" s="1"/>
    </row>
    <row r="5291" spans="2:9" s="376" customFormat="1" ht="12.75">
      <c r="B5291" s="1"/>
      <c r="C5291" s="1"/>
      <c r="D5291" s="1"/>
      <c r="E5291" s="1"/>
      <c r="F5291" s="1"/>
      <c r="G5291" s="1"/>
      <c r="H5291" s="1"/>
      <c r="I5291" s="1"/>
    </row>
    <row r="5292" spans="2:9" s="376" customFormat="1" ht="12.75">
      <c r="B5292" s="1"/>
      <c r="C5292" s="1"/>
      <c r="D5292" s="1"/>
      <c r="E5292" s="1"/>
      <c r="F5292" s="1"/>
      <c r="G5292" s="1"/>
      <c r="H5292" s="1"/>
      <c r="I5292" s="1"/>
    </row>
    <row r="5293" spans="2:9" s="376" customFormat="1" ht="12.75">
      <c r="B5293" s="1"/>
      <c r="C5293" s="1"/>
      <c r="D5293" s="1"/>
      <c r="E5293" s="1"/>
      <c r="F5293" s="1"/>
      <c r="G5293" s="1"/>
      <c r="H5293" s="1"/>
      <c r="I5293" s="1"/>
    </row>
    <row r="5294" spans="2:9" s="376" customFormat="1" ht="12.75">
      <c r="B5294" s="1"/>
      <c r="C5294" s="1"/>
      <c r="D5294" s="1"/>
      <c r="E5294" s="1"/>
      <c r="F5294" s="1"/>
      <c r="G5294" s="1"/>
      <c r="H5294" s="1"/>
      <c r="I5294" s="1"/>
    </row>
    <row r="5295" spans="2:9" s="376" customFormat="1" ht="12.75">
      <c r="B5295" s="1"/>
      <c r="C5295" s="1"/>
      <c r="D5295" s="1"/>
      <c r="E5295" s="1"/>
      <c r="F5295" s="1"/>
      <c r="G5295" s="1"/>
      <c r="H5295" s="1"/>
      <c r="I5295" s="1"/>
    </row>
    <row r="5296" spans="2:9" s="376" customFormat="1" ht="12.75">
      <c r="B5296" s="1"/>
      <c r="C5296" s="1"/>
      <c r="D5296" s="1"/>
      <c r="E5296" s="1"/>
      <c r="F5296" s="1"/>
      <c r="G5296" s="1"/>
      <c r="H5296" s="1"/>
      <c r="I5296" s="1"/>
    </row>
    <row r="5297" spans="2:9" s="376" customFormat="1" ht="12.75">
      <c r="B5297" s="1"/>
      <c r="C5297" s="1"/>
      <c r="D5297" s="1"/>
      <c r="E5297" s="1"/>
      <c r="F5297" s="1"/>
      <c r="G5297" s="1"/>
      <c r="H5297" s="1"/>
      <c r="I5297" s="1"/>
    </row>
    <row r="5298" spans="2:9" s="376" customFormat="1" ht="12.75">
      <c r="B5298" s="1"/>
      <c r="C5298" s="1"/>
      <c r="D5298" s="1"/>
      <c r="E5298" s="1"/>
      <c r="F5298" s="1"/>
      <c r="G5298" s="1"/>
      <c r="H5298" s="1"/>
      <c r="I5298" s="1"/>
    </row>
    <row r="5299" spans="2:9" s="376" customFormat="1" ht="12.75">
      <c r="B5299" s="1"/>
      <c r="C5299" s="1"/>
      <c r="D5299" s="1"/>
      <c r="E5299" s="1"/>
      <c r="F5299" s="1"/>
      <c r="G5299" s="1"/>
      <c r="H5299" s="1"/>
      <c r="I5299" s="1"/>
    </row>
    <row r="5300" spans="2:9" s="376" customFormat="1" ht="12.75">
      <c r="B5300" s="1"/>
      <c r="C5300" s="1"/>
      <c r="D5300" s="1"/>
      <c r="E5300" s="1"/>
      <c r="F5300" s="1"/>
      <c r="G5300" s="1"/>
      <c r="H5300" s="1"/>
      <c r="I5300" s="1"/>
    </row>
    <row r="5301" spans="2:9" s="376" customFormat="1" ht="12.75">
      <c r="B5301" s="1"/>
      <c r="C5301" s="1"/>
      <c r="D5301" s="1"/>
      <c r="E5301" s="1"/>
      <c r="F5301" s="1"/>
      <c r="G5301" s="1"/>
      <c r="H5301" s="1"/>
      <c r="I5301" s="1"/>
    </row>
    <row r="5302" spans="2:9" s="376" customFormat="1" ht="12.75">
      <c r="B5302" s="1"/>
      <c r="C5302" s="1"/>
      <c r="D5302" s="1"/>
      <c r="E5302" s="1"/>
      <c r="F5302" s="1"/>
      <c r="G5302" s="1"/>
      <c r="H5302" s="1"/>
      <c r="I5302" s="1"/>
    </row>
    <row r="5303" spans="2:9" s="376" customFormat="1" ht="12.75">
      <c r="B5303" s="1"/>
      <c r="C5303" s="1"/>
      <c r="D5303" s="1"/>
      <c r="E5303" s="1"/>
      <c r="F5303" s="1"/>
      <c r="G5303" s="1"/>
      <c r="H5303" s="1"/>
      <c r="I5303" s="1"/>
    </row>
    <row r="5304" spans="2:9" s="376" customFormat="1" ht="12.75">
      <c r="B5304" s="1"/>
      <c r="C5304" s="1"/>
      <c r="D5304" s="1"/>
      <c r="E5304" s="1"/>
      <c r="F5304" s="1"/>
      <c r="G5304" s="1"/>
      <c r="H5304" s="1"/>
      <c r="I5304" s="1"/>
    </row>
    <row r="5305" spans="2:9" s="376" customFormat="1" ht="12.75">
      <c r="B5305" s="1"/>
      <c r="C5305" s="1"/>
      <c r="D5305" s="1"/>
      <c r="E5305" s="1"/>
      <c r="F5305" s="1"/>
      <c r="G5305" s="1"/>
      <c r="H5305" s="1"/>
      <c r="I5305" s="1"/>
    </row>
    <row r="5306" spans="2:9" s="376" customFormat="1" ht="12.75">
      <c r="B5306" s="1"/>
      <c r="C5306" s="1"/>
      <c r="D5306" s="1"/>
      <c r="E5306" s="1"/>
      <c r="F5306" s="1"/>
      <c r="G5306" s="1"/>
      <c r="H5306" s="1"/>
      <c r="I5306" s="1"/>
    </row>
    <row r="5307" spans="2:9" s="376" customFormat="1" ht="12.75">
      <c r="B5307" s="1"/>
      <c r="C5307" s="1"/>
      <c r="D5307" s="1"/>
      <c r="E5307" s="1"/>
      <c r="F5307" s="1"/>
      <c r="G5307" s="1"/>
      <c r="H5307" s="1"/>
      <c r="I5307" s="1"/>
    </row>
    <row r="5308" spans="2:9" s="376" customFormat="1" ht="12.75">
      <c r="B5308" s="1"/>
      <c r="C5308" s="1"/>
      <c r="D5308" s="1"/>
      <c r="E5308" s="1"/>
      <c r="F5308" s="1"/>
      <c r="G5308" s="1"/>
      <c r="H5308" s="1"/>
      <c r="I5308" s="1"/>
    </row>
    <row r="5309" spans="2:9" s="376" customFormat="1" ht="12.75">
      <c r="B5309" s="1"/>
      <c r="C5309" s="1"/>
      <c r="D5309" s="1"/>
      <c r="E5309" s="1"/>
      <c r="F5309" s="1"/>
      <c r="G5309" s="1"/>
      <c r="H5309" s="1"/>
      <c r="I5309" s="1"/>
    </row>
    <row r="5310" spans="2:9" s="376" customFormat="1" ht="12.75">
      <c r="B5310" s="1"/>
      <c r="C5310" s="1"/>
      <c r="D5310" s="1"/>
      <c r="E5310" s="1"/>
      <c r="F5310" s="1"/>
      <c r="G5310" s="1"/>
      <c r="H5310" s="1"/>
      <c r="I5310" s="1"/>
    </row>
    <row r="5311" spans="2:9" s="376" customFormat="1" ht="12.75">
      <c r="B5311" s="1"/>
      <c r="C5311" s="1"/>
      <c r="D5311" s="1"/>
      <c r="E5311" s="1"/>
      <c r="F5311" s="1"/>
      <c r="G5311" s="1"/>
      <c r="H5311" s="1"/>
      <c r="I5311" s="1"/>
    </row>
    <row r="5312" spans="2:9" s="376" customFormat="1" ht="12.75">
      <c r="B5312" s="1"/>
      <c r="C5312" s="1"/>
      <c r="D5312" s="1"/>
      <c r="E5312" s="1"/>
      <c r="F5312" s="1"/>
      <c r="G5312" s="1"/>
      <c r="H5312" s="1"/>
      <c r="I5312" s="1"/>
    </row>
    <row r="5313" spans="2:9" s="376" customFormat="1" ht="12.75">
      <c r="B5313" s="1"/>
      <c r="C5313" s="1"/>
      <c r="D5313" s="1"/>
      <c r="E5313" s="1"/>
      <c r="F5313" s="1"/>
      <c r="G5313" s="1"/>
      <c r="H5313" s="1"/>
      <c r="I5313" s="1"/>
    </row>
    <row r="5314" spans="2:9" s="376" customFormat="1" ht="12.75">
      <c r="B5314" s="1"/>
      <c r="C5314" s="1"/>
      <c r="D5314" s="1"/>
      <c r="E5314" s="1"/>
      <c r="F5314" s="1"/>
      <c r="G5314" s="1"/>
      <c r="H5314" s="1"/>
      <c r="I5314" s="1"/>
    </row>
    <row r="5315" spans="2:9" s="376" customFormat="1" ht="12.75">
      <c r="B5315" s="1"/>
      <c r="C5315" s="1"/>
      <c r="D5315" s="1"/>
      <c r="E5315" s="1"/>
      <c r="F5315" s="1"/>
      <c r="G5315" s="1"/>
      <c r="H5315" s="1"/>
      <c r="I5315" s="1"/>
    </row>
    <row r="5316" spans="2:9" s="376" customFormat="1" ht="12.75">
      <c r="B5316" s="1"/>
      <c r="C5316" s="1"/>
      <c r="D5316" s="1"/>
      <c r="E5316" s="1"/>
      <c r="F5316" s="1"/>
      <c r="G5316" s="1"/>
      <c r="H5316" s="1"/>
      <c r="I5316" s="1"/>
    </row>
    <row r="5317" spans="2:9" s="376" customFormat="1" ht="12.75">
      <c r="B5317" s="1"/>
      <c r="C5317" s="1"/>
      <c r="D5317" s="1"/>
      <c r="E5317" s="1"/>
      <c r="F5317" s="1"/>
      <c r="G5317" s="1"/>
      <c r="H5317" s="1"/>
      <c r="I5317" s="1"/>
    </row>
    <row r="5318" spans="2:9" s="376" customFormat="1" ht="12.75">
      <c r="B5318" s="1"/>
      <c r="C5318" s="1"/>
      <c r="D5318" s="1"/>
      <c r="E5318" s="1"/>
      <c r="F5318" s="1"/>
      <c r="G5318" s="1"/>
      <c r="H5318" s="1"/>
      <c r="I5318" s="1"/>
    </row>
    <row r="5319" spans="2:9" s="376" customFormat="1" ht="12.75">
      <c r="B5319" s="1"/>
      <c r="C5319" s="1"/>
      <c r="D5319" s="1"/>
      <c r="E5319" s="1"/>
      <c r="F5319" s="1"/>
      <c r="G5319" s="1"/>
      <c r="H5319" s="1"/>
      <c r="I5319" s="1"/>
    </row>
    <row r="5320" spans="2:9" s="376" customFormat="1" ht="12.75">
      <c r="B5320" s="1"/>
      <c r="C5320" s="1"/>
      <c r="D5320" s="1"/>
      <c r="E5320" s="1"/>
      <c r="F5320" s="1"/>
      <c r="G5320" s="1"/>
      <c r="H5320" s="1"/>
      <c r="I5320" s="1"/>
    </row>
    <row r="5321" spans="2:9" s="376" customFormat="1" ht="12.75">
      <c r="B5321" s="1"/>
      <c r="C5321" s="1"/>
      <c r="D5321" s="1"/>
      <c r="E5321" s="1"/>
      <c r="F5321" s="1"/>
      <c r="G5321" s="1"/>
      <c r="H5321" s="1"/>
      <c r="I5321" s="1"/>
    </row>
    <row r="5322" spans="2:9" s="376" customFormat="1" ht="12.75">
      <c r="B5322" s="1"/>
      <c r="C5322" s="1"/>
      <c r="D5322" s="1"/>
      <c r="E5322" s="1"/>
      <c r="F5322" s="1"/>
      <c r="G5322" s="1"/>
      <c r="H5322" s="1"/>
      <c r="I5322" s="1"/>
    </row>
    <row r="5323" spans="2:9" s="376" customFormat="1" ht="12.75">
      <c r="B5323" s="1"/>
      <c r="C5323" s="1"/>
      <c r="D5323" s="1"/>
      <c r="E5323" s="1"/>
      <c r="F5323" s="1"/>
      <c r="G5323" s="1"/>
      <c r="H5323" s="1"/>
      <c r="I5323" s="1"/>
    </row>
    <row r="5324" spans="2:9" s="376" customFormat="1" ht="12.75">
      <c r="B5324" s="1"/>
      <c r="C5324" s="1"/>
      <c r="D5324" s="1"/>
      <c r="E5324" s="1"/>
      <c r="F5324" s="1"/>
      <c r="G5324" s="1"/>
      <c r="H5324" s="1"/>
      <c r="I5324" s="1"/>
    </row>
    <row r="5325" spans="2:9" s="376" customFormat="1" ht="12.75">
      <c r="B5325" s="1"/>
      <c r="C5325" s="1"/>
      <c r="D5325" s="1"/>
      <c r="E5325" s="1"/>
      <c r="F5325" s="1"/>
      <c r="G5325" s="1"/>
      <c r="H5325" s="1"/>
      <c r="I5325" s="1"/>
    </row>
    <row r="5326" spans="2:9" s="376" customFormat="1" ht="12.75">
      <c r="B5326" s="1"/>
      <c r="C5326" s="1"/>
      <c r="D5326" s="1"/>
      <c r="E5326" s="1"/>
      <c r="F5326" s="1"/>
      <c r="G5326" s="1"/>
      <c r="H5326" s="1"/>
      <c r="I5326" s="1"/>
    </row>
    <row r="5327" spans="2:9" s="376" customFormat="1" ht="12.75">
      <c r="B5327" s="1"/>
      <c r="C5327" s="1"/>
      <c r="D5327" s="1"/>
      <c r="E5327" s="1"/>
      <c r="F5327" s="1"/>
      <c r="G5327" s="1"/>
      <c r="H5327" s="1"/>
      <c r="I5327" s="1"/>
    </row>
    <row r="5328" spans="2:9" s="376" customFormat="1" ht="12.75">
      <c r="B5328" s="1"/>
      <c r="C5328" s="1"/>
      <c r="D5328" s="1"/>
      <c r="E5328" s="1"/>
      <c r="F5328" s="1"/>
      <c r="G5328" s="1"/>
      <c r="H5328" s="1"/>
      <c r="I5328" s="1"/>
    </row>
    <row r="5329" spans="2:9" s="376" customFormat="1" ht="12.75">
      <c r="B5329" s="1"/>
      <c r="C5329" s="1"/>
      <c r="D5329" s="1"/>
      <c r="E5329" s="1"/>
      <c r="F5329" s="1"/>
      <c r="G5329" s="1"/>
      <c r="H5329" s="1"/>
      <c r="I5329" s="1"/>
    </row>
    <row r="5330" spans="2:9" s="376" customFormat="1" ht="12.75">
      <c r="B5330" s="1"/>
      <c r="C5330" s="1"/>
      <c r="D5330" s="1"/>
      <c r="E5330" s="1"/>
      <c r="F5330" s="1"/>
      <c r="G5330" s="1"/>
      <c r="H5330" s="1"/>
      <c r="I5330" s="1"/>
    </row>
    <row r="5331" spans="2:9" s="376" customFormat="1" ht="12.75">
      <c r="B5331" s="1"/>
      <c r="C5331" s="1"/>
      <c r="D5331" s="1"/>
      <c r="E5331" s="1"/>
      <c r="F5331" s="1"/>
      <c r="G5331" s="1"/>
      <c r="H5331" s="1"/>
      <c r="I5331" s="1"/>
    </row>
    <row r="5332" spans="2:9" s="376" customFormat="1" ht="12.75">
      <c r="B5332" s="1"/>
      <c r="C5332" s="1"/>
      <c r="D5332" s="1"/>
      <c r="E5332" s="1"/>
      <c r="F5332" s="1"/>
      <c r="G5332" s="1"/>
      <c r="H5332" s="1"/>
      <c r="I5332" s="1"/>
    </row>
    <row r="5333" spans="2:9" s="376" customFormat="1" ht="12.75">
      <c r="B5333" s="1"/>
      <c r="C5333" s="1"/>
      <c r="D5333" s="1"/>
      <c r="E5333" s="1"/>
      <c r="F5333" s="1"/>
      <c r="G5333" s="1"/>
      <c r="H5333" s="1"/>
      <c r="I5333" s="1"/>
    </row>
    <row r="5334" spans="2:9" s="376" customFormat="1" ht="12.75">
      <c r="B5334" s="1"/>
      <c r="C5334" s="1"/>
      <c r="D5334" s="1"/>
      <c r="E5334" s="1"/>
      <c r="F5334" s="1"/>
      <c r="G5334" s="1"/>
      <c r="H5334" s="1"/>
      <c r="I5334" s="1"/>
    </row>
    <row r="5335" spans="2:9" s="376" customFormat="1" ht="12.75">
      <c r="B5335" s="1"/>
      <c r="C5335" s="1"/>
      <c r="D5335" s="1"/>
      <c r="E5335" s="1"/>
      <c r="F5335" s="1"/>
      <c r="G5335" s="1"/>
      <c r="H5335" s="1"/>
      <c r="I5335" s="1"/>
    </row>
    <row r="5336" spans="2:9" s="376" customFormat="1" ht="12.75">
      <c r="B5336" s="1"/>
      <c r="C5336" s="1"/>
      <c r="D5336" s="1"/>
      <c r="E5336" s="1"/>
      <c r="F5336" s="1"/>
      <c r="G5336" s="1"/>
      <c r="H5336" s="1"/>
      <c r="I5336" s="1"/>
    </row>
    <row r="5337" spans="2:9" s="376" customFormat="1" ht="12.75">
      <c r="B5337" s="1"/>
      <c r="C5337" s="1"/>
      <c r="D5337" s="1"/>
      <c r="E5337" s="1"/>
      <c r="F5337" s="1"/>
      <c r="G5337" s="1"/>
      <c r="H5337" s="1"/>
      <c r="I5337" s="1"/>
    </row>
    <row r="5338" spans="2:9" s="376" customFormat="1" ht="12.75">
      <c r="B5338" s="1"/>
      <c r="C5338" s="1"/>
      <c r="D5338" s="1"/>
      <c r="E5338" s="1"/>
      <c r="F5338" s="1"/>
      <c r="G5338" s="1"/>
      <c r="H5338" s="1"/>
      <c r="I5338" s="1"/>
    </row>
    <row r="5339" spans="2:9" s="376" customFormat="1" ht="12.75">
      <c r="B5339" s="1"/>
      <c r="C5339" s="1"/>
      <c r="D5339" s="1"/>
      <c r="E5339" s="1"/>
      <c r="F5339" s="1"/>
      <c r="G5339" s="1"/>
      <c r="H5339" s="1"/>
      <c r="I5339" s="1"/>
    </row>
    <row r="5340" spans="2:9" s="376" customFormat="1" ht="12.75">
      <c r="B5340" s="1"/>
      <c r="C5340" s="1"/>
      <c r="D5340" s="1"/>
      <c r="E5340" s="1"/>
      <c r="F5340" s="1"/>
      <c r="G5340" s="1"/>
      <c r="H5340" s="1"/>
      <c r="I5340" s="1"/>
    </row>
    <row r="5341" spans="2:9" s="376" customFormat="1" ht="12.75">
      <c r="B5341" s="1"/>
      <c r="C5341" s="1"/>
      <c r="D5341" s="1"/>
      <c r="E5341" s="1"/>
      <c r="F5341" s="1"/>
      <c r="G5341" s="1"/>
      <c r="H5341" s="1"/>
      <c r="I5341" s="1"/>
    </row>
    <row r="5342" spans="2:9" s="376" customFormat="1" ht="12.75">
      <c r="B5342" s="1"/>
      <c r="C5342" s="1"/>
      <c r="D5342" s="1"/>
      <c r="E5342" s="1"/>
      <c r="F5342" s="1"/>
      <c r="G5342" s="1"/>
      <c r="H5342" s="1"/>
      <c r="I5342" s="1"/>
    </row>
    <row r="5343" spans="2:9" s="376" customFormat="1" ht="12.75">
      <c r="B5343" s="1"/>
      <c r="C5343" s="1"/>
      <c r="D5343" s="1"/>
      <c r="E5343" s="1"/>
      <c r="F5343" s="1"/>
      <c r="G5343" s="1"/>
      <c r="H5343" s="1"/>
      <c r="I5343" s="1"/>
    </row>
    <row r="5344" spans="2:9" s="376" customFormat="1" ht="12.75">
      <c r="B5344" s="1"/>
      <c r="C5344" s="1"/>
      <c r="D5344" s="1"/>
      <c r="E5344" s="1"/>
      <c r="F5344" s="1"/>
      <c r="G5344" s="1"/>
      <c r="H5344" s="1"/>
      <c r="I5344" s="1"/>
    </row>
    <row r="5345" spans="2:9" s="376" customFormat="1" ht="12.75">
      <c r="B5345" s="1"/>
      <c r="C5345" s="1"/>
      <c r="D5345" s="1"/>
      <c r="E5345" s="1"/>
      <c r="F5345" s="1"/>
      <c r="G5345" s="1"/>
      <c r="H5345" s="1"/>
      <c r="I5345" s="1"/>
    </row>
    <row r="5346" spans="2:9" s="376" customFormat="1" ht="12.75">
      <c r="B5346" s="1"/>
      <c r="C5346" s="1"/>
      <c r="D5346" s="1"/>
      <c r="E5346" s="1"/>
      <c r="F5346" s="1"/>
      <c r="G5346" s="1"/>
      <c r="H5346" s="1"/>
      <c r="I5346" s="1"/>
    </row>
    <row r="5347" spans="2:9" s="376" customFormat="1" ht="12.75">
      <c r="B5347" s="1"/>
      <c r="C5347" s="1"/>
      <c r="D5347" s="1"/>
      <c r="E5347" s="1"/>
      <c r="F5347" s="1"/>
      <c r="G5347" s="1"/>
      <c r="H5347" s="1"/>
      <c r="I5347" s="1"/>
    </row>
    <row r="5348" spans="2:9" s="376" customFormat="1" ht="12.75">
      <c r="B5348" s="1"/>
      <c r="C5348" s="1"/>
      <c r="D5348" s="1"/>
      <c r="E5348" s="1"/>
      <c r="F5348" s="1"/>
      <c r="G5348" s="1"/>
      <c r="H5348" s="1"/>
      <c r="I5348" s="1"/>
    </row>
    <row r="5349" spans="2:9" s="376" customFormat="1" ht="12.75">
      <c r="B5349" s="1"/>
      <c r="C5349" s="1"/>
      <c r="D5349" s="1"/>
      <c r="E5349" s="1"/>
      <c r="F5349" s="1"/>
      <c r="G5349" s="1"/>
      <c r="H5349" s="1"/>
      <c r="I5349" s="1"/>
    </row>
    <row r="5350" spans="2:9" s="376" customFormat="1" ht="12.75">
      <c r="B5350" s="1"/>
      <c r="C5350" s="1"/>
      <c r="D5350" s="1"/>
      <c r="E5350" s="1"/>
      <c r="F5350" s="1"/>
      <c r="G5350" s="1"/>
      <c r="H5350" s="1"/>
      <c r="I5350" s="1"/>
    </row>
    <row r="5351" spans="2:9" s="376" customFormat="1" ht="12.75">
      <c r="B5351" s="1"/>
      <c r="C5351" s="1"/>
      <c r="D5351" s="1"/>
      <c r="E5351" s="1"/>
      <c r="F5351" s="1"/>
      <c r="G5351" s="1"/>
      <c r="H5351" s="1"/>
      <c r="I5351" s="1"/>
    </row>
    <row r="5352" spans="2:9" s="376" customFormat="1" ht="12.75">
      <c r="B5352" s="1"/>
      <c r="C5352" s="1"/>
      <c r="D5352" s="1"/>
      <c r="E5352" s="1"/>
      <c r="F5352" s="1"/>
      <c r="G5352" s="1"/>
      <c r="H5352" s="1"/>
      <c r="I5352" s="1"/>
    </row>
    <row r="5353" spans="2:9" s="376" customFormat="1" ht="12.75">
      <c r="B5353" s="1"/>
      <c r="C5353" s="1"/>
      <c r="D5353" s="1"/>
      <c r="E5353" s="1"/>
      <c r="F5353" s="1"/>
      <c r="G5353" s="1"/>
      <c r="H5353" s="1"/>
      <c r="I5353" s="1"/>
    </row>
    <row r="5354" spans="2:9" s="376" customFormat="1" ht="12.75">
      <c r="B5354" s="1"/>
      <c r="C5354" s="1"/>
      <c r="D5354" s="1"/>
      <c r="E5354" s="1"/>
      <c r="F5354" s="1"/>
      <c r="G5354" s="1"/>
      <c r="H5354" s="1"/>
      <c r="I5354" s="1"/>
    </row>
    <row r="5355" spans="2:9" s="376" customFormat="1" ht="12.75">
      <c r="B5355" s="1"/>
      <c r="C5355" s="1"/>
      <c r="D5355" s="1"/>
      <c r="E5355" s="1"/>
      <c r="F5355" s="1"/>
      <c r="G5355" s="1"/>
      <c r="H5355" s="1"/>
      <c r="I5355" s="1"/>
    </row>
    <row r="5356" spans="2:9" s="376" customFormat="1" ht="12.75">
      <c r="B5356" s="1"/>
      <c r="C5356" s="1"/>
      <c r="D5356" s="1"/>
      <c r="E5356" s="1"/>
      <c r="F5356" s="1"/>
      <c r="G5356" s="1"/>
      <c r="H5356" s="1"/>
      <c r="I5356" s="1"/>
    </row>
    <row r="5357" spans="2:9" s="376" customFormat="1" ht="12.75">
      <c r="B5357" s="1"/>
      <c r="C5357" s="1"/>
      <c r="D5357" s="1"/>
      <c r="E5357" s="1"/>
      <c r="F5357" s="1"/>
      <c r="G5357" s="1"/>
      <c r="H5357" s="1"/>
      <c r="I5357" s="1"/>
    </row>
    <row r="5358" spans="2:9" s="376" customFormat="1" ht="12.75">
      <c r="B5358" s="1"/>
      <c r="C5358" s="1"/>
      <c r="D5358" s="1"/>
      <c r="E5358" s="1"/>
      <c r="F5358" s="1"/>
      <c r="G5358" s="1"/>
      <c r="H5358" s="1"/>
      <c r="I5358" s="1"/>
    </row>
    <row r="5359" spans="2:9" s="376" customFormat="1" ht="12.75">
      <c r="B5359" s="1"/>
      <c r="C5359" s="1"/>
      <c r="D5359" s="1"/>
      <c r="E5359" s="1"/>
      <c r="F5359" s="1"/>
      <c r="G5359" s="1"/>
      <c r="H5359" s="1"/>
      <c r="I5359" s="1"/>
    </row>
    <row r="5360" spans="2:9" s="376" customFormat="1" ht="12.75">
      <c r="B5360" s="1"/>
      <c r="C5360" s="1"/>
      <c r="D5360" s="1"/>
      <c r="E5360" s="1"/>
      <c r="F5360" s="1"/>
      <c r="G5360" s="1"/>
      <c r="H5360" s="1"/>
      <c r="I5360" s="1"/>
    </row>
    <row r="5361" spans="2:9" s="376" customFormat="1" ht="12.75">
      <c r="B5361" s="1"/>
      <c r="C5361" s="1"/>
      <c r="D5361" s="1"/>
      <c r="E5361" s="1"/>
      <c r="F5361" s="1"/>
      <c r="G5361" s="1"/>
      <c r="H5361" s="1"/>
      <c r="I5361" s="1"/>
    </row>
    <row r="5362" spans="2:9" s="376" customFormat="1" ht="12.75">
      <c r="B5362" s="1"/>
      <c r="C5362" s="1"/>
      <c r="D5362" s="1"/>
      <c r="E5362" s="1"/>
      <c r="F5362" s="1"/>
      <c r="G5362" s="1"/>
      <c r="H5362" s="1"/>
      <c r="I5362" s="1"/>
    </row>
    <row r="5363" spans="2:9" s="376" customFormat="1" ht="12.75">
      <c r="B5363" s="1"/>
      <c r="C5363" s="1"/>
      <c r="D5363" s="1"/>
      <c r="E5363" s="1"/>
      <c r="F5363" s="1"/>
      <c r="G5363" s="1"/>
      <c r="H5363" s="1"/>
      <c r="I5363" s="1"/>
    </row>
    <row r="5364" spans="2:9" s="376" customFormat="1" ht="12.75">
      <c r="B5364" s="1"/>
      <c r="C5364" s="1"/>
      <c r="D5364" s="1"/>
      <c r="E5364" s="1"/>
      <c r="F5364" s="1"/>
      <c r="G5364" s="1"/>
      <c r="H5364" s="1"/>
      <c r="I5364" s="1"/>
    </row>
    <row r="5365" spans="2:9" s="376" customFormat="1" ht="12.75">
      <c r="B5365" s="1"/>
      <c r="C5365" s="1"/>
      <c r="D5365" s="1"/>
      <c r="E5365" s="1"/>
      <c r="F5365" s="1"/>
      <c r="G5365" s="1"/>
      <c r="H5365" s="1"/>
      <c r="I5365" s="1"/>
    </row>
    <row r="5366" spans="2:9" s="376" customFormat="1" ht="12.75">
      <c r="B5366" s="1"/>
      <c r="C5366" s="1"/>
      <c r="D5366" s="1"/>
      <c r="E5366" s="1"/>
      <c r="F5366" s="1"/>
      <c r="G5366" s="1"/>
      <c r="H5366" s="1"/>
      <c r="I5366" s="1"/>
    </row>
    <row r="5367" spans="2:9" s="376" customFormat="1" ht="12.75">
      <c r="B5367" s="1"/>
      <c r="C5367" s="1"/>
      <c r="D5367" s="1"/>
      <c r="E5367" s="1"/>
      <c r="F5367" s="1"/>
      <c r="G5367" s="1"/>
      <c r="H5367" s="1"/>
      <c r="I5367" s="1"/>
    </row>
    <row r="5368" spans="2:9" s="376" customFormat="1" ht="12.75">
      <c r="B5368" s="1"/>
      <c r="C5368" s="1"/>
      <c r="D5368" s="1"/>
      <c r="E5368" s="1"/>
      <c r="F5368" s="1"/>
      <c r="G5368" s="1"/>
      <c r="H5368" s="1"/>
      <c r="I5368" s="1"/>
    </row>
    <row r="5369" spans="2:9" s="376" customFormat="1" ht="12.75">
      <c r="B5369" s="1"/>
      <c r="C5369" s="1"/>
      <c r="D5369" s="1"/>
      <c r="E5369" s="1"/>
      <c r="F5369" s="1"/>
      <c r="G5369" s="1"/>
      <c r="H5369" s="1"/>
      <c r="I5369" s="1"/>
    </row>
    <row r="5370" spans="2:9" s="376" customFormat="1" ht="12.75">
      <c r="B5370" s="1"/>
      <c r="C5370" s="1"/>
      <c r="D5370" s="1"/>
      <c r="E5370" s="1"/>
      <c r="F5370" s="1"/>
      <c r="G5370" s="1"/>
      <c r="H5370" s="1"/>
      <c r="I5370" s="1"/>
    </row>
    <row r="5371" spans="2:9" s="376" customFormat="1" ht="12.75">
      <c r="B5371" s="1"/>
      <c r="C5371" s="1"/>
      <c r="D5371" s="1"/>
      <c r="E5371" s="1"/>
      <c r="F5371" s="1"/>
      <c r="G5371" s="1"/>
      <c r="H5371" s="1"/>
      <c r="I5371" s="1"/>
    </row>
    <row r="5372" spans="2:9" s="376" customFormat="1" ht="12.75">
      <c r="B5372" s="1"/>
      <c r="C5372" s="1"/>
      <c r="D5372" s="1"/>
      <c r="E5372" s="1"/>
      <c r="F5372" s="1"/>
      <c r="G5372" s="1"/>
      <c r="H5372" s="1"/>
      <c r="I5372" s="1"/>
    </row>
    <row r="5373" spans="2:9" s="376" customFormat="1" ht="12.75">
      <c r="B5373" s="1"/>
      <c r="C5373" s="1"/>
      <c r="D5373" s="1"/>
      <c r="E5373" s="1"/>
      <c r="F5373" s="1"/>
      <c r="G5373" s="1"/>
      <c r="H5373" s="1"/>
      <c r="I5373" s="1"/>
    </row>
    <row r="5374" spans="2:9" s="376" customFormat="1" ht="12.75">
      <c r="B5374" s="1"/>
      <c r="C5374" s="1"/>
      <c r="D5374" s="1"/>
      <c r="E5374" s="1"/>
      <c r="F5374" s="1"/>
      <c r="G5374" s="1"/>
      <c r="H5374" s="1"/>
      <c r="I5374" s="1"/>
    </row>
    <row r="5375" spans="2:9" s="376" customFormat="1" ht="12.75">
      <c r="B5375" s="1"/>
      <c r="C5375" s="1"/>
      <c r="D5375" s="1"/>
      <c r="E5375" s="1"/>
      <c r="F5375" s="1"/>
      <c r="G5375" s="1"/>
      <c r="H5375" s="1"/>
      <c r="I5375" s="1"/>
    </row>
    <row r="5376" spans="2:9" s="376" customFormat="1" ht="12.75">
      <c r="B5376" s="1"/>
      <c r="C5376" s="1"/>
      <c r="D5376" s="1"/>
      <c r="E5376" s="1"/>
      <c r="F5376" s="1"/>
      <c r="G5376" s="1"/>
      <c r="H5376" s="1"/>
      <c r="I5376" s="1"/>
    </row>
    <row r="5377" spans="2:9" s="376" customFormat="1" ht="12.75">
      <c r="B5377" s="1"/>
      <c r="C5377" s="1"/>
      <c r="D5377" s="1"/>
      <c r="E5377" s="1"/>
      <c r="F5377" s="1"/>
      <c r="G5377" s="1"/>
      <c r="H5377" s="1"/>
      <c r="I5377" s="1"/>
    </row>
    <row r="5378" spans="2:9" s="376" customFormat="1" ht="12.75">
      <c r="B5378" s="1"/>
      <c r="C5378" s="1"/>
      <c r="D5378" s="1"/>
      <c r="E5378" s="1"/>
      <c r="F5378" s="1"/>
      <c r="G5378" s="1"/>
      <c r="H5378" s="1"/>
      <c r="I5378" s="1"/>
    </row>
    <row r="5379" spans="2:9" s="376" customFormat="1" ht="12.75">
      <c r="B5379" s="1"/>
      <c r="C5379" s="1"/>
      <c r="D5379" s="1"/>
      <c r="E5379" s="1"/>
      <c r="F5379" s="1"/>
      <c r="G5379" s="1"/>
      <c r="H5379" s="1"/>
      <c r="I5379" s="1"/>
    </row>
    <row r="5380" spans="2:9" s="376" customFormat="1" ht="12.75">
      <c r="B5380" s="1"/>
      <c r="C5380" s="1"/>
      <c r="D5380" s="1"/>
      <c r="E5380" s="1"/>
      <c r="F5380" s="1"/>
      <c r="G5380" s="1"/>
      <c r="H5380" s="1"/>
      <c r="I5380" s="1"/>
    </row>
    <row r="5381" spans="2:9" s="376" customFormat="1" ht="12.75">
      <c r="B5381" s="1"/>
      <c r="C5381" s="1"/>
      <c r="D5381" s="1"/>
      <c r="E5381" s="1"/>
      <c r="F5381" s="1"/>
      <c r="G5381" s="1"/>
      <c r="H5381" s="1"/>
      <c r="I5381" s="1"/>
    </row>
    <row r="5382" spans="2:9" s="376" customFormat="1" ht="12.75">
      <c r="B5382" s="1"/>
      <c r="C5382" s="1"/>
      <c r="D5382" s="1"/>
      <c r="E5382" s="1"/>
      <c r="F5382" s="1"/>
      <c r="G5382" s="1"/>
      <c r="H5382" s="1"/>
      <c r="I5382" s="1"/>
    </row>
    <row r="5383" spans="2:9" s="376" customFormat="1" ht="12.75">
      <c r="B5383" s="1"/>
      <c r="C5383" s="1"/>
      <c r="D5383" s="1"/>
      <c r="E5383" s="1"/>
      <c r="F5383" s="1"/>
      <c r="G5383" s="1"/>
      <c r="H5383" s="1"/>
      <c r="I5383" s="1"/>
    </row>
    <row r="5384" spans="2:9" s="376" customFormat="1" ht="12.75">
      <c r="B5384" s="1"/>
      <c r="C5384" s="1"/>
      <c r="D5384" s="1"/>
      <c r="E5384" s="1"/>
      <c r="F5384" s="1"/>
      <c r="G5384" s="1"/>
      <c r="H5384" s="1"/>
      <c r="I5384" s="1"/>
    </row>
    <row r="5385" spans="2:9" s="376" customFormat="1" ht="12.75">
      <c r="B5385" s="1"/>
      <c r="C5385" s="1"/>
      <c r="D5385" s="1"/>
      <c r="E5385" s="1"/>
      <c r="F5385" s="1"/>
      <c r="G5385" s="1"/>
      <c r="H5385" s="1"/>
      <c r="I5385" s="1"/>
    </row>
    <row r="5386" spans="2:9" s="376" customFormat="1" ht="12.75">
      <c r="B5386" s="1"/>
      <c r="C5386" s="1"/>
      <c r="D5386" s="1"/>
      <c r="E5386" s="1"/>
      <c r="F5386" s="1"/>
      <c r="G5386" s="1"/>
      <c r="H5386" s="1"/>
      <c r="I5386" s="1"/>
    </row>
    <row r="5387" spans="2:9" s="376" customFormat="1" ht="12.75">
      <c r="B5387" s="1"/>
      <c r="C5387" s="1"/>
      <c r="D5387" s="1"/>
      <c r="E5387" s="1"/>
      <c r="F5387" s="1"/>
      <c r="G5387" s="1"/>
      <c r="H5387" s="1"/>
      <c r="I5387" s="1"/>
    </row>
    <row r="5388" spans="2:9" s="376" customFormat="1" ht="12.75">
      <c r="B5388" s="1"/>
      <c r="C5388" s="1"/>
      <c r="D5388" s="1"/>
      <c r="E5388" s="1"/>
      <c r="F5388" s="1"/>
      <c r="G5388" s="1"/>
      <c r="H5388" s="1"/>
      <c r="I5388" s="1"/>
    </row>
    <row r="5389" spans="2:9" s="376" customFormat="1" ht="12.75">
      <c r="B5389" s="1"/>
      <c r="C5389" s="1"/>
      <c r="D5389" s="1"/>
      <c r="E5389" s="1"/>
      <c r="F5389" s="1"/>
      <c r="G5389" s="1"/>
      <c r="H5389" s="1"/>
      <c r="I5389" s="1"/>
    </row>
    <row r="5390" spans="2:9" s="376" customFormat="1" ht="12.75">
      <c r="B5390" s="1"/>
      <c r="C5390" s="1"/>
      <c r="D5390" s="1"/>
      <c r="E5390" s="1"/>
      <c r="F5390" s="1"/>
      <c r="G5390" s="1"/>
      <c r="H5390" s="1"/>
      <c r="I5390" s="1"/>
    </row>
    <row r="5391" spans="2:9" s="376" customFormat="1" ht="12.75">
      <c r="B5391" s="1"/>
      <c r="C5391" s="1"/>
      <c r="D5391" s="1"/>
      <c r="E5391" s="1"/>
      <c r="F5391" s="1"/>
      <c r="G5391" s="1"/>
      <c r="H5391" s="1"/>
      <c r="I5391" s="1"/>
    </row>
    <row r="5392" spans="2:9" s="376" customFormat="1" ht="12.75">
      <c r="B5392" s="1"/>
      <c r="C5392" s="1"/>
      <c r="D5392" s="1"/>
      <c r="E5392" s="1"/>
      <c r="F5392" s="1"/>
      <c r="G5392" s="1"/>
      <c r="H5392" s="1"/>
      <c r="I5392" s="1"/>
    </row>
    <row r="5393" spans="2:9" s="376" customFormat="1" ht="12.75">
      <c r="B5393" s="1"/>
      <c r="C5393" s="1"/>
      <c r="D5393" s="1"/>
      <c r="E5393" s="1"/>
      <c r="F5393" s="1"/>
      <c r="G5393" s="1"/>
      <c r="H5393" s="1"/>
      <c r="I5393" s="1"/>
    </row>
    <row r="5394" spans="2:9" s="376" customFormat="1" ht="12.75">
      <c r="B5394" s="1"/>
      <c r="C5394" s="1"/>
      <c r="D5394" s="1"/>
      <c r="E5394" s="1"/>
      <c r="F5394" s="1"/>
      <c r="G5394" s="1"/>
      <c r="H5394" s="1"/>
      <c r="I5394" s="1"/>
    </row>
    <row r="5395" spans="2:9" s="376" customFormat="1" ht="12.75">
      <c r="B5395" s="1"/>
      <c r="C5395" s="1"/>
      <c r="D5395" s="1"/>
      <c r="E5395" s="1"/>
      <c r="F5395" s="1"/>
      <c r="G5395" s="1"/>
      <c r="H5395" s="1"/>
      <c r="I5395" s="1"/>
    </row>
    <row r="5396" spans="2:9" s="376" customFormat="1" ht="12.75">
      <c r="B5396" s="1"/>
      <c r="C5396" s="1"/>
      <c r="D5396" s="1"/>
      <c r="E5396" s="1"/>
      <c r="F5396" s="1"/>
      <c r="G5396" s="1"/>
      <c r="H5396" s="1"/>
      <c r="I5396" s="1"/>
    </row>
    <row r="5397" spans="2:9" s="376" customFormat="1" ht="12.75">
      <c r="B5397" s="1"/>
      <c r="C5397" s="1"/>
      <c r="D5397" s="1"/>
      <c r="E5397" s="1"/>
      <c r="F5397" s="1"/>
      <c r="G5397" s="1"/>
      <c r="H5397" s="1"/>
      <c r="I5397" s="1"/>
    </row>
    <row r="5398" spans="2:9" s="376" customFormat="1" ht="12.75">
      <c r="B5398" s="1"/>
      <c r="C5398" s="1"/>
      <c r="D5398" s="1"/>
      <c r="E5398" s="1"/>
      <c r="F5398" s="1"/>
      <c r="G5398" s="1"/>
      <c r="H5398" s="1"/>
      <c r="I5398" s="1"/>
    </row>
    <row r="5399" spans="2:9" s="376" customFormat="1" ht="12.75">
      <c r="B5399" s="1"/>
      <c r="C5399" s="1"/>
      <c r="D5399" s="1"/>
      <c r="E5399" s="1"/>
      <c r="F5399" s="1"/>
      <c r="G5399" s="1"/>
      <c r="H5399" s="1"/>
      <c r="I5399" s="1"/>
    </row>
    <row r="5400" spans="2:9" s="376" customFormat="1" ht="12.75">
      <c r="B5400" s="1"/>
      <c r="C5400" s="1"/>
      <c r="D5400" s="1"/>
      <c r="E5400" s="1"/>
      <c r="F5400" s="1"/>
      <c r="G5400" s="1"/>
      <c r="H5400" s="1"/>
      <c r="I5400" s="1"/>
    </row>
    <row r="5401" spans="2:9" s="376" customFormat="1" ht="12.75">
      <c r="B5401" s="1"/>
      <c r="C5401" s="1"/>
      <c r="D5401" s="1"/>
      <c r="E5401" s="1"/>
      <c r="F5401" s="1"/>
      <c r="G5401" s="1"/>
      <c r="H5401" s="1"/>
      <c r="I5401" s="1"/>
    </row>
    <row r="5402" spans="2:9" s="376" customFormat="1" ht="12.75">
      <c r="B5402" s="1"/>
      <c r="C5402" s="1"/>
      <c r="D5402" s="1"/>
      <c r="E5402" s="1"/>
      <c r="F5402" s="1"/>
      <c r="G5402" s="1"/>
      <c r="H5402" s="1"/>
      <c r="I5402" s="1"/>
    </row>
    <row r="5403" spans="2:9" s="376" customFormat="1" ht="12.75">
      <c r="B5403" s="1"/>
      <c r="C5403" s="1"/>
      <c r="D5403" s="1"/>
      <c r="E5403" s="1"/>
      <c r="F5403" s="1"/>
      <c r="G5403" s="1"/>
      <c r="H5403" s="1"/>
      <c r="I5403" s="1"/>
    </row>
    <row r="5404" spans="2:9" s="376" customFormat="1" ht="12.75">
      <c r="B5404" s="1"/>
      <c r="C5404" s="1"/>
      <c r="D5404" s="1"/>
      <c r="E5404" s="1"/>
      <c r="F5404" s="1"/>
      <c r="G5404" s="1"/>
      <c r="H5404" s="1"/>
      <c r="I5404" s="1"/>
    </row>
    <row r="5405" spans="2:9" s="376" customFormat="1" ht="12.75">
      <c r="B5405" s="1"/>
      <c r="C5405" s="1"/>
      <c r="D5405" s="1"/>
      <c r="E5405" s="1"/>
      <c r="F5405" s="1"/>
      <c r="G5405" s="1"/>
      <c r="H5405" s="1"/>
      <c r="I5405" s="1"/>
    </row>
    <row r="5406" spans="2:9" s="376" customFormat="1" ht="12.75">
      <c r="B5406" s="1"/>
      <c r="C5406" s="1"/>
      <c r="D5406" s="1"/>
      <c r="E5406" s="1"/>
      <c r="F5406" s="1"/>
      <c r="G5406" s="1"/>
      <c r="H5406" s="1"/>
      <c r="I5406" s="1"/>
    </row>
    <row r="5407" spans="2:9" s="376" customFormat="1" ht="12.75">
      <c r="B5407" s="1"/>
      <c r="C5407" s="1"/>
      <c r="D5407" s="1"/>
      <c r="E5407" s="1"/>
      <c r="F5407" s="1"/>
      <c r="G5407" s="1"/>
      <c r="H5407" s="1"/>
      <c r="I5407" s="1"/>
    </row>
    <row r="5408" spans="2:9" s="376" customFormat="1" ht="12.75">
      <c r="B5408" s="1"/>
      <c r="C5408" s="1"/>
      <c r="D5408" s="1"/>
      <c r="E5408" s="1"/>
      <c r="F5408" s="1"/>
      <c r="G5408" s="1"/>
      <c r="H5408" s="1"/>
      <c r="I5408" s="1"/>
    </row>
    <row r="5409" spans="2:9" s="376" customFormat="1" ht="12.75">
      <c r="B5409" s="1"/>
      <c r="C5409" s="1"/>
      <c r="D5409" s="1"/>
      <c r="E5409" s="1"/>
      <c r="F5409" s="1"/>
      <c r="G5409" s="1"/>
      <c r="H5409" s="1"/>
      <c r="I5409" s="1"/>
    </row>
    <row r="5410" spans="2:9" s="376" customFormat="1" ht="12.75">
      <c r="B5410" s="1"/>
      <c r="C5410" s="1"/>
      <c r="D5410" s="1"/>
      <c r="E5410" s="1"/>
      <c r="F5410" s="1"/>
      <c r="G5410" s="1"/>
      <c r="H5410" s="1"/>
      <c r="I5410" s="1"/>
    </row>
    <row r="5411" spans="2:9" s="376" customFormat="1" ht="12.75">
      <c r="B5411" s="1"/>
      <c r="C5411" s="1"/>
      <c r="D5411" s="1"/>
      <c r="E5411" s="1"/>
      <c r="F5411" s="1"/>
      <c r="G5411" s="1"/>
      <c r="H5411" s="1"/>
      <c r="I5411" s="1"/>
    </row>
    <row r="5412" spans="2:9" s="376" customFormat="1" ht="12.75">
      <c r="B5412" s="1"/>
      <c r="C5412" s="1"/>
      <c r="D5412" s="1"/>
      <c r="E5412" s="1"/>
      <c r="F5412" s="1"/>
      <c r="G5412" s="1"/>
      <c r="H5412" s="1"/>
      <c r="I5412" s="1"/>
    </row>
    <row r="5413" spans="2:9" s="376" customFormat="1" ht="12.75">
      <c r="B5413" s="1"/>
      <c r="C5413" s="1"/>
      <c r="D5413" s="1"/>
      <c r="E5413" s="1"/>
      <c r="F5413" s="1"/>
      <c r="G5413" s="1"/>
      <c r="H5413" s="1"/>
      <c r="I5413" s="1"/>
    </row>
    <row r="5414" spans="2:9" s="376" customFormat="1" ht="12.75">
      <c r="B5414" s="1"/>
      <c r="C5414" s="1"/>
      <c r="D5414" s="1"/>
      <c r="E5414" s="1"/>
      <c r="F5414" s="1"/>
      <c r="G5414" s="1"/>
      <c r="H5414" s="1"/>
      <c r="I5414" s="1"/>
    </row>
    <row r="5415" spans="2:9" s="376" customFormat="1" ht="12.75">
      <c r="B5415" s="1"/>
      <c r="C5415" s="1"/>
      <c r="D5415" s="1"/>
      <c r="E5415" s="1"/>
      <c r="F5415" s="1"/>
      <c r="G5415" s="1"/>
      <c r="H5415" s="1"/>
      <c r="I5415" s="1"/>
    </row>
    <row r="5416" spans="2:9" s="376" customFormat="1" ht="12.75">
      <c r="B5416" s="1"/>
      <c r="C5416" s="1"/>
      <c r="D5416" s="1"/>
      <c r="E5416" s="1"/>
      <c r="F5416" s="1"/>
      <c r="G5416" s="1"/>
      <c r="H5416" s="1"/>
      <c r="I5416" s="1"/>
    </row>
    <row r="5417" spans="2:9" s="376" customFormat="1" ht="12.75">
      <c r="B5417" s="1"/>
      <c r="C5417" s="1"/>
      <c r="D5417" s="1"/>
      <c r="E5417" s="1"/>
      <c r="F5417" s="1"/>
      <c r="G5417" s="1"/>
      <c r="H5417" s="1"/>
      <c r="I5417" s="1"/>
    </row>
    <row r="5418" spans="2:9" s="376" customFormat="1" ht="12.75">
      <c r="B5418" s="1"/>
      <c r="C5418" s="1"/>
      <c r="D5418" s="1"/>
      <c r="E5418" s="1"/>
      <c r="F5418" s="1"/>
      <c r="G5418" s="1"/>
      <c r="H5418" s="1"/>
      <c r="I5418" s="1"/>
    </row>
    <row r="5419" spans="2:9" s="376" customFormat="1" ht="12.75">
      <c r="B5419" s="1"/>
      <c r="C5419" s="1"/>
      <c r="D5419" s="1"/>
      <c r="E5419" s="1"/>
      <c r="F5419" s="1"/>
      <c r="G5419" s="1"/>
      <c r="H5419" s="1"/>
      <c r="I5419" s="1"/>
    </row>
    <row r="5420" spans="2:9" s="376" customFormat="1" ht="12.75">
      <c r="B5420" s="1"/>
      <c r="C5420" s="1"/>
      <c r="D5420" s="1"/>
      <c r="E5420" s="1"/>
      <c r="F5420" s="1"/>
      <c r="G5420" s="1"/>
      <c r="H5420" s="1"/>
      <c r="I5420" s="1"/>
    </row>
    <row r="5421" spans="2:9" s="376" customFormat="1" ht="12.75">
      <c r="B5421" s="1"/>
      <c r="C5421" s="1"/>
      <c r="D5421" s="1"/>
      <c r="E5421" s="1"/>
      <c r="F5421" s="1"/>
      <c r="G5421" s="1"/>
      <c r="H5421" s="1"/>
      <c r="I5421" s="1"/>
    </row>
    <row r="5422" spans="2:9" s="376" customFormat="1" ht="12.75">
      <c r="B5422" s="1"/>
      <c r="C5422" s="1"/>
      <c r="D5422" s="1"/>
      <c r="E5422" s="1"/>
      <c r="F5422" s="1"/>
      <c r="G5422" s="1"/>
      <c r="H5422" s="1"/>
      <c r="I5422" s="1"/>
    </row>
    <row r="5423" spans="2:9" s="376" customFormat="1" ht="12.75">
      <c r="B5423" s="1"/>
      <c r="C5423" s="1"/>
      <c r="D5423" s="1"/>
      <c r="E5423" s="1"/>
      <c r="F5423" s="1"/>
      <c r="G5423" s="1"/>
      <c r="H5423" s="1"/>
      <c r="I5423" s="1"/>
    </row>
    <row r="5424" spans="2:9" s="376" customFormat="1" ht="12.75">
      <c r="B5424" s="1"/>
      <c r="C5424" s="1"/>
      <c r="D5424" s="1"/>
      <c r="E5424" s="1"/>
      <c r="F5424" s="1"/>
      <c r="G5424" s="1"/>
      <c r="H5424" s="1"/>
      <c r="I5424" s="1"/>
    </row>
    <row r="5425" spans="2:9" s="376" customFormat="1" ht="12.75">
      <c r="B5425" s="1"/>
      <c r="C5425" s="1"/>
      <c r="D5425" s="1"/>
      <c r="E5425" s="1"/>
      <c r="F5425" s="1"/>
      <c r="G5425" s="1"/>
      <c r="H5425" s="1"/>
      <c r="I5425" s="1"/>
    </row>
    <row r="5426" spans="2:9" s="376" customFormat="1" ht="12.75">
      <c r="B5426" s="1"/>
      <c r="C5426" s="1"/>
      <c r="D5426" s="1"/>
      <c r="E5426" s="1"/>
      <c r="F5426" s="1"/>
      <c r="G5426" s="1"/>
      <c r="H5426" s="1"/>
      <c r="I5426" s="1"/>
    </row>
    <row r="5427" spans="2:9" s="376" customFormat="1" ht="12.75">
      <c r="B5427" s="1"/>
      <c r="C5427" s="1"/>
      <c r="D5427" s="1"/>
      <c r="E5427" s="1"/>
      <c r="F5427" s="1"/>
      <c r="G5427" s="1"/>
      <c r="H5427" s="1"/>
      <c r="I5427" s="1"/>
    </row>
    <row r="5428" spans="2:9" s="376" customFormat="1" ht="12.75">
      <c r="B5428" s="1"/>
      <c r="C5428" s="1"/>
      <c r="D5428" s="1"/>
      <c r="E5428" s="1"/>
      <c r="F5428" s="1"/>
      <c r="G5428" s="1"/>
      <c r="H5428" s="1"/>
      <c r="I5428" s="1"/>
    </row>
    <row r="5429" spans="2:9" s="376" customFormat="1" ht="12.75">
      <c r="B5429" s="1"/>
      <c r="C5429" s="1"/>
      <c r="D5429" s="1"/>
      <c r="E5429" s="1"/>
      <c r="F5429" s="1"/>
      <c r="G5429" s="1"/>
      <c r="H5429" s="1"/>
      <c r="I5429" s="1"/>
    </row>
    <row r="5430" spans="2:9" s="376" customFormat="1" ht="12.75">
      <c r="B5430" s="1"/>
      <c r="C5430" s="1"/>
      <c r="D5430" s="1"/>
      <c r="E5430" s="1"/>
      <c r="F5430" s="1"/>
      <c r="G5430" s="1"/>
      <c r="H5430" s="1"/>
      <c r="I5430" s="1"/>
    </row>
    <row r="5431" spans="2:9" s="376" customFormat="1" ht="12.75">
      <c r="B5431" s="1"/>
      <c r="C5431" s="1"/>
      <c r="D5431" s="1"/>
      <c r="E5431" s="1"/>
      <c r="F5431" s="1"/>
      <c r="G5431" s="1"/>
      <c r="H5431" s="1"/>
      <c r="I5431" s="1"/>
    </row>
    <row r="5432" spans="2:9" s="376" customFormat="1" ht="12.75">
      <c r="B5432" s="1"/>
      <c r="C5432" s="1"/>
      <c r="D5432" s="1"/>
      <c r="E5432" s="1"/>
      <c r="F5432" s="1"/>
      <c r="G5432" s="1"/>
      <c r="H5432" s="1"/>
      <c r="I5432" s="1"/>
    </row>
    <row r="5433" spans="2:9" s="376" customFormat="1" ht="12.75">
      <c r="B5433" s="1"/>
      <c r="C5433" s="1"/>
      <c r="D5433" s="1"/>
      <c r="E5433" s="1"/>
      <c r="F5433" s="1"/>
      <c r="G5433" s="1"/>
      <c r="H5433" s="1"/>
      <c r="I5433" s="1"/>
    </row>
    <row r="5434" spans="2:9" s="376" customFormat="1" ht="12.75">
      <c r="B5434" s="1"/>
      <c r="C5434" s="1"/>
      <c r="D5434" s="1"/>
      <c r="E5434" s="1"/>
      <c r="F5434" s="1"/>
      <c r="G5434" s="1"/>
      <c r="H5434" s="1"/>
      <c r="I5434" s="1"/>
    </row>
    <row r="5435" spans="2:9" s="376" customFormat="1" ht="12.75">
      <c r="B5435" s="1"/>
      <c r="C5435" s="1"/>
      <c r="D5435" s="1"/>
      <c r="E5435" s="1"/>
      <c r="F5435" s="1"/>
      <c r="G5435" s="1"/>
      <c r="H5435" s="1"/>
      <c r="I5435" s="1"/>
    </row>
    <row r="5436" spans="2:9" s="376" customFormat="1" ht="12.75">
      <c r="B5436" s="1"/>
      <c r="C5436" s="1"/>
      <c r="D5436" s="1"/>
      <c r="E5436" s="1"/>
      <c r="F5436" s="1"/>
      <c r="G5436" s="1"/>
      <c r="H5436" s="1"/>
      <c r="I5436" s="1"/>
    </row>
    <row r="5437" spans="2:9" s="376" customFormat="1" ht="12.75">
      <c r="B5437" s="1"/>
      <c r="C5437" s="1"/>
      <c r="D5437" s="1"/>
      <c r="E5437" s="1"/>
      <c r="F5437" s="1"/>
      <c r="G5437" s="1"/>
      <c r="H5437" s="1"/>
      <c r="I5437" s="1"/>
    </row>
    <row r="5438" spans="2:9" s="376" customFormat="1" ht="12.75">
      <c r="B5438" s="1"/>
      <c r="C5438" s="1"/>
      <c r="D5438" s="1"/>
      <c r="E5438" s="1"/>
      <c r="F5438" s="1"/>
      <c r="G5438" s="1"/>
      <c r="H5438" s="1"/>
      <c r="I5438" s="1"/>
    </row>
    <row r="5439" spans="2:9" s="376" customFormat="1" ht="12.75">
      <c r="B5439" s="1"/>
      <c r="C5439" s="1"/>
      <c r="D5439" s="1"/>
      <c r="E5439" s="1"/>
      <c r="F5439" s="1"/>
      <c r="G5439" s="1"/>
      <c r="H5439" s="1"/>
      <c r="I5439" s="1"/>
    </row>
    <row r="5440" spans="2:9" s="376" customFormat="1" ht="12.75">
      <c r="B5440" s="1"/>
      <c r="C5440" s="1"/>
      <c r="D5440" s="1"/>
      <c r="E5440" s="1"/>
      <c r="F5440" s="1"/>
      <c r="G5440" s="1"/>
      <c r="H5440" s="1"/>
      <c r="I5440" s="1"/>
    </row>
    <row r="5441" spans="2:9" s="376" customFormat="1" ht="12.75">
      <c r="B5441" s="1"/>
      <c r="C5441" s="1"/>
      <c r="D5441" s="1"/>
      <c r="E5441" s="1"/>
      <c r="F5441" s="1"/>
      <c r="G5441" s="1"/>
      <c r="H5441" s="1"/>
      <c r="I5441" s="1"/>
    </row>
    <row r="5442" spans="2:9" s="376" customFormat="1" ht="12.75">
      <c r="B5442" s="1"/>
      <c r="C5442" s="1"/>
      <c r="D5442" s="1"/>
      <c r="E5442" s="1"/>
      <c r="F5442" s="1"/>
      <c r="G5442" s="1"/>
      <c r="H5442" s="1"/>
      <c r="I5442" s="1"/>
    </row>
    <row r="5443" spans="2:9" s="376" customFormat="1" ht="12.75">
      <c r="B5443" s="1"/>
      <c r="C5443" s="1"/>
      <c r="D5443" s="1"/>
      <c r="E5443" s="1"/>
      <c r="F5443" s="1"/>
      <c r="G5443" s="1"/>
      <c r="H5443" s="1"/>
      <c r="I5443" s="1"/>
    </row>
    <row r="5444" spans="2:9" s="376" customFormat="1" ht="12.75">
      <c r="B5444" s="1"/>
      <c r="C5444" s="1"/>
      <c r="D5444" s="1"/>
      <c r="E5444" s="1"/>
      <c r="F5444" s="1"/>
      <c r="G5444" s="1"/>
      <c r="H5444" s="1"/>
      <c r="I5444" s="1"/>
    </row>
    <row r="5445" spans="2:9" s="376" customFormat="1" ht="12.75">
      <c r="B5445" s="1"/>
      <c r="C5445" s="1"/>
      <c r="D5445" s="1"/>
      <c r="E5445" s="1"/>
      <c r="F5445" s="1"/>
      <c r="G5445" s="1"/>
      <c r="H5445" s="1"/>
      <c r="I5445" s="1"/>
    </row>
    <row r="5446" spans="2:9" s="376" customFormat="1" ht="12.75">
      <c r="B5446" s="1"/>
      <c r="C5446" s="1"/>
      <c r="D5446" s="1"/>
      <c r="E5446" s="1"/>
      <c r="F5446" s="1"/>
      <c r="G5446" s="1"/>
      <c r="H5446" s="1"/>
      <c r="I5446" s="1"/>
    </row>
    <row r="5447" spans="2:9" s="376" customFormat="1" ht="12.75">
      <c r="B5447" s="1"/>
      <c r="C5447" s="1"/>
      <c r="D5447" s="1"/>
      <c r="E5447" s="1"/>
      <c r="F5447" s="1"/>
      <c r="G5447" s="1"/>
      <c r="H5447" s="1"/>
      <c r="I5447" s="1"/>
    </row>
    <row r="5448" spans="2:9" s="376" customFormat="1" ht="12.75">
      <c r="B5448" s="1"/>
      <c r="C5448" s="1"/>
      <c r="D5448" s="1"/>
      <c r="E5448" s="1"/>
      <c r="F5448" s="1"/>
      <c r="G5448" s="1"/>
      <c r="H5448" s="1"/>
      <c r="I5448" s="1"/>
    </row>
    <row r="5449" spans="2:9" s="376" customFormat="1" ht="12.75">
      <c r="B5449" s="1"/>
      <c r="C5449" s="1"/>
      <c r="D5449" s="1"/>
      <c r="E5449" s="1"/>
      <c r="F5449" s="1"/>
      <c r="G5449" s="1"/>
      <c r="H5449" s="1"/>
      <c r="I5449" s="1"/>
    </row>
    <row r="5450" spans="2:9" s="376" customFormat="1" ht="12.75">
      <c r="B5450" s="1"/>
      <c r="C5450" s="1"/>
      <c r="D5450" s="1"/>
      <c r="E5450" s="1"/>
      <c r="F5450" s="1"/>
      <c r="G5450" s="1"/>
      <c r="H5450" s="1"/>
      <c r="I5450" s="1"/>
    </row>
    <row r="5451" spans="2:9" s="376" customFormat="1" ht="12.75">
      <c r="B5451" s="1"/>
      <c r="C5451" s="1"/>
      <c r="D5451" s="1"/>
      <c r="E5451" s="1"/>
      <c r="F5451" s="1"/>
      <c r="G5451" s="1"/>
      <c r="H5451" s="1"/>
      <c r="I5451" s="1"/>
    </row>
    <row r="5452" spans="2:9" s="376" customFormat="1" ht="12.75">
      <c r="B5452" s="1"/>
      <c r="C5452" s="1"/>
      <c r="D5452" s="1"/>
      <c r="E5452" s="1"/>
      <c r="F5452" s="1"/>
      <c r="G5452" s="1"/>
      <c r="H5452" s="1"/>
      <c r="I5452" s="1"/>
    </row>
    <row r="5453" spans="2:9" s="376" customFormat="1" ht="12.75">
      <c r="B5453" s="1"/>
      <c r="C5453" s="1"/>
      <c r="D5453" s="1"/>
      <c r="E5453" s="1"/>
      <c r="F5453" s="1"/>
      <c r="G5453" s="1"/>
      <c r="H5453" s="1"/>
      <c r="I5453" s="1"/>
    </row>
    <row r="5454" spans="2:9" s="376" customFormat="1" ht="12.75">
      <c r="B5454" s="1"/>
      <c r="C5454" s="1"/>
      <c r="D5454" s="1"/>
      <c r="E5454" s="1"/>
      <c r="F5454" s="1"/>
      <c r="G5454" s="1"/>
      <c r="H5454" s="1"/>
      <c r="I5454" s="1"/>
    </row>
    <row r="5455" spans="2:9" s="376" customFormat="1" ht="12.75">
      <c r="B5455" s="1"/>
      <c r="C5455" s="1"/>
      <c r="D5455" s="1"/>
      <c r="E5455" s="1"/>
      <c r="F5455" s="1"/>
      <c r="G5455" s="1"/>
      <c r="H5455" s="1"/>
      <c r="I5455" s="1"/>
    </row>
    <row r="5456" spans="2:9" s="376" customFormat="1" ht="12.75">
      <c r="B5456" s="1"/>
      <c r="C5456" s="1"/>
      <c r="D5456" s="1"/>
      <c r="E5456" s="1"/>
      <c r="F5456" s="1"/>
      <c r="G5456" s="1"/>
      <c r="H5456" s="1"/>
      <c r="I5456" s="1"/>
    </row>
    <row r="5457" spans="2:9" s="376" customFormat="1" ht="12.75">
      <c r="B5457" s="1"/>
      <c r="C5457" s="1"/>
      <c r="D5457" s="1"/>
      <c r="E5457" s="1"/>
      <c r="F5457" s="1"/>
      <c r="G5457" s="1"/>
      <c r="H5457" s="1"/>
      <c r="I5457" s="1"/>
    </row>
    <row r="5458" spans="2:9" s="376" customFormat="1" ht="12.75">
      <c r="B5458" s="1"/>
      <c r="C5458" s="1"/>
      <c r="D5458" s="1"/>
      <c r="E5458" s="1"/>
      <c r="F5458" s="1"/>
      <c r="G5458" s="1"/>
      <c r="H5458" s="1"/>
      <c r="I5458" s="1"/>
    </row>
    <row r="5459" spans="2:9" s="376" customFormat="1" ht="12.75">
      <c r="B5459" s="1"/>
      <c r="C5459" s="1"/>
      <c r="D5459" s="1"/>
      <c r="E5459" s="1"/>
      <c r="F5459" s="1"/>
      <c r="G5459" s="1"/>
      <c r="H5459" s="1"/>
      <c r="I5459" s="1"/>
    </row>
    <row r="5460" spans="2:9" s="376" customFormat="1" ht="12.75">
      <c r="B5460" s="1"/>
      <c r="C5460" s="1"/>
      <c r="D5460" s="1"/>
      <c r="E5460" s="1"/>
      <c r="F5460" s="1"/>
      <c r="G5460" s="1"/>
      <c r="H5460" s="1"/>
      <c r="I5460" s="1"/>
    </row>
    <row r="5461" spans="2:9" s="376" customFormat="1" ht="12.75">
      <c r="B5461" s="1"/>
      <c r="C5461" s="1"/>
      <c r="D5461" s="1"/>
      <c r="E5461" s="1"/>
      <c r="F5461" s="1"/>
      <c r="G5461" s="1"/>
      <c r="H5461" s="1"/>
      <c r="I5461" s="1"/>
    </row>
    <row r="5462" spans="2:9" s="376" customFormat="1" ht="12.75">
      <c r="B5462" s="1"/>
      <c r="C5462" s="1"/>
      <c r="D5462" s="1"/>
      <c r="E5462" s="1"/>
      <c r="F5462" s="1"/>
      <c r="G5462" s="1"/>
      <c r="H5462" s="1"/>
      <c r="I5462" s="1"/>
    </row>
    <row r="5463" spans="2:9" s="376" customFormat="1" ht="12.75">
      <c r="B5463" s="1"/>
      <c r="C5463" s="1"/>
      <c r="D5463" s="1"/>
      <c r="E5463" s="1"/>
      <c r="F5463" s="1"/>
      <c r="G5463" s="1"/>
      <c r="H5463" s="1"/>
      <c r="I5463" s="1"/>
    </row>
    <row r="5464" spans="2:9" s="376" customFormat="1" ht="12.75">
      <c r="B5464" s="1"/>
      <c r="C5464" s="1"/>
      <c r="D5464" s="1"/>
      <c r="E5464" s="1"/>
      <c r="F5464" s="1"/>
      <c r="G5464" s="1"/>
      <c r="H5464" s="1"/>
      <c r="I5464" s="1"/>
    </row>
    <row r="5465" spans="2:9" s="376" customFormat="1" ht="12.75">
      <c r="B5465" s="1"/>
      <c r="C5465" s="1"/>
      <c r="D5465" s="1"/>
      <c r="E5465" s="1"/>
      <c r="F5465" s="1"/>
      <c r="G5465" s="1"/>
      <c r="H5465" s="1"/>
      <c r="I5465" s="1"/>
    </row>
    <row r="5466" spans="2:9" s="376" customFormat="1" ht="12.75">
      <c r="B5466" s="1"/>
      <c r="C5466" s="1"/>
      <c r="D5466" s="1"/>
      <c r="E5466" s="1"/>
      <c r="F5466" s="1"/>
      <c r="G5466" s="1"/>
      <c r="H5466" s="1"/>
      <c r="I5466" s="1"/>
    </row>
    <row r="5467" spans="2:9" s="376" customFormat="1" ht="12.75">
      <c r="B5467" s="1"/>
      <c r="C5467" s="1"/>
      <c r="D5467" s="1"/>
      <c r="E5467" s="1"/>
      <c r="F5467" s="1"/>
      <c r="G5467" s="1"/>
      <c r="H5467" s="1"/>
      <c r="I5467" s="1"/>
    </row>
    <row r="5468" spans="2:9" s="376" customFormat="1" ht="12.75">
      <c r="B5468" s="1"/>
      <c r="C5468" s="1"/>
      <c r="D5468" s="1"/>
      <c r="E5468" s="1"/>
      <c r="F5468" s="1"/>
      <c r="G5468" s="1"/>
      <c r="H5468" s="1"/>
      <c r="I5468" s="1"/>
    </row>
    <row r="5469" spans="2:9" s="376" customFormat="1" ht="12.75">
      <c r="B5469" s="1"/>
      <c r="C5469" s="1"/>
      <c r="D5469" s="1"/>
      <c r="E5469" s="1"/>
      <c r="F5469" s="1"/>
      <c r="G5469" s="1"/>
      <c r="H5469" s="1"/>
      <c r="I5469" s="1"/>
    </row>
    <row r="5470" spans="2:9" s="376" customFormat="1" ht="12.75">
      <c r="B5470" s="1"/>
      <c r="C5470" s="1"/>
      <c r="D5470" s="1"/>
      <c r="E5470" s="1"/>
      <c r="F5470" s="1"/>
      <c r="G5470" s="1"/>
      <c r="H5470" s="1"/>
      <c r="I5470" s="1"/>
    </row>
    <row r="5471" spans="2:9" s="376" customFormat="1" ht="12.75">
      <c r="B5471" s="1"/>
      <c r="C5471" s="1"/>
      <c r="D5471" s="1"/>
      <c r="E5471" s="1"/>
      <c r="F5471" s="1"/>
      <c r="G5471" s="1"/>
      <c r="H5471" s="1"/>
      <c r="I5471" s="1"/>
    </row>
    <row r="5472" spans="2:9" s="376" customFormat="1" ht="12.75">
      <c r="B5472" s="1"/>
      <c r="C5472" s="1"/>
      <c r="D5472" s="1"/>
      <c r="E5472" s="1"/>
      <c r="F5472" s="1"/>
      <c r="G5472" s="1"/>
      <c r="H5472" s="1"/>
      <c r="I5472" s="1"/>
    </row>
    <row r="5473" spans="2:9" s="376" customFormat="1" ht="12.75">
      <c r="B5473" s="1"/>
      <c r="C5473" s="1"/>
      <c r="D5473" s="1"/>
      <c r="E5473" s="1"/>
      <c r="F5473" s="1"/>
      <c r="G5473" s="1"/>
      <c r="H5473" s="1"/>
      <c r="I5473" s="1"/>
    </row>
    <row r="5474" spans="2:9" s="376" customFormat="1" ht="12.75">
      <c r="B5474" s="1"/>
      <c r="C5474" s="1"/>
      <c r="D5474" s="1"/>
      <c r="E5474" s="1"/>
      <c r="F5474" s="1"/>
      <c r="G5474" s="1"/>
      <c r="H5474" s="1"/>
      <c r="I5474" s="1"/>
    </row>
    <row r="5475" spans="2:9" s="376" customFormat="1" ht="12.75">
      <c r="B5475" s="1"/>
      <c r="C5475" s="1"/>
      <c r="D5475" s="1"/>
      <c r="E5475" s="1"/>
      <c r="F5475" s="1"/>
      <c r="G5475" s="1"/>
      <c r="H5475" s="1"/>
      <c r="I5475" s="1"/>
    </row>
    <row r="5476" spans="2:9" s="376" customFormat="1" ht="12.75">
      <c r="B5476" s="1"/>
      <c r="C5476" s="1"/>
      <c r="D5476" s="1"/>
      <c r="E5476" s="1"/>
      <c r="F5476" s="1"/>
      <c r="G5476" s="1"/>
      <c r="H5476" s="1"/>
      <c r="I5476" s="1"/>
    </row>
    <row r="5477" spans="2:9" s="376" customFormat="1" ht="12.75">
      <c r="B5477" s="1"/>
      <c r="C5477" s="1"/>
      <c r="D5477" s="1"/>
      <c r="E5477" s="1"/>
      <c r="F5477" s="1"/>
      <c r="G5477" s="1"/>
      <c r="H5477" s="1"/>
      <c r="I5477" s="1"/>
    </row>
    <row r="5478" spans="2:9" s="376" customFormat="1" ht="12.75">
      <c r="B5478" s="1"/>
      <c r="C5478" s="1"/>
      <c r="D5478" s="1"/>
      <c r="E5478" s="1"/>
      <c r="F5478" s="1"/>
      <c r="G5478" s="1"/>
      <c r="H5478" s="1"/>
      <c r="I5478" s="1"/>
    </row>
    <row r="5479" spans="2:9" s="376" customFormat="1" ht="12.75">
      <c r="B5479" s="1"/>
      <c r="C5479" s="1"/>
      <c r="D5479" s="1"/>
      <c r="E5479" s="1"/>
      <c r="F5479" s="1"/>
      <c r="G5479" s="1"/>
      <c r="H5479" s="1"/>
      <c r="I5479" s="1"/>
    </row>
    <row r="5480" spans="2:9" s="376" customFormat="1" ht="12.75">
      <c r="B5480" s="1"/>
      <c r="C5480" s="1"/>
      <c r="D5480" s="1"/>
      <c r="E5480" s="1"/>
      <c r="F5480" s="1"/>
      <c r="G5480" s="1"/>
      <c r="H5480" s="1"/>
      <c r="I5480" s="1"/>
    </row>
    <row r="5481" spans="2:9" s="376" customFormat="1" ht="12.75">
      <c r="B5481" s="1"/>
      <c r="C5481" s="1"/>
      <c r="D5481" s="1"/>
      <c r="E5481" s="1"/>
      <c r="F5481" s="1"/>
      <c r="G5481" s="1"/>
      <c r="H5481" s="1"/>
      <c r="I5481" s="1"/>
    </row>
    <row r="5482" spans="2:9" s="376" customFormat="1" ht="12.75">
      <c r="B5482" s="1"/>
      <c r="C5482" s="1"/>
      <c r="D5482" s="1"/>
      <c r="E5482" s="1"/>
      <c r="F5482" s="1"/>
      <c r="G5482" s="1"/>
      <c r="H5482" s="1"/>
      <c r="I5482" s="1"/>
    </row>
    <row r="5483" spans="2:9" s="376" customFormat="1" ht="12.75">
      <c r="B5483" s="1"/>
      <c r="C5483" s="1"/>
      <c r="D5483" s="1"/>
      <c r="E5483" s="1"/>
      <c r="F5483" s="1"/>
      <c r="G5483" s="1"/>
      <c r="H5483" s="1"/>
      <c r="I5483" s="1"/>
    </row>
    <row r="5484" spans="2:9" s="376" customFormat="1" ht="12.75">
      <c r="B5484" s="1"/>
      <c r="C5484" s="1"/>
      <c r="D5484" s="1"/>
      <c r="E5484" s="1"/>
      <c r="F5484" s="1"/>
      <c r="G5484" s="1"/>
      <c r="H5484" s="1"/>
      <c r="I5484" s="1"/>
    </row>
    <row r="5485" spans="2:9" s="376" customFormat="1" ht="12.75">
      <c r="B5485" s="1"/>
      <c r="C5485" s="1"/>
      <c r="D5485" s="1"/>
      <c r="E5485" s="1"/>
      <c r="F5485" s="1"/>
      <c r="G5485" s="1"/>
      <c r="H5485" s="1"/>
      <c r="I5485" s="1"/>
    </row>
    <row r="5486" spans="2:9" s="376" customFormat="1" ht="12.75">
      <c r="B5486" s="1"/>
      <c r="C5486" s="1"/>
      <c r="D5486" s="1"/>
      <c r="E5486" s="1"/>
      <c r="F5486" s="1"/>
      <c r="G5486" s="1"/>
      <c r="H5486" s="1"/>
      <c r="I5486" s="1"/>
    </row>
    <row r="5487" spans="2:9" s="376" customFormat="1" ht="12.75">
      <c r="B5487" s="1"/>
      <c r="C5487" s="1"/>
      <c r="D5487" s="1"/>
      <c r="E5487" s="1"/>
      <c r="F5487" s="1"/>
      <c r="G5487" s="1"/>
      <c r="H5487" s="1"/>
      <c r="I5487" s="1"/>
    </row>
    <row r="5488" spans="2:9" s="376" customFormat="1" ht="12.75">
      <c r="B5488" s="1"/>
      <c r="C5488" s="1"/>
      <c r="D5488" s="1"/>
      <c r="E5488" s="1"/>
      <c r="F5488" s="1"/>
      <c r="G5488" s="1"/>
      <c r="H5488" s="1"/>
      <c r="I5488" s="1"/>
    </row>
    <row r="5489" spans="2:9" s="376" customFormat="1" ht="12.75">
      <c r="B5489" s="1"/>
      <c r="C5489" s="1"/>
      <c r="D5489" s="1"/>
      <c r="E5489" s="1"/>
      <c r="F5489" s="1"/>
      <c r="G5489" s="1"/>
      <c r="H5489" s="1"/>
      <c r="I5489" s="1"/>
    </row>
    <row r="5490" spans="2:9" s="376" customFormat="1" ht="12.75">
      <c r="B5490" s="1"/>
      <c r="C5490" s="1"/>
      <c r="D5490" s="1"/>
      <c r="E5490" s="1"/>
      <c r="F5490" s="1"/>
      <c r="G5490" s="1"/>
      <c r="H5490" s="1"/>
      <c r="I5490" s="1"/>
    </row>
    <row r="5491" spans="2:9" s="376" customFormat="1" ht="12.75">
      <c r="B5491" s="1"/>
      <c r="C5491" s="1"/>
      <c r="D5491" s="1"/>
      <c r="E5491" s="1"/>
      <c r="F5491" s="1"/>
      <c r="G5491" s="1"/>
      <c r="H5491" s="1"/>
      <c r="I5491" s="1"/>
    </row>
    <row r="5492" spans="2:9" s="376" customFormat="1" ht="12.75">
      <c r="B5492" s="1"/>
      <c r="C5492" s="1"/>
      <c r="D5492" s="1"/>
      <c r="E5492" s="1"/>
      <c r="F5492" s="1"/>
      <c r="G5492" s="1"/>
      <c r="H5492" s="1"/>
      <c r="I5492" s="1"/>
    </row>
    <row r="5493" spans="2:9" s="376" customFormat="1" ht="12.75">
      <c r="B5493" s="1"/>
      <c r="C5493" s="1"/>
      <c r="D5493" s="1"/>
      <c r="E5493" s="1"/>
      <c r="F5493" s="1"/>
      <c r="G5493" s="1"/>
      <c r="H5493" s="1"/>
      <c r="I5493" s="1"/>
    </row>
    <row r="5494" spans="2:9" s="376" customFormat="1" ht="12.75">
      <c r="B5494" s="1"/>
      <c r="C5494" s="1"/>
      <c r="D5494" s="1"/>
      <c r="E5494" s="1"/>
      <c r="F5494" s="1"/>
      <c r="G5494" s="1"/>
      <c r="H5494" s="1"/>
      <c r="I5494" s="1"/>
    </row>
    <row r="5495" spans="2:9" s="376" customFormat="1" ht="12.75">
      <c r="B5495" s="1"/>
      <c r="C5495" s="1"/>
      <c r="D5495" s="1"/>
      <c r="E5495" s="1"/>
      <c r="F5495" s="1"/>
      <c r="G5495" s="1"/>
      <c r="H5495" s="1"/>
      <c r="I5495" s="1"/>
    </row>
    <row r="5496" spans="2:9" s="376" customFormat="1" ht="12.75">
      <c r="B5496" s="1"/>
      <c r="C5496" s="1"/>
      <c r="D5496" s="1"/>
      <c r="E5496" s="1"/>
      <c r="F5496" s="1"/>
      <c r="G5496" s="1"/>
      <c r="H5496" s="1"/>
      <c r="I5496" s="1"/>
    </row>
    <row r="5497" spans="2:9" s="376" customFormat="1" ht="12.75">
      <c r="B5497" s="1"/>
      <c r="C5497" s="1"/>
      <c r="D5497" s="1"/>
      <c r="E5497" s="1"/>
      <c r="F5497" s="1"/>
      <c r="G5497" s="1"/>
      <c r="H5497" s="1"/>
      <c r="I5497" s="1"/>
    </row>
    <row r="5498" spans="2:9" s="376" customFormat="1" ht="12.75">
      <c r="B5498" s="1"/>
      <c r="C5498" s="1"/>
      <c r="D5498" s="1"/>
      <c r="E5498" s="1"/>
      <c r="F5498" s="1"/>
      <c r="G5498" s="1"/>
      <c r="H5498" s="1"/>
      <c r="I5498" s="1"/>
    </row>
    <row r="5499" spans="2:9" s="376" customFormat="1" ht="12.75">
      <c r="B5499" s="1"/>
      <c r="C5499" s="1"/>
      <c r="D5499" s="1"/>
      <c r="E5499" s="1"/>
      <c r="F5499" s="1"/>
      <c r="G5499" s="1"/>
      <c r="H5499" s="1"/>
      <c r="I5499" s="1"/>
    </row>
    <row r="5500" spans="2:9" s="376" customFormat="1" ht="12.75">
      <c r="B5500" s="1"/>
      <c r="C5500" s="1"/>
      <c r="D5500" s="1"/>
      <c r="E5500" s="1"/>
      <c r="F5500" s="1"/>
      <c r="G5500" s="1"/>
      <c r="H5500" s="1"/>
      <c r="I5500" s="1"/>
    </row>
    <row r="5501" spans="2:9" s="376" customFormat="1" ht="12.75">
      <c r="B5501" s="1"/>
      <c r="C5501" s="1"/>
      <c r="D5501" s="1"/>
      <c r="E5501" s="1"/>
      <c r="F5501" s="1"/>
      <c r="G5501" s="1"/>
      <c r="H5501" s="1"/>
      <c r="I5501" s="1"/>
    </row>
    <row r="5502" spans="2:9" s="376" customFormat="1" ht="12.75">
      <c r="B5502" s="1"/>
      <c r="C5502" s="1"/>
      <c r="D5502" s="1"/>
      <c r="E5502" s="1"/>
      <c r="F5502" s="1"/>
      <c r="G5502" s="1"/>
      <c r="H5502" s="1"/>
      <c r="I5502" s="1"/>
    </row>
    <row r="5503" spans="2:9" s="376" customFormat="1" ht="12.75">
      <c r="B5503" s="1"/>
      <c r="C5503" s="1"/>
      <c r="D5503" s="1"/>
      <c r="E5503" s="1"/>
      <c r="F5503" s="1"/>
      <c r="G5503" s="1"/>
      <c r="H5503" s="1"/>
      <c r="I5503" s="1"/>
    </row>
    <row r="5504" spans="2:9" s="376" customFormat="1" ht="12.75">
      <c r="B5504" s="1"/>
      <c r="C5504" s="1"/>
      <c r="D5504" s="1"/>
      <c r="E5504" s="1"/>
      <c r="F5504" s="1"/>
      <c r="G5504" s="1"/>
      <c r="H5504" s="1"/>
      <c r="I5504" s="1"/>
    </row>
    <row r="5505" spans="2:9" s="376" customFormat="1" ht="12.75">
      <c r="B5505" s="1"/>
      <c r="C5505" s="1"/>
      <c r="D5505" s="1"/>
      <c r="E5505" s="1"/>
      <c r="F5505" s="1"/>
      <c r="G5505" s="1"/>
      <c r="H5505" s="1"/>
      <c r="I5505" s="1"/>
    </row>
    <row r="5506" spans="2:9" s="376" customFormat="1" ht="12.75">
      <c r="B5506" s="1"/>
      <c r="C5506" s="1"/>
      <c r="D5506" s="1"/>
      <c r="E5506" s="1"/>
      <c r="F5506" s="1"/>
      <c r="G5506" s="1"/>
      <c r="H5506" s="1"/>
      <c r="I5506" s="1"/>
    </row>
    <row r="5507" spans="2:9" s="376" customFormat="1" ht="12.75">
      <c r="B5507" s="1"/>
      <c r="C5507" s="1"/>
      <c r="D5507" s="1"/>
      <c r="E5507" s="1"/>
      <c r="F5507" s="1"/>
      <c r="G5507" s="1"/>
      <c r="H5507" s="1"/>
      <c r="I5507" s="1"/>
    </row>
    <row r="5508" spans="2:9" s="376" customFormat="1" ht="12.75">
      <c r="B5508" s="1"/>
      <c r="C5508" s="1"/>
      <c r="D5508" s="1"/>
      <c r="E5508" s="1"/>
      <c r="F5508" s="1"/>
      <c r="G5508" s="1"/>
      <c r="H5508" s="1"/>
      <c r="I5508" s="1"/>
    </row>
    <row r="5509" spans="2:9" s="376" customFormat="1" ht="12.75">
      <c r="B5509" s="1"/>
      <c r="C5509" s="1"/>
      <c r="D5509" s="1"/>
      <c r="E5509" s="1"/>
      <c r="F5509" s="1"/>
      <c r="G5509" s="1"/>
      <c r="H5509" s="1"/>
      <c r="I5509" s="1"/>
    </row>
    <row r="5510" spans="2:9" s="376" customFormat="1" ht="12.75">
      <c r="B5510" s="1"/>
      <c r="C5510" s="1"/>
      <c r="D5510" s="1"/>
      <c r="E5510" s="1"/>
      <c r="F5510" s="1"/>
      <c r="G5510" s="1"/>
      <c r="H5510" s="1"/>
      <c r="I5510" s="1"/>
    </row>
    <row r="5511" spans="2:9" s="376" customFormat="1" ht="12.75">
      <c r="B5511" s="1"/>
      <c r="C5511" s="1"/>
      <c r="D5511" s="1"/>
      <c r="E5511" s="1"/>
      <c r="F5511" s="1"/>
      <c r="G5511" s="1"/>
      <c r="H5511" s="1"/>
      <c r="I5511" s="1"/>
    </row>
    <row r="5512" spans="2:9" s="376" customFormat="1" ht="12.75">
      <c r="B5512" s="1"/>
      <c r="C5512" s="1"/>
      <c r="D5512" s="1"/>
      <c r="E5512" s="1"/>
      <c r="F5512" s="1"/>
      <c r="G5512" s="1"/>
      <c r="H5512" s="1"/>
      <c r="I5512" s="1"/>
    </row>
    <row r="5513" spans="2:9" s="376" customFormat="1" ht="12.75">
      <c r="B5513" s="1"/>
      <c r="C5513" s="1"/>
      <c r="D5513" s="1"/>
      <c r="E5513" s="1"/>
      <c r="F5513" s="1"/>
      <c r="G5513" s="1"/>
      <c r="H5513" s="1"/>
      <c r="I5513" s="1"/>
    </row>
    <row r="5514" spans="2:9" s="376" customFormat="1" ht="12.75">
      <c r="B5514" s="1"/>
      <c r="C5514" s="1"/>
      <c r="D5514" s="1"/>
      <c r="E5514" s="1"/>
      <c r="F5514" s="1"/>
      <c r="G5514" s="1"/>
      <c r="H5514" s="1"/>
      <c r="I5514" s="1"/>
    </row>
    <row r="5515" spans="2:9" s="376" customFormat="1" ht="12.75">
      <c r="B5515" s="1"/>
      <c r="C5515" s="1"/>
      <c r="D5515" s="1"/>
      <c r="E5515" s="1"/>
      <c r="F5515" s="1"/>
      <c r="G5515" s="1"/>
      <c r="H5515" s="1"/>
      <c r="I5515" s="1"/>
    </row>
    <row r="5516" spans="2:9" s="376" customFormat="1" ht="12.75">
      <c r="B5516" s="1"/>
      <c r="C5516" s="1"/>
      <c r="D5516" s="1"/>
      <c r="E5516" s="1"/>
      <c r="F5516" s="1"/>
      <c r="G5516" s="1"/>
      <c r="H5516" s="1"/>
      <c r="I5516" s="1"/>
    </row>
    <row r="5517" spans="2:9" s="376" customFormat="1" ht="12.75">
      <c r="B5517" s="1"/>
      <c r="C5517" s="1"/>
      <c r="D5517" s="1"/>
      <c r="E5517" s="1"/>
      <c r="F5517" s="1"/>
      <c r="G5517" s="1"/>
      <c r="H5517" s="1"/>
      <c r="I5517" s="1"/>
    </row>
    <row r="5518" spans="2:9" s="376" customFormat="1" ht="12.75">
      <c r="B5518" s="1"/>
      <c r="C5518" s="1"/>
      <c r="D5518" s="1"/>
      <c r="E5518" s="1"/>
      <c r="F5518" s="1"/>
      <c r="G5518" s="1"/>
      <c r="H5518" s="1"/>
      <c r="I5518" s="1"/>
    </row>
    <row r="5519" spans="2:9" s="376" customFormat="1" ht="12.75">
      <c r="B5519" s="1"/>
      <c r="C5519" s="1"/>
      <c r="D5519" s="1"/>
      <c r="E5519" s="1"/>
      <c r="F5519" s="1"/>
      <c r="G5519" s="1"/>
      <c r="H5519" s="1"/>
      <c r="I5519" s="1"/>
    </row>
    <row r="5520" spans="2:9" s="376" customFormat="1" ht="12.75">
      <c r="B5520" s="1"/>
      <c r="C5520" s="1"/>
      <c r="D5520" s="1"/>
      <c r="E5520" s="1"/>
      <c r="F5520" s="1"/>
      <c r="G5520" s="1"/>
      <c r="H5520" s="1"/>
      <c r="I5520" s="1"/>
    </row>
    <row r="5521" spans="2:9" s="376" customFormat="1" ht="12.75">
      <c r="B5521" s="1"/>
      <c r="C5521" s="1"/>
      <c r="D5521" s="1"/>
      <c r="E5521" s="1"/>
      <c r="F5521" s="1"/>
      <c r="G5521" s="1"/>
      <c r="H5521" s="1"/>
      <c r="I5521" s="1"/>
    </row>
    <row r="5522" spans="2:9" s="376" customFormat="1" ht="12.75">
      <c r="B5522" s="1"/>
      <c r="C5522" s="1"/>
      <c r="D5522" s="1"/>
      <c r="E5522" s="1"/>
      <c r="F5522" s="1"/>
      <c r="G5522" s="1"/>
      <c r="H5522" s="1"/>
      <c r="I5522" s="1"/>
    </row>
    <row r="5523" spans="2:9" s="376" customFormat="1" ht="12.75">
      <c r="B5523" s="1"/>
      <c r="C5523" s="1"/>
      <c r="D5523" s="1"/>
      <c r="E5523" s="1"/>
      <c r="F5523" s="1"/>
      <c r="G5523" s="1"/>
      <c r="H5523" s="1"/>
      <c r="I5523" s="1"/>
    </row>
    <row r="5524" spans="2:9" s="376" customFormat="1" ht="12.75">
      <c r="B5524" s="1"/>
      <c r="C5524" s="1"/>
      <c r="D5524" s="1"/>
      <c r="E5524" s="1"/>
      <c r="F5524" s="1"/>
      <c r="G5524" s="1"/>
      <c r="H5524" s="1"/>
      <c r="I5524" s="1"/>
    </row>
    <row r="5525" spans="2:9" s="376" customFormat="1" ht="12.75">
      <c r="B5525" s="1"/>
      <c r="C5525" s="1"/>
      <c r="D5525" s="1"/>
      <c r="E5525" s="1"/>
      <c r="F5525" s="1"/>
      <c r="G5525" s="1"/>
      <c r="H5525" s="1"/>
      <c r="I5525" s="1"/>
    </row>
    <row r="5526" spans="2:9" s="376" customFormat="1" ht="12.75">
      <c r="B5526" s="1"/>
      <c r="C5526" s="1"/>
      <c r="D5526" s="1"/>
      <c r="E5526" s="1"/>
      <c r="F5526" s="1"/>
      <c r="G5526" s="1"/>
      <c r="H5526" s="1"/>
      <c r="I5526" s="1"/>
    </row>
    <row r="5527" spans="2:9" s="376" customFormat="1" ht="12.75">
      <c r="B5527" s="1"/>
      <c r="C5527" s="1"/>
      <c r="D5527" s="1"/>
      <c r="E5527" s="1"/>
      <c r="F5527" s="1"/>
      <c r="G5527" s="1"/>
      <c r="H5527" s="1"/>
      <c r="I5527" s="1"/>
    </row>
    <row r="5528" spans="2:9" s="376" customFormat="1" ht="12.75">
      <c r="B5528" s="1"/>
      <c r="C5528" s="1"/>
      <c r="D5528" s="1"/>
      <c r="E5528" s="1"/>
      <c r="F5528" s="1"/>
      <c r="G5528" s="1"/>
      <c r="H5528" s="1"/>
      <c r="I5528" s="1"/>
    </row>
    <row r="5529" spans="2:9" s="376" customFormat="1" ht="12.75">
      <c r="B5529" s="1"/>
      <c r="C5529" s="1"/>
      <c r="D5529" s="1"/>
      <c r="E5529" s="1"/>
      <c r="F5529" s="1"/>
      <c r="G5529" s="1"/>
      <c r="H5529" s="1"/>
      <c r="I5529" s="1"/>
    </row>
    <row r="5530" spans="2:9" s="376" customFormat="1" ht="12.75">
      <c r="B5530" s="1"/>
      <c r="C5530" s="1"/>
      <c r="D5530" s="1"/>
      <c r="E5530" s="1"/>
      <c r="F5530" s="1"/>
      <c r="G5530" s="1"/>
      <c r="H5530" s="1"/>
      <c r="I5530" s="1"/>
    </row>
    <row r="5531" spans="2:9" s="376" customFormat="1" ht="12.75">
      <c r="B5531" s="1"/>
      <c r="C5531" s="1"/>
      <c r="D5531" s="1"/>
      <c r="E5531" s="1"/>
      <c r="F5531" s="1"/>
      <c r="G5531" s="1"/>
      <c r="H5531" s="1"/>
      <c r="I5531" s="1"/>
    </row>
    <row r="5532" spans="2:9" s="376" customFormat="1" ht="12.75">
      <c r="B5532" s="1"/>
      <c r="C5532" s="1"/>
      <c r="D5532" s="1"/>
      <c r="E5532" s="1"/>
      <c r="F5532" s="1"/>
      <c r="G5532" s="1"/>
      <c r="H5532" s="1"/>
      <c r="I5532" s="1"/>
    </row>
    <row r="5533" spans="2:9" s="376" customFormat="1" ht="12.75">
      <c r="B5533" s="1"/>
      <c r="C5533" s="1"/>
      <c r="D5533" s="1"/>
      <c r="E5533" s="1"/>
      <c r="F5533" s="1"/>
      <c r="G5533" s="1"/>
      <c r="H5533" s="1"/>
      <c r="I5533" s="1"/>
    </row>
    <row r="5534" spans="2:9" s="376" customFormat="1" ht="12.75">
      <c r="B5534" s="1"/>
      <c r="C5534" s="1"/>
      <c r="D5534" s="1"/>
      <c r="E5534" s="1"/>
      <c r="F5534" s="1"/>
      <c r="G5534" s="1"/>
      <c r="H5534" s="1"/>
      <c r="I5534" s="1"/>
    </row>
    <row r="5535" spans="2:9" s="376" customFormat="1" ht="12.75">
      <c r="B5535" s="1"/>
      <c r="C5535" s="1"/>
      <c r="D5535" s="1"/>
      <c r="E5535" s="1"/>
      <c r="F5535" s="1"/>
      <c r="G5535" s="1"/>
      <c r="H5535" s="1"/>
      <c r="I5535" s="1"/>
    </row>
    <row r="5536" spans="2:9" s="376" customFormat="1" ht="12.75">
      <c r="B5536" s="1"/>
      <c r="C5536" s="1"/>
      <c r="D5536" s="1"/>
      <c r="E5536" s="1"/>
      <c r="F5536" s="1"/>
      <c r="G5536" s="1"/>
      <c r="H5536" s="1"/>
      <c r="I5536" s="1"/>
    </row>
    <row r="5537" spans="2:9" s="376" customFormat="1" ht="12.75">
      <c r="B5537" s="1"/>
      <c r="C5537" s="1"/>
      <c r="D5537" s="1"/>
      <c r="E5537" s="1"/>
      <c r="F5537" s="1"/>
      <c r="G5537" s="1"/>
      <c r="H5537" s="1"/>
      <c r="I5537" s="1"/>
    </row>
    <row r="5538" spans="2:9" s="376" customFormat="1" ht="12.75">
      <c r="B5538" s="1"/>
      <c r="C5538" s="1"/>
      <c r="D5538" s="1"/>
      <c r="E5538" s="1"/>
      <c r="F5538" s="1"/>
      <c r="G5538" s="1"/>
      <c r="H5538" s="1"/>
      <c r="I5538" s="1"/>
    </row>
    <row r="5539" spans="2:9" s="376" customFormat="1" ht="12.75">
      <c r="B5539" s="1"/>
      <c r="C5539" s="1"/>
      <c r="D5539" s="1"/>
      <c r="E5539" s="1"/>
      <c r="F5539" s="1"/>
      <c r="G5539" s="1"/>
      <c r="H5539" s="1"/>
      <c r="I5539" s="1"/>
    </row>
    <row r="5540" spans="2:9" s="376" customFormat="1" ht="12.75">
      <c r="B5540" s="1"/>
      <c r="C5540" s="1"/>
      <c r="D5540" s="1"/>
      <c r="E5540" s="1"/>
      <c r="F5540" s="1"/>
      <c r="G5540" s="1"/>
      <c r="H5540" s="1"/>
      <c r="I5540" s="1"/>
    </row>
    <row r="5541" spans="2:9" s="376" customFormat="1" ht="12.75">
      <c r="B5541" s="1"/>
      <c r="C5541" s="1"/>
      <c r="D5541" s="1"/>
      <c r="E5541" s="1"/>
      <c r="F5541" s="1"/>
      <c r="G5541" s="1"/>
      <c r="H5541" s="1"/>
      <c r="I5541" s="1"/>
    </row>
    <row r="5542" spans="2:9" s="376" customFormat="1" ht="12.75">
      <c r="B5542" s="1"/>
      <c r="C5542" s="1"/>
      <c r="D5542" s="1"/>
      <c r="E5542" s="1"/>
      <c r="F5542" s="1"/>
      <c r="G5542" s="1"/>
      <c r="H5542" s="1"/>
      <c r="I5542" s="1"/>
    </row>
    <row r="5543" spans="2:9" s="376" customFormat="1" ht="12.75">
      <c r="B5543" s="1"/>
      <c r="C5543" s="1"/>
      <c r="D5543" s="1"/>
      <c r="E5543" s="1"/>
      <c r="F5543" s="1"/>
      <c r="G5543" s="1"/>
      <c r="H5543" s="1"/>
      <c r="I5543" s="1"/>
    </row>
    <row r="5544" spans="2:9" s="376" customFormat="1" ht="12.75">
      <c r="B5544" s="1"/>
      <c r="C5544" s="1"/>
      <c r="D5544" s="1"/>
      <c r="E5544" s="1"/>
      <c r="F5544" s="1"/>
      <c r="G5544" s="1"/>
      <c r="H5544" s="1"/>
      <c r="I5544" s="1"/>
    </row>
    <row r="5545" spans="2:9" s="376" customFormat="1" ht="12.75">
      <c r="B5545" s="1"/>
      <c r="C5545" s="1"/>
      <c r="D5545" s="1"/>
      <c r="E5545" s="1"/>
      <c r="F5545" s="1"/>
      <c r="G5545" s="1"/>
      <c r="H5545" s="1"/>
      <c r="I5545" s="1"/>
    </row>
    <row r="5546" spans="2:9" s="376" customFormat="1" ht="12.75">
      <c r="B5546" s="1"/>
      <c r="C5546" s="1"/>
      <c r="D5546" s="1"/>
      <c r="E5546" s="1"/>
      <c r="F5546" s="1"/>
      <c r="G5546" s="1"/>
      <c r="H5546" s="1"/>
      <c r="I5546" s="1"/>
    </row>
    <row r="5547" spans="2:9" s="376" customFormat="1" ht="12.75">
      <c r="B5547" s="1"/>
      <c r="C5547" s="1"/>
      <c r="D5547" s="1"/>
      <c r="E5547" s="1"/>
      <c r="F5547" s="1"/>
      <c r="G5547" s="1"/>
      <c r="H5547" s="1"/>
      <c r="I5547" s="1"/>
    </row>
    <row r="5548" spans="2:9" s="376" customFormat="1" ht="12.75">
      <c r="B5548" s="1"/>
      <c r="C5548" s="1"/>
      <c r="D5548" s="1"/>
      <c r="E5548" s="1"/>
      <c r="F5548" s="1"/>
      <c r="G5548" s="1"/>
      <c r="H5548" s="1"/>
      <c r="I5548" s="1"/>
    </row>
    <row r="5549" spans="2:9" s="376" customFormat="1" ht="12.75">
      <c r="B5549" s="1"/>
      <c r="C5549" s="1"/>
      <c r="D5549" s="1"/>
      <c r="E5549" s="1"/>
      <c r="F5549" s="1"/>
      <c r="G5549" s="1"/>
      <c r="H5549" s="1"/>
      <c r="I5549" s="1"/>
    </row>
    <row r="5550" spans="2:9" s="376" customFormat="1" ht="12.75">
      <c r="B5550" s="1"/>
      <c r="C5550" s="1"/>
      <c r="D5550" s="1"/>
      <c r="E5550" s="1"/>
      <c r="F5550" s="1"/>
      <c r="G5550" s="1"/>
      <c r="H5550" s="1"/>
      <c r="I5550" s="1"/>
    </row>
    <row r="5551" spans="2:9" s="376" customFormat="1" ht="12.75">
      <c r="B5551" s="1"/>
      <c r="C5551" s="1"/>
      <c r="D5551" s="1"/>
      <c r="E5551" s="1"/>
      <c r="F5551" s="1"/>
      <c r="G5551" s="1"/>
      <c r="H5551" s="1"/>
      <c r="I5551" s="1"/>
    </row>
    <row r="5552" spans="2:9" s="376" customFormat="1" ht="12.75">
      <c r="B5552" s="1"/>
      <c r="C5552" s="1"/>
      <c r="D5552" s="1"/>
      <c r="E5552" s="1"/>
      <c r="F5552" s="1"/>
      <c r="G5552" s="1"/>
      <c r="H5552" s="1"/>
      <c r="I5552" s="1"/>
    </row>
    <row r="5553" spans="2:9" s="376" customFormat="1" ht="12.75">
      <c r="B5553" s="1"/>
      <c r="C5553" s="1"/>
      <c r="D5553" s="1"/>
      <c r="E5553" s="1"/>
      <c r="F5553" s="1"/>
      <c r="G5553" s="1"/>
      <c r="H5553" s="1"/>
      <c r="I5553" s="1"/>
    </row>
    <row r="5554" spans="2:9" s="376" customFormat="1" ht="12.75">
      <c r="B5554" s="1"/>
      <c r="C5554" s="1"/>
      <c r="D5554" s="1"/>
      <c r="E5554" s="1"/>
      <c r="F5554" s="1"/>
      <c r="G5554" s="1"/>
      <c r="H5554" s="1"/>
      <c r="I5554" s="1"/>
    </row>
    <row r="5555" spans="2:9" s="376" customFormat="1" ht="12.75">
      <c r="B5555" s="1"/>
      <c r="C5555" s="1"/>
      <c r="D5555" s="1"/>
      <c r="E5555" s="1"/>
      <c r="F5555" s="1"/>
      <c r="G5555" s="1"/>
      <c r="H5555" s="1"/>
      <c r="I5555" s="1"/>
    </row>
    <row r="5556" spans="2:9" s="376" customFormat="1" ht="12.75">
      <c r="B5556" s="1"/>
      <c r="C5556" s="1"/>
      <c r="D5556" s="1"/>
      <c r="E5556" s="1"/>
      <c r="F5556" s="1"/>
      <c r="G5556" s="1"/>
      <c r="H5556" s="1"/>
      <c r="I5556" s="1"/>
    </row>
    <row r="5557" spans="2:9" s="376" customFormat="1" ht="12.75">
      <c r="B5557" s="1"/>
      <c r="C5557" s="1"/>
      <c r="D5557" s="1"/>
      <c r="E5557" s="1"/>
      <c r="F5557" s="1"/>
      <c r="G5557" s="1"/>
      <c r="H5557" s="1"/>
      <c r="I5557" s="1"/>
    </row>
    <row r="5558" spans="2:9" s="376" customFormat="1" ht="12.75">
      <c r="B5558" s="1"/>
      <c r="C5558" s="1"/>
      <c r="D5558" s="1"/>
      <c r="E5558" s="1"/>
      <c r="F5558" s="1"/>
      <c r="G5558" s="1"/>
      <c r="H5558" s="1"/>
      <c r="I5558" s="1"/>
    </row>
    <row r="5559" spans="2:9" s="376" customFormat="1" ht="12.75">
      <c r="B5559" s="1"/>
      <c r="C5559" s="1"/>
      <c r="D5559" s="1"/>
      <c r="E5559" s="1"/>
      <c r="F5559" s="1"/>
      <c r="G5559" s="1"/>
      <c r="H5559" s="1"/>
      <c r="I5559" s="1"/>
    </row>
    <row r="5560" spans="2:9" s="376" customFormat="1" ht="12.75">
      <c r="B5560" s="1"/>
      <c r="C5560" s="1"/>
      <c r="D5560" s="1"/>
      <c r="E5560" s="1"/>
      <c r="F5560" s="1"/>
      <c r="G5560" s="1"/>
      <c r="H5560" s="1"/>
      <c r="I5560" s="1"/>
    </row>
    <row r="5561" spans="2:9" s="376" customFormat="1" ht="12.75">
      <c r="B5561" s="1"/>
      <c r="C5561" s="1"/>
      <c r="D5561" s="1"/>
      <c r="E5561" s="1"/>
      <c r="F5561" s="1"/>
      <c r="G5561" s="1"/>
      <c r="H5561" s="1"/>
      <c r="I5561" s="1"/>
    </row>
    <row r="5562" spans="2:9" s="376" customFormat="1" ht="12.75">
      <c r="B5562" s="1"/>
      <c r="C5562" s="1"/>
      <c r="D5562" s="1"/>
      <c r="E5562" s="1"/>
      <c r="F5562" s="1"/>
      <c r="G5562" s="1"/>
      <c r="H5562" s="1"/>
      <c r="I5562" s="1"/>
    </row>
    <row r="5563" spans="2:9" s="376" customFormat="1" ht="12.75">
      <c r="B5563" s="1"/>
      <c r="C5563" s="1"/>
      <c r="D5563" s="1"/>
      <c r="E5563" s="1"/>
      <c r="F5563" s="1"/>
      <c r="G5563" s="1"/>
      <c r="H5563" s="1"/>
      <c r="I5563" s="1"/>
    </row>
    <row r="5564" spans="2:9" s="376" customFormat="1" ht="12.75">
      <c r="B5564" s="1"/>
      <c r="C5564" s="1"/>
      <c r="D5564" s="1"/>
      <c r="E5564" s="1"/>
      <c r="F5564" s="1"/>
      <c r="G5564" s="1"/>
      <c r="H5564" s="1"/>
      <c r="I5564" s="1"/>
    </row>
    <row r="5565" spans="2:9" s="376" customFormat="1" ht="12.75">
      <c r="B5565" s="1"/>
      <c r="C5565" s="1"/>
      <c r="D5565" s="1"/>
      <c r="E5565" s="1"/>
      <c r="F5565" s="1"/>
      <c r="G5565" s="1"/>
      <c r="H5565" s="1"/>
      <c r="I5565" s="1"/>
    </row>
    <row r="5566" spans="2:9" s="376" customFormat="1" ht="12.75">
      <c r="B5566" s="1"/>
      <c r="C5566" s="1"/>
      <c r="D5566" s="1"/>
      <c r="E5566" s="1"/>
      <c r="F5566" s="1"/>
      <c r="G5566" s="1"/>
      <c r="H5566" s="1"/>
      <c r="I5566" s="1"/>
    </row>
    <row r="5567" spans="2:9" s="376" customFormat="1" ht="12.75">
      <c r="B5567" s="1"/>
      <c r="C5567" s="1"/>
      <c r="D5567" s="1"/>
      <c r="E5567" s="1"/>
      <c r="F5567" s="1"/>
      <c r="G5567" s="1"/>
      <c r="H5567" s="1"/>
      <c r="I5567" s="1"/>
    </row>
    <row r="5568" spans="2:9" s="376" customFormat="1" ht="12.75">
      <c r="B5568" s="1"/>
      <c r="C5568" s="1"/>
      <c r="D5568" s="1"/>
      <c r="E5568" s="1"/>
      <c r="F5568" s="1"/>
      <c r="G5568" s="1"/>
      <c r="H5568" s="1"/>
      <c r="I5568" s="1"/>
    </row>
    <row r="5569" spans="2:9" s="376" customFormat="1" ht="12.75">
      <c r="B5569" s="1"/>
      <c r="C5569" s="1"/>
      <c r="D5569" s="1"/>
      <c r="E5569" s="1"/>
      <c r="F5569" s="1"/>
      <c r="G5569" s="1"/>
      <c r="H5569" s="1"/>
      <c r="I5569" s="1"/>
    </row>
    <row r="5570" spans="2:9" s="376" customFormat="1" ht="12.75">
      <c r="B5570" s="1"/>
      <c r="C5570" s="1"/>
      <c r="D5570" s="1"/>
      <c r="E5570" s="1"/>
      <c r="F5570" s="1"/>
      <c r="G5570" s="1"/>
      <c r="H5570" s="1"/>
      <c r="I5570" s="1"/>
    </row>
    <row r="5571" spans="2:9" s="376" customFormat="1" ht="12.75">
      <c r="B5571" s="1"/>
      <c r="C5571" s="1"/>
      <c r="D5571" s="1"/>
      <c r="E5571" s="1"/>
      <c r="F5571" s="1"/>
      <c r="G5571" s="1"/>
      <c r="H5571" s="1"/>
      <c r="I5571" s="1"/>
    </row>
    <row r="5572" spans="2:9" s="376" customFormat="1" ht="12.75">
      <c r="B5572" s="1"/>
      <c r="C5572" s="1"/>
      <c r="D5572" s="1"/>
      <c r="E5572" s="1"/>
      <c r="F5572" s="1"/>
      <c r="G5572" s="1"/>
      <c r="H5572" s="1"/>
      <c r="I5572" s="1"/>
    </row>
    <row r="5573" spans="2:9" s="376" customFormat="1" ht="12.75">
      <c r="B5573" s="1"/>
      <c r="C5573" s="1"/>
      <c r="D5573" s="1"/>
      <c r="E5573" s="1"/>
      <c r="F5573" s="1"/>
      <c r="G5573" s="1"/>
      <c r="H5573" s="1"/>
      <c r="I5573" s="1"/>
    </row>
    <row r="5574" spans="2:9" s="376" customFormat="1" ht="12.75">
      <c r="B5574" s="1"/>
      <c r="C5574" s="1"/>
      <c r="D5574" s="1"/>
      <c r="E5574" s="1"/>
      <c r="F5574" s="1"/>
      <c r="G5574" s="1"/>
      <c r="H5574" s="1"/>
      <c r="I5574" s="1"/>
    </row>
    <row r="5575" spans="2:9" s="376" customFormat="1" ht="12.75">
      <c r="B5575" s="1"/>
      <c r="C5575" s="1"/>
      <c r="D5575" s="1"/>
      <c r="E5575" s="1"/>
      <c r="F5575" s="1"/>
      <c r="G5575" s="1"/>
      <c r="H5575" s="1"/>
      <c r="I5575" s="1"/>
    </row>
    <row r="5576" spans="2:9" s="376" customFormat="1" ht="12.75">
      <c r="B5576" s="1"/>
      <c r="C5576" s="1"/>
      <c r="D5576" s="1"/>
      <c r="E5576" s="1"/>
      <c r="F5576" s="1"/>
      <c r="G5576" s="1"/>
      <c r="H5576" s="1"/>
      <c r="I5576" s="1"/>
    </row>
    <row r="5577" spans="2:9" s="376" customFormat="1" ht="12.75">
      <c r="B5577" s="1"/>
      <c r="C5577" s="1"/>
      <c r="D5577" s="1"/>
      <c r="E5577" s="1"/>
      <c r="F5577" s="1"/>
      <c r="G5577" s="1"/>
      <c r="H5577" s="1"/>
      <c r="I5577" s="1"/>
    </row>
    <row r="5578" spans="2:9" s="376" customFormat="1" ht="12.75">
      <c r="B5578" s="1"/>
      <c r="C5578" s="1"/>
      <c r="D5578" s="1"/>
      <c r="E5578" s="1"/>
      <c r="F5578" s="1"/>
      <c r="G5578" s="1"/>
      <c r="H5578" s="1"/>
      <c r="I5578" s="1"/>
    </row>
    <row r="5579" spans="2:9" s="376" customFormat="1" ht="12.75">
      <c r="B5579" s="1"/>
      <c r="C5579" s="1"/>
      <c r="D5579" s="1"/>
      <c r="E5579" s="1"/>
      <c r="F5579" s="1"/>
      <c r="G5579" s="1"/>
      <c r="H5579" s="1"/>
      <c r="I5579" s="1"/>
    </row>
    <row r="5580" spans="2:9" s="376" customFormat="1" ht="12.75">
      <c r="B5580" s="1"/>
      <c r="C5580" s="1"/>
      <c r="D5580" s="1"/>
      <c r="E5580" s="1"/>
      <c r="F5580" s="1"/>
      <c r="G5580" s="1"/>
      <c r="H5580" s="1"/>
      <c r="I5580" s="1"/>
    </row>
    <row r="5581" spans="2:9" s="376" customFormat="1" ht="12.75">
      <c r="B5581" s="1"/>
      <c r="C5581" s="1"/>
      <c r="D5581" s="1"/>
      <c r="E5581" s="1"/>
      <c r="F5581" s="1"/>
      <c r="G5581" s="1"/>
      <c r="H5581" s="1"/>
      <c r="I5581" s="1"/>
    </row>
    <row r="5582" spans="2:9" s="376" customFormat="1" ht="12.75">
      <c r="B5582" s="1"/>
      <c r="C5582" s="1"/>
      <c r="D5582" s="1"/>
      <c r="E5582" s="1"/>
      <c r="F5582" s="1"/>
      <c r="G5582" s="1"/>
      <c r="H5582" s="1"/>
      <c r="I5582" s="1"/>
    </row>
    <row r="5583" spans="2:9" s="376" customFormat="1" ht="12.75">
      <c r="B5583" s="1"/>
      <c r="C5583" s="1"/>
      <c r="D5583" s="1"/>
      <c r="E5583" s="1"/>
      <c r="F5583" s="1"/>
      <c r="G5583" s="1"/>
      <c r="H5583" s="1"/>
      <c r="I5583" s="1"/>
    </row>
    <row r="5584" spans="2:9" s="376" customFormat="1" ht="12.75">
      <c r="B5584" s="1"/>
      <c r="C5584" s="1"/>
      <c r="D5584" s="1"/>
      <c r="E5584" s="1"/>
      <c r="F5584" s="1"/>
      <c r="G5584" s="1"/>
      <c r="H5584" s="1"/>
      <c r="I5584" s="1"/>
    </row>
    <row r="5585" spans="2:9" s="376" customFormat="1" ht="12.75">
      <c r="B5585" s="1"/>
      <c r="C5585" s="1"/>
      <c r="D5585" s="1"/>
      <c r="E5585" s="1"/>
      <c r="F5585" s="1"/>
      <c r="G5585" s="1"/>
      <c r="H5585" s="1"/>
      <c r="I5585" s="1"/>
    </row>
    <row r="5586" spans="2:9" s="376" customFormat="1" ht="12.75">
      <c r="B5586" s="1"/>
      <c r="C5586" s="1"/>
      <c r="D5586" s="1"/>
      <c r="E5586" s="1"/>
      <c r="F5586" s="1"/>
      <c r="G5586" s="1"/>
      <c r="H5586" s="1"/>
      <c r="I5586" s="1"/>
    </row>
    <row r="5587" spans="2:9" s="376" customFormat="1" ht="12.75">
      <c r="B5587" s="1"/>
      <c r="C5587" s="1"/>
      <c r="D5587" s="1"/>
      <c r="E5587" s="1"/>
      <c r="F5587" s="1"/>
      <c r="G5587" s="1"/>
      <c r="H5587" s="1"/>
      <c r="I5587" s="1"/>
    </row>
    <row r="5588" spans="2:9" s="376" customFormat="1" ht="12.75">
      <c r="B5588" s="1"/>
      <c r="C5588" s="1"/>
      <c r="D5588" s="1"/>
      <c r="E5588" s="1"/>
      <c r="F5588" s="1"/>
      <c r="G5588" s="1"/>
      <c r="H5588" s="1"/>
      <c r="I5588" s="1"/>
    </row>
    <row r="5589" spans="2:9" s="376" customFormat="1" ht="12.75">
      <c r="B5589" s="1"/>
      <c r="C5589" s="1"/>
      <c r="D5589" s="1"/>
      <c r="E5589" s="1"/>
      <c r="F5589" s="1"/>
      <c r="G5589" s="1"/>
      <c r="H5589" s="1"/>
      <c r="I5589" s="1"/>
    </row>
    <row r="5590" spans="2:9" s="376" customFormat="1" ht="12.75">
      <c r="B5590" s="1"/>
      <c r="C5590" s="1"/>
      <c r="D5590" s="1"/>
      <c r="E5590" s="1"/>
      <c r="F5590" s="1"/>
      <c r="G5590" s="1"/>
      <c r="H5590" s="1"/>
      <c r="I5590" s="1"/>
    </row>
    <row r="5591" spans="2:9" s="376" customFormat="1" ht="12.75">
      <c r="B5591" s="1"/>
      <c r="C5591" s="1"/>
      <c r="D5591" s="1"/>
      <c r="E5591" s="1"/>
      <c r="F5591" s="1"/>
      <c r="G5591" s="1"/>
      <c r="H5591" s="1"/>
      <c r="I5591" s="1"/>
    </row>
    <row r="5592" spans="2:9" s="376" customFormat="1" ht="12.75">
      <c r="B5592" s="1"/>
      <c r="C5592" s="1"/>
      <c r="D5592" s="1"/>
      <c r="E5592" s="1"/>
      <c r="F5592" s="1"/>
      <c r="G5592" s="1"/>
      <c r="H5592" s="1"/>
      <c r="I5592" s="1"/>
    </row>
    <row r="5593" spans="2:9" s="376" customFormat="1" ht="12.75">
      <c r="B5593" s="1"/>
      <c r="C5593" s="1"/>
      <c r="D5593" s="1"/>
      <c r="E5593" s="1"/>
      <c r="F5593" s="1"/>
      <c r="G5593" s="1"/>
      <c r="H5593" s="1"/>
      <c r="I5593" s="1"/>
    </row>
    <row r="5594" spans="2:9" s="376" customFormat="1" ht="12.75">
      <c r="B5594" s="1"/>
      <c r="C5594" s="1"/>
      <c r="D5594" s="1"/>
      <c r="E5594" s="1"/>
      <c r="F5594" s="1"/>
      <c r="G5594" s="1"/>
      <c r="H5594" s="1"/>
      <c r="I5594" s="1"/>
    </row>
    <row r="5595" spans="2:9" s="376" customFormat="1" ht="12.75">
      <c r="B5595" s="1"/>
      <c r="C5595" s="1"/>
      <c r="D5595" s="1"/>
      <c r="E5595" s="1"/>
      <c r="F5595" s="1"/>
      <c r="G5595" s="1"/>
      <c r="H5595" s="1"/>
      <c r="I5595" s="1"/>
    </row>
    <row r="5596" spans="2:9" s="376" customFormat="1" ht="12.75">
      <c r="B5596" s="1"/>
      <c r="C5596" s="1"/>
      <c r="D5596" s="1"/>
      <c r="E5596" s="1"/>
      <c r="F5596" s="1"/>
      <c r="G5596" s="1"/>
      <c r="H5596" s="1"/>
      <c r="I5596" s="1"/>
    </row>
    <row r="5597" spans="2:9" s="376" customFormat="1" ht="12.75">
      <c r="B5597" s="1"/>
      <c r="C5597" s="1"/>
      <c r="D5597" s="1"/>
      <c r="E5597" s="1"/>
      <c r="F5597" s="1"/>
      <c r="G5597" s="1"/>
      <c r="H5597" s="1"/>
      <c r="I5597" s="1"/>
    </row>
    <row r="5598" spans="2:9" s="376" customFormat="1" ht="12.75">
      <c r="B5598" s="1"/>
      <c r="C5598" s="1"/>
      <c r="D5598" s="1"/>
      <c r="E5598" s="1"/>
      <c r="F5598" s="1"/>
      <c r="G5598" s="1"/>
      <c r="H5598" s="1"/>
      <c r="I5598" s="1"/>
    </row>
    <row r="5599" spans="2:9" s="376" customFormat="1" ht="12.75">
      <c r="B5599" s="1"/>
      <c r="C5599" s="1"/>
      <c r="D5599" s="1"/>
      <c r="E5599" s="1"/>
      <c r="F5599" s="1"/>
      <c r="G5599" s="1"/>
      <c r="H5599" s="1"/>
      <c r="I5599" s="1"/>
    </row>
    <row r="5600" spans="2:9" s="376" customFormat="1" ht="12.75">
      <c r="B5600" s="1"/>
      <c r="C5600" s="1"/>
      <c r="D5600" s="1"/>
      <c r="E5600" s="1"/>
      <c r="F5600" s="1"/>
      <c r="G5600" s="1"/>
      <c r="H5600" s="1"/>
      <c r="I5600" s="1"/>
    </row>
    <row r="5601" spans="2:9" s="376" customFormat="1" ht="12.75">
      <c r="B5601" s="1"/>
      <c r="C5601" s="1"/>
      <c r="D5601" s="1"/>
      <c r="E5601" s="1"/>
      <c r="F5601" s="1"/>
      <c r="G5601" s="1"/>
      <c r="H5601" s="1"/>
      <c r="I5601" s="1"/>
    </row>
    <row r="5602" spans="2:9" s="376" customFormat="1" ht="12.75">
      <c r="B5602" s="1"/>
      <c r="C5602" s="1"/>
      <c r="D5602" s="1"/>
      <c r="E5602" s="1"/>
      <c r="F5602" s="1"/>
      <c r="G5602" s="1"/>
      <c r="H5602" s="1"/>
      <c r="I5602" s="1"/>
    </row>
    <row r="5603" spans="2:9" s="376" customFormat="1" ht="12.75">
      <c r="B5603" s="1"/>
      <c r="C5603" s="1"/>
      <c r="D5603" s="1"/>
      <c r="E5603" s="1"/>
      <c r="F5603" s="1"/>
      <c r="G5603" s="1"/>
      <c r="H5603" s="1"/>
      <c r="I5603" s="1"/>
    </row>
    <row r="5604" spans="2:9" s="376" customFormat="1" ht="12.75">
      <c r="B5604" s="1"/>
      <c r="C5604" s="1"/>
      <c r="D5604" s="1"/>
      <c r="E5604" s="1"/>
      <c r="F5604" s="1"/>
      <c r="G5604" s="1"/>
      <c r="H5604" s="1"/>
      <c r="I5604" s="1"/>
    </row>
    <row r="5605" spans="2:9" s="376" customFormat="1" ht="12.75">
      <c r="B5605" s="1"/>
      <c r="C5605" s="1"/>
      <c r="D5605" s="1"/>
      <c r="E5605" s="1"/>
      <c r="F5605" s="1"/>
      <c r="G5605" s="1"/>
      <c r="H5605" s="1"/>
      <c r="I5605" s="1"/>
    </row>
    <row r="5606" spans="2:9" s="376" customFormat="1" ht="12.75">
      <c r="B5606" s="1"/>
      <c r="C5606" s="1"/>
      <c r="D5606" s="1"/>
      <c r="E5606" s="1"/>
      <c r="F5606" s="1"/>
      <c r="G5606" s="1"/>
      <c r="H5606" s="1"/>
      <c r="I5606" s="1"/>
    </row>
    <row r="5607" spans="2:9" s="376" customFormat="1" ht="12.75">
      <c r="B5607" s="1"/>
      <c r="C5607" s="1"/>
      <c r="D5607" s="1"/>
      <c r="E5607" s="1"/>
      <c r="F5607" s="1"/>
      <c r="G5607" s="1"/>
      <c r="H5607" s="1"/>
      <c r="I5607" s="1"/>
    </row>
    <row r="5608" spans="2:9" s="376" customFormat="1" ht="12.75">
      <c r="B5608" s="1"/>
      <c r="C5608" s="1"/>
      <c r="D5608" s="1"/>
      <c r="E5608" s="1"/>
      <c r="F5608" s="1"/>
      <c r="G5608" s="1"/>
      <c r="H5608" s="1"/>
      <c r="I5608" s="1"/>
    </row>
    <row r="5609" spans="2:9" s="376" customFormat="1" ht="12.75">
      <c r="B5609" s="1"/>
      <c r="C5609" s="1"/>
      <c r="D5609" s="1"/>
      <c r="E5609" s="1"/>
      <c r="F5609" s="1"/>
      <c r="G5609" s="1"/>
      <c r="H5609" s="1"/>
      <c r="I5609" s="1"/>
    </row>
    <row r="5610" spans="2:9" s="376" customFormat="1" ht="12.75">
      <c r="B5610" s="1"/>
      <c r="C5610" s="1"/>
      <c r="D5610" s="1"/>
      <c r="E5610" s="1"/>
      <c r="F5610" s="1"/>
      <c r="G5610" s="1"/>
      <c r="H5610" s="1"/>
      <c r="I5610" s="1"/>
    </row>
    <row r="5611" spans="2:9" s="376" customFormat="1" ht="12.75">
      <c r="B5611" s="1"/>
      <c r="C5611" s="1"/>
      <c r="D5611" s="1"/>
      <c r="E5611" s="1"/>
      <c r="F5611" s="1"/>
      <c r="G5611" s="1"/>
      <c r="H5611" s="1"/>
      <c r="I5611" s="1"/>
    </row>
    <row r="5612" spans="2:9" s="376" customFormat="1" ht="12.75">
      <c r="B5612" s="1"/>
      <c r="C5612" s="1"/>
      <c r="D5612" s="1"/>
      <c r="E5612" s="1"/>
      <c r="F5612" s="1"/>
      <c r="G5612" s="1"/>
      <c r="H5612" s="1"/>
      <c r="I5612" s="1"/>
    </row>
    <row r="5613" spans="2:9" s="376" customFormat="1" ht="12.75">
      <c r="B5613" s="1"/>
      <c r="C5613" s="1"/>
      <c r="D5613" s="1"/>
      <c r="E5613" s="1"/>
      <c r="F5613" s="1"/>
      <c r="G5613" s="1"/>
      <c r="H5613" s="1"/>
      <c r="I5613" s="1"/>
    </row>
    <row r="5614" spans="2:9" s="376" customFormat="1" ht="12.75">
      <c r="B5614" s="1"/>
      <c r="C5614" s="1"/>
      <c r="D5614" s="1"/>
      <c r="E5614" s="1"/>
      <c r="F5614" s="1"/>
      <c r="G5614" s="1"/>
      <c r="H5614" s="1"/>
      <c r="I5614" s="1"/>
    </row>
    <row r="5615" spans="2:9" s="376" customFormat="1" ht="12.75">
      <c r="B5615" s="1"/>
      <c r="C5615" s="1"/>
      <c r="D5615" s="1"/>
      <c r="E5615" s="1"/>
      <c r="F5615" s="1"/>
      <c r="G5615" s="1"/>
      <c r="H5615" s="1"/>
      <c r="I5615" s="1"/>
    </row>
    <row r="5616" spans="2:9" s="376" customFormat="1" ht="12.75">
      <c r="B5616" s="1"/>
      <c r="C5616" s="1"/>
      <c r="D5616" s="1"/>
      <c r="E5616" s="1"/>
      <c r="F5616" s="1"/>
      <c r="G5616" s="1"/>
      <c r="H5616" s="1"/>
      <c r="I5616" s="1"/>
    </row>
    <row r="5617" spans="2:9" s="376" customFormat="1" ht="12.75">
      <c r="B5617" s="1"/>
      <c r="C5617" s="1"/>
      <c r="D5617" s="1"/>
      <c r="E5617" s="1"/>
      <c r="F5617" s="1"/>
      <c r="G5617" s="1"/>
      <c r="H5617" s="1"/>
      <c r="I5617" s="1"/>
    </row>
    <row r="5618" spans="2:9" s="376" customFormat="1" ht="12.75">
      <c r="B5618" s="1"/>
      <c r="C5618" s="1"/>
      <c r="D5618" s="1"/>
      <c r="E5618" s="1"/>
      <c r="F5618" s="1"/>
      <c r="G5618" s="1"/>
      <c r="H5618" s="1"/>
      <c r="I5618" s="1"/>
    </row>
    <row r="5619" spans="2:9" s="376" customFormat="1" ht="12.75">
      <c r="B5619" s="1"/>
      <c r="C5619" s="1"/>
      <c r="D5619" s="1"/>
      <c r="E5619" s="1"/>
      <c r="F5619" s="1"/>
      <c r="G5619" s="1"/>
      <c r="H5619" s="1"/>
      <c r="I5619" s="1"/>
    </row>
    <row r="5620" spans="2:9" s="376" customFormat="1" ht="12.75">
      <c r="B5620" s="1"/>
      <c r="C5620" s="1"/>
      <c r="D5620" s="1"/>
      <c r="E5620" s="1"/>
      <c r="F5620" s="1"/>
      <c r="G5620" s="1"/>
      <c r="H5620" s="1"/>
      <c r="I5620" s="1"/>
    </row>
    <row r="5621" spans="2:9" s="376" customFormat="1" ht="12.75">
      <c r="B5621" s="1"/>
      <c r="C5621" s="1"/>
      <c r="D5621" s="1"/>
      <c r="E5621" s="1"/>
      <c r="F5621" s="1"/>
      <c r="G5621" s="1"/>
      <c r="H5621" s="1"/>
      <c r="I5621" s="1"/>
    </row>
    <row r="5622" spans="2:9" s="376" customFormat="1" ht="12.75">
      <c r="B5622" s="1"/>
      <c r="C5622" s="1"/>
      <c r="D5622" s="1"/>
      <c r="E5622" s="1"/>
      <c r="F5622" s="1"/>
      <c r="G5622" s="1"/>
      <c r="H5622" s="1"/>
      <c r="I5622" s="1"/>
    </row>
    <row r="5623" spans="2:9" s="376" customFormat="1" ht="12.75">
      <c r="B5623" s="1"/>
      <c r="C5623" s="1"/>
      <c r="D5623" s="1"/>
      <c r="E5623" s="1"/>
      <c r="F5623" s="1"/>
      <c r="G5623" s="1"/>
      <c r="H5623" s="1"/>
      <c r="I5623" s="1"/>
    </row>
    <row r="5624" spans="2:9" s="376" customFormat="1" ht="12.75">
      <c r="B5624" s="1"/>
      <c r="C5624" s="1"/>
      <c r="D5624" s="1"/>
      <c r="E5624" s="1"/>
      <c r="F5624" s="1"/>
      <c r="G5624" s="1"/>
      <c r="H5624" s="1"/>
      <c r="I5624" s="1"/>
    </row>
    <row r="5625" spans="2:9" s="376" customFormat="1" ht="12.75">
      <c r="B5625" s="1"/>
      <c r="C5625" s="1"/>
      <c r="D5625" s="1"/>
      <c r="E5625" s="1"/>
      <c r="F5625" s="1"/>
      <c r="G5625" s="1"/>
      <c r="H5625" s="1"/>
      <c r="I5625" s="1"/>
    </row>
    <row r="5626" spans="2:9" s="376" customFormat="1" ht="12.75">
      <c r="B5626" s="1"/>
      <c r="C5626" s="1"/>
      <c r="D5626" s="1"/>
      <c r="E5626" s="1"/>
      <c r="F5626" s="1"/>
      <c r="G5626" s="1"/>
      <c r="H5626" s="1"/>
      <c r="I5626" s="1"/>
    </row>
    <row r="5627" spans="2:9" s="376" customFormat="1" ht="12.75">
      <c r="B5627" s="1"/>
      <c r="C5627" s="1"/>
      <c r="D5627" s="1"/>
      <c r="E5627" s="1"/>
      <c r="F5627" s="1"/>
      <c r="G5627" s="1"/>
      <c r="H5627" s="1"/>
      <c r="I5627" s="1"/>
    </row>
    <row r="5628" spans="2:9" s="376" customFormat="1" ht="12.75">
      <c r="B5628" s="1"/>
      <c r="C5628" s="1"/>
      <c r="D5628" s="1"/>
      <c r="E5628" s="1"/>
      <c r="F5628" s="1"/>
      <c r="G5628" s="1"/>
      <c r="H5628" s="1"/>
      <c r="I5628" s="1"/>
    </row>
    <row r="5629" spans="2:9" s="376" customFormat="1" ht="12.75">
      <c r="B5629" s="1"/>
      <c r="C5629" s="1"/>
      <c r="D5629" s="1"/>
      <c r="E5629" s="1"/>
      <c r="F5629" s="1"/>
      <c r="G5629" s="1"/>
      <c r="H5629" s="1"/>
      <c r="I5629" s="1"/>
    </row>
    <row r="5630" spans="2:9" s="376" customFormat="1" ht="12.75">
      <c r="B5630" s="1"/>
      <c r="C5630" s="1"/>
      <c r="D5630" s="1"/>
      <c r="E5630" s="1"/>
      <c r="F5630" s="1"/>
      <c r="G5630" s="1"/>
      <c r="H5630" s="1"/>
      <c r="I5630" s="1"/>
    </row>
    <row r="5631" spans="2:9" s="376" customFormat="1" ht="12.75">
      <c r="B5631" s="1"/>
      <c r="C5631" s="1"/>
      <c r="D5631" s="1"/>
      <c r="E5631" s="1"/>
      <c r="F5631" s="1"/>
      <c r="G5631" s="1"/>
      <c r="H5631" s="1"/>
      <c r="I5631" s="1"/>
    </row>
    <row r="5632" spans="2:9" s="376" customFormat="1" ht="12.75">
      <c r="B5632" s="1"/>
      <c r="C5632" s="1"/>
      <c r="D5632" s="1"/>
      <c r="E5632" s="1"/>
      <c r="F5632" s="1"/>
      <c r="G5632" s="1"/>
      <c r="H5632" s="1"/>
      <c r="I5632" s="1"/>
    </row>
    <row r="5633" spans="2:9" s="376" customFormat="1" ht="12.75">
      <c r="B5633" s="1"/>
      <c r="C5633" s="1"/>
      <c r="D5633" s="1"/>
      <c r="E5633" s="1"/>
      <c r="F5633" s="1"/>
      <c r="G5633" s="1"/>
      <c r="H5633" s="1"/>
      <c r="I5633" s="1"/>
    </row>
    <row r="5634" spans="2:9" s="376" customFormat="1" ht="12.75">
      <c r="B5634" s="1"/>
      <c r="C5634" s="1"/>
      <c r="D5634" s="1"/>
      <c r="E5634" s="1"/>
      <c r="F5634" s="1"/>
      <c r="G5634" s="1"/>
      <c r="H5634" s="1"/>
      <c r="I5634" s="1"/>
    </row>
    <row r="5635" spans="2:9" s="376" customFormat="1" ht="12.75">
      <c r="B5635" s="1"/>
      <c r="C5635" s="1"/>
      <c r="D5635" s="1"/>
      <c r="E5635" s="1"/>
      <c r="F5635" s="1"/>
      <c r="G5635" s="1"/>
      <c r="H5635" s="1"/>
      <c r="I5635" s="1"/>
    </row>
    <row r="5636" spans="2:9" s="376" customFormat="1" ht="12.75">
      <c r="B5636" s="1"/>
      <c r="C5636" s="1"/>
      <c r="D5636" s="1"/>
      <c r="E5636" s="1"/>
      <c r="F5636" s="1"/>
      <c r="G5636" s="1"/>
      <c r="H5636" s="1"/>
      <c r="I5636" s="1"/>
    </row>
    <row r="5637" spans="2:9" s="376" customFormat="1" ht="12.75">
      <c r="B5637" s="1"/>
      <c r="C5637" s="1"/>
      <c r="D5637" s="1"/>
      <c r="E5637" s="1"/>
      <c r="F5637" s="1"/>
      <c r="G5637" s="1"/>
      <c r="H5637" s="1"/>
      <c r="I5637" s="1"/>
    </row>
    <row r="5638" spans="2:9" s="376" customFormat="1" ht="12.75">
      <c r="B5638" s="1"/>
      <c r="C5638" s="1"/>
      <c r="D5638" s="1"/>
      <c r="E5638" s="1"/>
      <c r="F5638" s="1"/>
      <c r="G5638" s="1"/>
      <c r="H5638" s="1"/>
      <c r="I5638" s="1"/>
    </row>
    <row r="5639" spans="2:9" s="376" customFormat="1" ht="12.75">
      <c r="B5639" s="1"/>
      <c r="C5639" s="1"/>
      <c r="D5639" s="1"/>
      <c r="E5639" s="1"/>
      <c r="F5639" s="1"/>
      <c r="G5639" s="1"/>
      <c r="H5639" s="1"/>
      <c r="I5639" s="1"/>
    </row>
    <row r="5640" spans="2:9" s="376" customFormat="1" ht="12.75">
      <c r="B5640" s="1"/>
      <c r="C5640" s="1"/>
      <c r="D5640" s="1"/>
      <c r="E5640" s="1"/>
      <c r="F5640" s="1"/>
      <c r="G5640" s="1"/>
      <c r="H5640" s="1"/>
      <c r="I5640" s="1"/>
    </row>
    <row r="5641" spans="2:9" s="376" customFormat="1" ht="12.75">
      <c r="B5641" s="1"/>
      <c r="C5641" s="1"/>
      <c r="D5641" s="1"/>
      <c r="E5641" s="1"/>
      <c r="F5641" s="1"/>
      <c r="G5641" s="1"/>
      <c r="H5641" s="1"/>
      <c r="I5641" s="1"/>
    </row>
    <row r="5642" spans="2:9" s="376" customFormat="1" ht="12.75">
      <c r="B5642" s="1"/>
      <c r="C5642" s="1"/>
      <c r="D5642" s="1"/>
      <c r="E5642" s="1"/>
      <c r="F5642" s="1"/>
      <c r="G5642" s="1"/>
      <c r="H5642" s="1"/>
      <c r="I5642" s="1"/>
    </row>
    <row r="5643" spans="2:9" s="376" customFormat="1" ht="12.75">
      <c r="B5643" s="1"/>
      <c r="C5643" s="1"/>
      <c r="D5643" s="1"/>
      <c r="E5643" s="1"/>
      <c r="F5643" s="1"/>
      <c r="G5643" s="1"/>
      <c r="H5643" s="1"/>
      <c r="I5643" s="1"/>
    </row>
    <row r="5644" spans="2:9" s="376" customFormat="1" ht="12.75">
      <c r="B5644" s="1"/>
      <c r="C5644" s="1"/>
      <c r="D5644" s="1"/>
      <c r="E5644" s="1"/>
      <c r="F5644" s="1"/>
      <c r="G5644" s="1"/>
      <c r="H5644" s="1"/>
      <c r="I5644" s="1"/>
    </row>
    <row r="5645" spans="2:9" s="376" customFormat="1" ht="12.75">
      <c r="B5645" s="1"/>
      <c r="C5645" s="1"/>
      <c r="D5645" s="1"/>
      <c r="E5645" s="1"/>
      <c r="F5645" s="1"/>
      <c r="G5645" s="1"/>
      <c r="H5645" s="1"/>
      <c r="I5645" s="1"/>
    </row>
    <row r="5646" spans="2:9" s="376" customFormat="1" ht="12.75">
      <c r="B5646" s="1"/>
      <c r="C5646" s="1"/>
      <c r="D5646" s="1"/>
      <c r="E5646" s="1"/>
      <c r="F5646" s="1"/>
      <c r="G5646" s="1"/>
      <c r="H5646" s="1"/>
      <c r="I5646" s="1"/>
    </row>
    <row r="5647" spans="2:9" s="376" customFormat="1" ht="12.75">
      <c r="B5647" s="1"/>
      <c r="C5647" s="1"/>
      <c r="D5647" s="1"/>
      <c r="E5647" s="1"/>
      <c r="F5647" s="1"/>
      <c r="G5647" s="1"/>
      <c r="H5647" s="1"/>
      <c r="I5647" s="1"/>
    </row>
    <row r="5648" spans="2:9" s="376" customFormat="1" ht="12.75">
      <c r="B5648" s="1"/>
      <c r="C5648" s="1"/>
      <c r="D5648" s="1"/>
      <c r="E5648" s="1"/>
      <c r="F5648" s="1"/>
      <c r="G5648" s="1"/>
      <c r="H5648" s="1"/>
      <c r="I5648" s="1"/>
    </row>
    <row r="5649" spans="2:9" s="376" customFormat="1" ht="12.75">
      <c r="B5649" s="1"/>
      <c r="C5649" s="1"/>
      <c r="D5649" s="1"/>
      <c r="E5649" s="1"/>
      <c r="F5649" s="1"/>
      <c r="G5649" s="1"/>
      <c r="H5649" s="1"/>
      <c r="I5649" s="1"/>
    </row>
    <row r="5650" spans="2:9" s="376" customFormat="1" ht="12.75">
      <c r="B5650" s="1"/>
      <c r="C5650" s="1"/>
      <c r="D5650" s="1"/>
      <c r="E5650" s="1"/>
      <c r="F5650" s="1"/>
      <c r="G5650" s="1"/>
      <c r="H5650" s="1"/>
      <c r="I5650" s="1"/>
    </row>
    <row r="5651" spans="2:9" s="376" customFormat="1" ht="12.75">
      <c r="B5651" s="1"/>
      <c r="C5651" s="1"/>
      <c r="D5651" s="1"/>
      <c r="E5651" s="1"/>
      <c r="F5651" s="1"/>
      <c r="G5651" s="1"/>
      <c r="H5651" s="1"/>
      <c r="I5651" s="1"/>
    </row>
    <row r="5652" spans="2:9" s="376" customFormat="1" ht="12.75">
      <c r="B5652" s="1"/>
      <c r="C5652" s="1"/>
      <c r="D5652" s="1"/>
      <c r="E5652" s="1"/>
      <c r="F5652" s="1"/>
      <c r="G5652" s="1"/>
      <c r="H5652" s="1"/>
      <c r="I5652" s="1"/>
    </row>
    <row r="5653" spans="2:9" s="376" customFormat="1" ht="12.75">
      <c r="B5653" s="1"/>
      <c r="C5653" s="1"/>
      <c r="D5653" s="1"/>
      <c r="E5653" s="1"/>
      <c r="F5653" s="1"/>
      <c r="G5653" s="1"/>
      <c r="H5653" s="1"/>
      <c r="I5653" s="1"/>
    </row>
    <row r="5654" spans="2:9" s="376" customFormat="1" ht="12.75">
      <c r="B5654" s="1"/>
      <c r="C5654" s="1"/>
      <c r="D5654" s="1"/>
      <c r="E5654" s="1"/>
      <c r="F5654" s="1"/>
      <c r="G5654" s="1"/>
      <c r="H5654" s="1"/>
      <c r="I5654" s="1"/>
    </row>
    <row r="5655" spans="2:9" s="376" customFormat="1" ht="12.75">
      <c r="B5655" s="1"/>
      <c r="C5655" s="1"/>
      <c r="D5655" s="1"/>
      <c r="E5655" s="1"/>
      <c r="F5655" s="1"/>
      <c r="G5655" s="1"/>
      <c r="H5655" s="1"/>
      <c r="I5655" s="1"/>
    </row>
    <row r="5656" spans="2:9" s="376" customFormat="1" ht="12.75">
      <c r="B5656" s="1"/>
      <c r="C5656" s="1"/>
      <c r="D5656" s="1"/>
      <c r="E5656" s="1"/>
      <c r="F5656" s="1"/>
      <c r="G5656" s="1"/>
      <c r="H5656" s="1"/>
      <c r="I5656" s="1"/>
    </row>
    <row r="5657" spans="2:9" s="376" customFormat="1" ht="12.75">
      <c r="B5657" s="1"/>
      <c r="C5657" s="1"/>
      <c r="D5657" s="1"/>
      <c r="E5657" s="1"/>
      <c r="F5657" s="1"/>
      <c r="G5657" s="1"/>
      <c r="H5657" s="1"/>
      <c r="I5657" s="1"/>
    </row>
    <row r="5658" spans="2:9" s="376" customFormat="1" ht="12.75">
      <c r="B5658" s="1"/>
      <c r="C5658" s="1"/>
      <c r="D5658" s="1"/>
      <c r="E5658" s="1"/>
      <c r="F5658" s="1"/>
      <c r="G5658" s="1"/>
      <c r="H5658" s="1"/>
      <c r="I5658" s="1"/>
    </row>
    <row r="5659" spans="2:9" s="376" customFormat="1" ht="12.75">
      <c r="B5659" s="1"/>
      <c r="C5659" s="1"/>
      <c r="D5659" s="1"/>
      <c r="E5659" s="1"/>
      <c r="F5659" s="1"/>
      <c r="G5659" s="1"/>
      <c r="H5659" s="1"/>
      <c r="I5659" s="1"/>
    </row>
    <row r="5660" spans="2:9" s="376" customFormat="1" ht="12.75">
      <c r="B5660" s="1"/>
      <c r="C5660" s="1"/>
      <c r="D5660" s="1"/>
      <c r="E5660" s="1"/>
      <c r="F5660" s="1"/>
      <c r="G5660" s="1"/>
      <c r="H5660" s="1"/>
      <c r="I5660" s="1"/>
    </row>
    <row r="5661" spans="2:9" s="376" customFormat="1" ht="12.75">
      <c r="B5661" s="1"/>
      <c r="C5661" s="1"/>
      <c r="D5661" s="1"/>
      <c r="E5661" s="1"/>
      <c r="F5661" s="1"/>
      <c r="G5661" s="1"/>
      <c r="H5661" s="1"/>
      <c r="I5661" s="1"/>
    </row>
    <row r="5662" spans="2:9" s="376" customFormat="1" ht="12.75">
      <c r="B5662" s="1"/>
      <c r="C5662" s="1"/>
      <c r="D5662" s="1"/>
      <c r="E5662" s="1"/>
      <c r="F5662" s="1"/>
      <c r="G5662" s="1"/>
      <c r="H5662" s="1"/>
      <c r="I5662" s="1"/>
    </row>
    <row r="5663" spans="2:9" s="376" customFormat="1" ht="12.75">
      <c r="B5663" s="1"/>
      <c r="C5663" s="1"/>
      <c r="D5663" s="1"/>
      <c r="E5663" s="1"/>
      <c r="F5663" s="1"/>
      <c r="G5663" s="1"/>
      <c r="H5663" s="1"/>
      <c r="I5663" s="1"/>
    </row>
    <row r="5664" spans="2:9" s="376" customFormat="1" ht="12.75">
      <c r="B5664" s="1"/>
      <c r="C5664" s="1"/>
      <c r="D5664" s="1"/>
      <c r="E5664" s="1"/>
      <c r="F5664" s="1"/>
      <c r="G5664" s="1"/>
      <c r="H5664" s="1"/>
      <c r="I5664" s="1"/>
    </row>
    <row r="5665" spans="2:9" s="376" customFormat="1" ht="12.75">
      <c r="B5665" s="1"/>
      <c r="C5665" s="1"/>
      <c r="D5665" s="1"/>
      <c r="E5665" s="1"/>
      <c r="F5665" s="1"/>
      <c r="G5665" s="1"/>
      <c r="H5665" s="1"/>
      <c r="I5665" s="1"/>
    </row>
    <row r="5666" spans="2:9" s="376" customFormat="1" ht="12.75">
      <c r="B5666" s="1"/>
      <c r="C5666" s="1"/>
      <c r="D5666" s="1"/>
      <c r="E5666" s="1"/>
      <c r="F5666" s="1"/>
      <c r="G5666" s="1"/>
      <c r="H5666" s="1"/>
      <c r="I5666" s="1"/>
    </row>
    <row r="5667" spans="2:9" s="376" customFormat="1" ht="12.75">
      <c r="B5667" s="1"/>
      <c r="C5667" s="1"/>
      <c r="D5667" s="1"/>
      <c r="E5667" s="1"/>
      <c r="F5667" s="1"/>
      <c r="G5667" s="1"/>
      <c r="H5667" s="1"/>
      <c r="I5667" s="1"/>
    </row>
    <row r="5668" spans="2:9" s="376" customFormat="1" ht="12.75">
      <c r="B5668" s="1"/>
      <c r="C5668" s="1"/>
      <c r="D5668" s="1"/>
      <c r="E5668" s="1"/>
      <c r="F5668" s="1"/>
      <c r="G5668" s="1"/>
      <c r="H5668" s="1"/>
      <c r="I5668" s="1"/>
    </row>
    <row r="5669" spans="2:9" s="376" customFormat="1" ht="12.75">
      <c r="B5669" s="1"/>
      <c r="C5669" s="1"/>
      <c r="D5669" s="1"/>
      <c r="E5669" s="1"/>
      <c r="F5669" s="1"/>
      <c r="G5669" s="1"/>
      <c r="H5669" s="1"/>
      <c r="I5669" s="1"/>
    </row>
    <row r="5670" spans="2:9" s="376" customFormat="1" ht="12.75">
      <c r="B5670" s="1"/>
      <c r="C5670" s="1"/>
      <c r="D5670" s="1"/>
      <c r="E5670" s="1"/>
      <c r="F5670" s="1"/>
      <c r="G5670" s="1"/>
      <c r="H5670" s="1"/>
      <c r="I5670" s="1"/>
    </row>
    <row r="5671" spans="2:9" s="376" customFormat="1" ht="12.75">
      <c r="B5671" s="1"/>
      <c r="C5671" s="1"/>
      <c r="D5671" s="1"/>
      <c r="E5671" s="1"/>
      <c r="F5671" s="1"/>
      <c r="G5671" s="1"/>
      <c r="H5671" s="1"/>
      <c r="I5671" s="1"/>
    </row>
    <row r="5672" spans="2:9" s="376" customFormat="1" ht="12.75">
      <c r="B5672" s="1"/>
      <c r="C5672" s="1"/>
      <c r="D5672" s="1"/>
      <c r="E5672" s="1"/>
      <c r="F5672" s="1"/>
      <c r="G5672" s="1"/>
      <c r="H5672" s="1"/>
      <c r="I5672" s="1"/>
    </row>
    <row r="5673" spans="2:9" s="376" customFormat="1" ht="12.75">
      <c r="B5673" s="1"/>
      <c r="C5673" s="1"/>
      <c r="D5673" s="1"/>
      <c r="E5673" s="1"/>
      <c r="F5673" s="1"/>
      <c r="G5673" s="1"/>
      <c r="H5673" s="1"/>
      <c r="I5673" s="1"/>
    </row>
    <row r="5674" spans="2:9" s="376" customFormat="1" ht="12.75">
      <c r="B5674" s="1"/>
      <c r="C5674" s="1"/>
      <c r="D5674" s="1"/>
      <c r="E5674" s="1"/>
      <c r="F5674" s="1"/>
      <c r="G5674" s="1"/>
      <c r="H5674" s="1"/>
      <c r="I5674" s="1"/>
    </row>
    <row r="5675" spans="2:9" s="376" customFormat="1" ht="12.75">
      <c r="B5675" s="1"/>
      <c r="C5675" s="1"/>
      <c r="D5675" s="1"/>
      <c r="E5675" s="1"/>
      <c r="F5675" s="1"/>
      <c r="G5675" s="1"/>
      <c r="H5675" s="1"/>
      <c r="I5675" s="1"/>
    </row>
    <row r="5676" spans="2:9" s="376" customFormat="1" ht="12.75">
      <c r="B5676" s="1"/>
      <c r="C5676" s="1"/>
      <c r="D5676" s="1"/>
      <c r="E5676" s="1"/>
      <c r="F5676" s="1"/>
      <c r="G5676" s="1"/>
      <c r="H5676" s="1"/>
      <c r="I5676" s="1"/>
    </row>
    <row r="5677" spans="2:9" s="376" customFormat="1" ht="12.75">
      <c r="B5677" s="1"/>
      <c r="C5677" s="1"/>
      <c r="D5677" s="1"/>
      <c r="E5677" s="1"/>
      <c r="F5677" s="1"/>
      <c r="G5677" s="1"/>
      <c r="H5677" s="1"/>
      <c r="I5677" s="1"/>
    </row>
    <row r="5678" spans="2:9" s="376" customFormat="1" ht="12.75">
      <c r="B5678" s="1"/>
      <c r="C5678" s="1"/>
      <c r="D5678" s="1"/>
      <c r="E5678" s="1"/>
      <c r="F5678" s="1"/>
      <c r="G5678" s="1"/>
      <c r="H5678" s="1"/>
      <c r="I5678" s="1"/>
    </row>
    <row r="5679" spans="2:9" s="376" customFormat="1" ht="12.75">
      <c r="B5679" s="1"/>
      <c r="C5679" s="1"/>
      <c r="D5679" s="1"/>
      <c r="E5679" s="1"/>
      <c r="F5679" s="1"/>
      <c r="G5679" s="1"/>
      <c r="H5679" s="1"/>
      <c r="I5679" s="1"/>
    </row>
    <row r="5680" spans="2:9" s="376" customFormat="1" ht="12.75">
      <c r="B5680" s="1"/>
      <c r="C5680" s="1"/>
      <c r="D5680" s="1"/>
      <c r="E5680" s="1"/>
      <c r="F5680" s="1"/>
      <c r="G5680" s="1"/>
      <c r="H5680" s="1"/>
      <c r="I5680" s="1"/>
    </row>
    <row r="5681" spans="2:9" s="376" customFormat="1" ht="12.75">
      <c r="B5681" s="1"/>
      <c r="C5681" s="1"/>
      <c r="D5681" s="1"/>
      <c r="E5681" s="1"/>
      <c r="F5681" s="1"/>
      <c r="G5681" s="1"/>
      <c r="H5681" s="1"/>
      <c r="I5681" s="1"/>
    </row>
    <row r="5682" spans="2:9" s="376" customFormat="1" ht="12.75">
      <c r="B5682" s="1"/>
      <c r="C5682" s="1"/>
      <c r="D5682" s="1"/>
      <c r="E5682" s="1"/>
      <c r="F5682" s="1"/>
      <c r="G5682" s="1"/>
      <c r="H5682" s="1"/>
      <c r="I5682" s="1"/>
    </row>
    <row r="5683" spans="2:9" s="376" customFormat="1" ht="12.75">
      <c r="B5683" s="1"/>
      <c r="C5683" s="1"/>
      <c r="D5683" s="1"/>
      <c r="E5683" s="1"/>
      <c r="F5683" s="1"/>
      <c r="G5683" s="1"/>
      <c r="H5683" s="1"/>
      <c r="I5683" s="1"/>
    </row>
    <row r="5684" spans="2:9" s="376" customFormat="1" ht="12.75">
      <c r="B5684" s="1"/>
      <c r="C5684" s="1"/>
      <c r="D5684" s="1"/>
      <c r="E5684" s="1"/>
      <c r="F5684" s="1"/>
      <c r="G5684" s="1"/>
      <c r="H5684" s="1"/>
      <c r="I5684" s="1"/>
    </row>
    <row r="5685" spans="2:9" s="376" customFormat="1" ht="12.75">
      <c r="B5685" s="1"/>
      <c r="C5685" s="1"/>
      <c r="D5685" s="1"/>
      <c r="E5685" s="1"/>
      <c r="F5685" s="1"/>
      <c r="G5685" s="1"/>
      <c r="H5685" s="1"/>
      <c r="I5685" s="1"/>
    </row>
    <row r="5686" spans="2:9" s="376" customFormat="1" ht="12.75">
      <c r="B5686" s="1"/>
      <c r="C5686" s="1"/>
      <c r="D5686" s="1"/>
      <c r="E5686" s="1"/>
      <c r="F5686" s="1"/>
      <c r="G5686" s="1"/>
      <c r="H5686" s="1"/>
      <c r="I5686" s="1"/>
    </row>
    <row r="5687" spans="2:9" s="376" customFormat="1" ht="12.75">
      <c r="B5687" s="1"/>
      <c r="C5687" s="1"/>
      <c r="D5687" s="1"/>
      <c r="E5687" s="1"/>
      <c r="F5687" s="1"/>
      <c r="G5687" s="1"/>
      <c r="H5687" s="1"/>
      <c r="I5687" s="1"/>
    </row>
    <row r="5688" spans="2:9" s="376" customFormat="1" ht="12.75">
      <c r="B5688" s="1"/>
      <c r="C5688" s="1"/>
      <c r="D5688" s="1"/>
      <c r="E5688" s="1"/>
      <c r="F5688" s="1"/>
      <c r="G5688" s="1"/>
      <c r="H5688" s="1"/>
      <c r="I5688" s="1"/>
    </row>
    <row r="5689" spans="2:9" s="376" customFormat="1" ht="12.75">
      <c r="B5689" s="1"/>
      <c r="C5689" s="1"/>
      <c r="D5689" s="1"/>
      <c r="E5689" s="1"/>
      <c r="F5689" s="1"/>
      <c r="G5689" s="1"/>
      <c r="H5689" s="1"/>
      <c r="I5689" s="1"/>
    </row>
    <row r="5690" spans="2:9" s="376" customFormat="1" ht="12.75">
      <c r="B5690" s="1"/>
      <c r="C5690" s="1"/>
      <c r="D5690" s="1"/>
      <c r="E5690" s="1"/>
      <c r="F5690" s="1"/>
      <c r="G5690" s="1"/>
      <c r="H5690" s="1"/>
      <c r="I5690" s="1"/>
    </row>
    <row r="5691" spans="2:9" s="376" customFormat="1" ht="12.75">
      <c r="B5691" s="1"/>
      <c r="C5691" s="1"/>
      <c r="D5691" s="1"/>
      <c r="E5691" s="1"/>
      <c r="F5691" s="1"/>
      <c r="G5691" s="1"/>
      <c r="H5691" s="1"/>
      <c r="I5691" s="1"/>
    </row>
    <row r="5692" spans="2:9" s="376" customFormat="1" ht="12.75">
      <c r="B5692" s="1"/>
      <c r="C5692" s="1"/>
      <c r="D5692" s="1"/>
      <c r="E5692" s="1"/>
      <c r="F5692" s="1"/>
      <c r="G5692" s="1"/>
      <c r="H5692" s="1"/>
      <c r="I5692" s="1"/>
    </row>
    <row r="5693" spans="2:9" s="376" customFormat="1" ht="12.75">
      <c r="B5693" s="1"/>
      <c r="C5693" s="1"/>
      <c r="D5693" s="1"/>
      <c r="E5693" s="1"/>
      <c r="F5693" s="1"/>
      <c r="G5693" s="1"/>
      <c r="H5693" s="1"/>
      <c r="I5693" s="1"/>
    </row>
    <row r="5694" spans="2:9" s="376" customFormat="1" ht="12.75">
      <c r="B5694" s="1"/>
      <c r="C5694" s="1"/>
      <c r="D5694" s="1"/>
      <c r="E5694" s="1"/>
      <c r="F5694" s="1"/>
      <c r="G5694" s="1"/>
      <c r="H5694" s="1"/>
      <c r="I5694" s="1"/>
    </row>
    <row r="5695" spans="2:9" s="376" customFormat="1" ht="12.75">
      <c r="B5695" s="1"/>
      <c r="C5695" s="1"/>
      <c r="D5695" s="1"/>
      <c r="E5695" s="1"/>
      <c r="F5695" s="1"/>
      <c r="G5695" s="1"/>
      <c r="H5695" s="1"/>
      <c r="I5695" s="1"/>
    </row>
    <row r="5696" spans="2:9" s="376" customFormat="1" ht="12.75">
      <c r="B5696" s="1"/>
      <c r="C5696" s="1"/>
      <c r="D5696" s="1"/>
      <c r="E5696" s="1"/>
      <c r="F5696" s="1"/>
      <c r="G5696" s="1"/>
      <c r="H5696" s="1"/>
      <c r="I5696" s="1"/>
    </row>
    <row r="5697" spans="2:9" s="376" customFormat="1" ht="12.75">
      <c r="B5697" s="1"/>
      <c r="C5697" s="1"/>
      <c r="D5697" s="1"/>
      <c r="E5697" s="1"/>
      <c r="F5697" s="1"/>
      <c r="G5697" s="1"/>
      <c r="H5697" s="1"/>
      <c r="I5697" s="1"/>
    </row>
    <row r="5698" spans="2:9" s="376" customFormat="1" ht="12.75">
      <c r="B5698" s="1"/>
      <c r="C5698" s="1"/>
      <c r="D5698" s="1"/>
      <c r="E5698" s="1"/>
      <c r="F5698" s="1"/>
      <c r="G5698" s="1"/>
      <c r="H5698" s="1"/>
      <c r="I5698" s="1"/>
    </row>
    <row r="5699" spans="2:9" s="376" customFormat="1" ht="12.75">
      <c r="B5699" s="1"/>
      <c r="C5699" s="1"/>
      <c r="D5699" s="1"/>
      <c r="E5699" s="1"/>
      <c r="F5699" s="1"/>
      <c r="G5699" s="1"/>
      <c r="H5699" s="1"/>
      <c r="I5699" s="1"/>
    </row>
    <row r="5700" spans="2:9" s="376" customFormat="1" ht="12.75">
      <c r="B5700" s="1"/>
      <c r="C5700" s="1"/>
      <c r="D5700" s="1"/>
      <c r="E5700" s="1"/>
      <c r="F5700" s="1"/>
      <c r="G5700" s="1"/>
      <c r="H5700" s="1"/>
      <c r="I5700" s="1"/>
    </row>
    <row r="5701" spans="2:9" s="376" customFormat="1" ht="12.75">
      <c r="B5701" s="1"/>
      <c r="C5701" s="1"/>
      <c r="D5701" s="1"/>
      <c r="E5701" s="1"/>
      <c r="F5701" s="1"/>
      <c r="G5701" s="1"/>
      <c r="H5701" s="1"/>
      <c r="I5701" s="1"/>
    </row>
    <row r="5702" spans="2:9" s="376" customFormat="1" ht="12.75">
      <c r="B5702" s="1"/>
      <c r="C5702" s="1"/>
      <c r="D5702" s="1"/>
      <c r="E5702" s="1"/>
      <c r="F5702" s="1"/>
      <c r="G5702" s="1"/>
      <c r="H5702" s="1"/>
      <c r="I5702" s="1"/>
    </row>
    <row r="5703" spans="2:9" s="376" customFormat="1" ht="12.75">
      <c r="B5703" s="1"/>
      <c r="C5703" s="1"/>
      <c r="D5703" s="1"/>
      <c r="E5703" s="1"/>
      <c r="F5703" s="1"/>
      <c r="G5703" s="1"/>
      <c r="H5703" s="1"/>
      <c r="I5703" s="1"/>
    </row>
    <row r="5704" spans="2:9" s="376" customFormat="1" ht="12.75">
      <c r="B5704" s="1"/>
      <c r="C5704" s="1"/>
      <c r="D5704" s="1"/>
      <c r="E5704" s="1"/>
      <c r="F5704" s="1"/>
      <c r="G5704" s="1"/>
      <c r="H5704" s="1"/>
      <c r="I5704" s="1"/>
    </row>
    <row r="5705" spans="2:9" s="376" customFormat="1" ht="12.75">
      <c r="B5705" s="1"/>
      <c r="C5705" s="1"/>
      <c r="D5705" s="1"/>
      <c r="E5705" s="1"/>
      <c r="F5705" s="1"/>
      <c r="G5705" s="1"/>
      <c r="H5705" s="1"/>
      <c r="I5705" s="1"/>
    </row>
    <row r="5706" spans="2:9" s="376" customFormat="1" ht="12.75">
      <c r="B5706" s="1"/>
      <c r="C5706" s="1"/>
      <c r="D5706" s="1"/>
      <c r="E5706" s="1"/>
      <c r="F5706" s="1"/>
      <c r="G5706" s="1"/>
      <c r="H5706" s="1"/>
      <c r="I5706" s="1"/>
    </row>
    <row r="5707" spans="2:9" s="376" customFormat="1" ht="12.75">
      <c r="B5707" s="1"/>
      <c r="C5707" s="1"/>
      <c r="D5707" s="1"/>
      <c r="E5707" s="1"/>
      <c r="F5707" s="1"/>
      <c r="G5707" s="1"/>
      <c r="H5707" s="1"/>
      <c r="I5707" s="1"/>
    </row>
    <row r="5708" spans="2:9" s="376" customFormat="1" ht="12.75">
      <c r="B5708" s="1"/>
      <c r="C5708" s="1"/>
      <c r="D5708" s="1"/>
      <c r="E5708" s="1"/>
      <c r="F5708" s="1"/>
      <c r="G5708" s="1"/>
      <c r="H5708" s="1"/>
      <c r="I5708" s="1"/>
    </row>
    <row r="5709" spans="2:9" s="376" customFormat="1" ht="12.75">
      <c r="B5709" s="1"/>
      <c r="C5709" s="1"/>
      <c r="D5709" s="1"/>
      <c r="E5709" s="1"/>
      <c r="F5709" s="1"/>
      <c r="G5709" s="1"/>
      <c r="H5709" s="1"/>
      <c r="I5709" s="1"/>
    </row>
    <row r="5710" spans="2:9" s="376" customFormat="1" ht="12.75">
      <c r="B5710" s="1"/>
      <c r="C5710" s="1"/>
      <c r="D5710" s="1"/>
      <c r="E5710" s="1"/>
      <c r="F5710" s="1"/>
      <c r="G5710" s="1"/>
      <c r="H5710" s="1"/>
      <c r="I5710" s="1"/>
    </row>
    <row r="5711" spans="2:9" s="376" customFormat="1" ht="12.75">
      <c r="B5711" s="1"/>
      <c r="C5711" s="1"/>
      <c r="D5711" s="1"/>
      <c r="E5711" s="1"/>
      <c r="F5711" s="1"/>
      <c r="G5711" s="1"/>
      <c r="H5711" s="1"/>
      <c r="I5711" s="1"/>
    </row>
    <row r="5712" spans="2:9" s="376" customFormat="1" ht="12.75">
      <c r="B5712" s="1"/>
      <c r="C5712" s="1"/>
      <c r="D5712" s="1"/>
      <c r="E5712" s="1"/>
      <c r="F5712" s="1"/>
      <c r="G5712" s="1"/>
      <c r="H5712" s="1"/>
      <c r="I5712" s="1"/>
    </row>
    <row r="5713" spans="2:9" s="376" customFormat="1" ht="12.75">
      <c r="B5713" s="1"/>
      <c r="C5713" s="1"/>
      <c r="D5713" s="1"/>
      <c r="E5713" s="1"/>
      <c r="F5713" s="1"/>
      <c r="G5713" s="1"/>
      <c r="H5713" s="1"/>
      <c r="I5713" s="1"/>
    </row>
    <row r="5714" spans="2:9" s="376" customFormat="1" ht="12.75">
      <c r="B5714" s="1"/>
      <c r="C5714" s="1"/>
      <c r="D5714" s="1"/>
      <c r="E5714" s="1"/>
      <c r="F5714" s="1"/>
      <c r="G5714" s="1"/>
      <c r="H5714" s="1"/>
      <c r="I5714" s="1"/>
    </row>
    <row r="5715" spans="2:9" s="376" customFormat="1" ht="12.75">
      <c r="B5715" s="1"/>
      <c r="C5715" s="1"/>
      <c r="D5715" s="1"/>
      <c r="E5715" s="1"/>
      <c r="F5715" s="1"/>
      <c r="G5715" s="1"/>
      <c r="H5715" s="1"/>
      <c r="I5715" s="1"/>
    </row>
    <row r="5716" spans="2:9" s="376" customFormat="1" ht="12.75">
      <c r="B5716" s="1"/>
      <c r="C5716" s="1"/>
      <c r="D5716" s="1"/>
      <c r="E5716" s="1"/>
      <c r="F5716" s="1"/>
      <c r="G5716" s="1"/>
      <c r="H5716" s="1"/>
      <c r="I5716" s="1"/>
    </row>
    <row r="5717" spans="2:9" s="376" customFormat="1" ht="12.75">
      <c r="B5717" s="1"/>
      <c r="C5717" s="1"/>
      <c r="D5717" s="1"/>
      <c r="E5717" s="1"/>
      <c r="F5717" s="1"/>
      <c r="G5717" s="1"/>
      <c r="H5717" s="1"/>
      <c r="I5717" s="1"/>
    </row>
    <row r="5718" spans="2:9" s="376" customFormat="1" ht="12.75">
      <c r="B5718" s="1"/>
      <c r="C5718" s="1"/>
      <c r="D5718" s="1"/>
      <c r="E5718" s="1"/>
      <c r="F5718" s="1"/>
      <c r="G5718" s="1"/>
      <c r="H5718" s="1"/>
      <c r="I5718" s="1"/>
    </row>
    <row r="5719" spans="2:9" s="376" customFormat="1" ht="12.75">
      <c r="B5719" s="1"/>
      <c r="C5719" s="1"/>
      <c r="D5719" s="1"/>
      <c r="E5719" s="1"/>
      <c r="F5719" s="1"/>
      <c r="G5719" s="1"/>
      <c r="H5719" s="1"/>
      <c r="I5719" s="1"/>
    </row>
    <row r="5720" spans="2:9" s="376" customFormat="1" ht="12.75">
      <c r="B5720" s="1"/>
      <c r="C5720" s="1"/>
      <c r="D5720" s="1"/>
      <c r="E5720" s="1"/>
      <c r="F5720" s="1"/>
      <c r="G5720" s="1"/>
      <c r="H5720" s="1"/>
      <c r="I5720" s="1"/>
    </row>
    <row r="5721" spans="2:9" s="376" customFormat="1" ht="12.75">
      <c r="B5721" s="1"/>
      <c r="C5721" s="1"/>
      <c r="D5721" s="1"/>
      <c r="E5721" s="1"/>
      <c r="F5721" s="1"/>
      <c r="G5721" s="1"/>
      <c r="H5721" s="1"/>
      <c r="I5721" s="1"/>
    </row>
    <row r="5722" spans="2:9" s="376" customFormat="1" ht="12.75">
      <c r="B5722" s="1"/>
      <c r="C5722" s="1"/>
      <c r="D5722" s="1"/>
      <c r="E5722" s="1"/>
      <c r="F5722" s="1"/>
      <c r="G5722" s="1"/>
      <c r="H5722" s="1"/>
      <c r="I5722" s="1"/>
    </row>
    <row r="5723" spans="2:9" s="376" customFormat="1" ht="12.75">
      <c r="B5723" s="1"/>
      <c r="C5723" s="1"/>
      <c r="D5723" s="1"/>
      <c r="E5723" s="1"/>
      <c r="F5723" s="1"/>
      <c r="G5723" s="1"/>
      <c r="H5723" s="1"/>
      <c r="I5723" s="1"/>
    </row>
    <row r="5724" spans="2:9" s="376" customFormat="1" ht="12.75">
      <c r="B5724" s="1"/>
      <c r="C5724" s="1"/>
      <c r="D5724" s="1"/>
      <c r="E5724" s="1"/>
      <c r="F5724" s="1"/>
      <c r="G5724" s="1"/>
      <c r="H5724" s="1"/>
      <c r="I5724" s="1"/>
    </row>
    <row r="5725" spans="2:9" s="376" customFormat="1" ht="12.75">
      <c r="B5725" s="1"/>
      <c r="C5725" s="1"/>
      <c r="D5725" s="1"/>
      <c r="E5725" s="1"/>
      <c r="F5725" s="1"/>
      <c r="G5725" s="1"/>
      <c r="H5725" s="1"/>
      <c r="I5725" s="1"/>
    </row>
    <row r="5726" spans="2:9" s="376" customFormat="1" ht="12.75">
      <c r="B5726" s="1"/>
      <c r="C5726" s="1"/>
      <c r="D5726" s="1"/>
      <c r="E5726" s="1"/>
      <c r="F5726" s="1"/>
      <c r="G5726" s="1"/>
      <c r="H5726" s="1"/>
      <c r="I5726" s="1"/>
    </row>
    <row r="5727" spans="2:9" s="376" customFormat="1" ht="12.75">
      <c r="B5727" s="1"/>
      <c r="C5727" s="1"/>
      <c r="D5727" s="1"/>
      <c r="E5727" s="1"/>
      <c r="F5727" s="1"/>
      <c r="G5727" s="1"/>
      <c r="H5727" s="1"/>
      <c r="I5727" s="1"/>
    </row>
    <row r="5728" spans="2:9" s="376" customFormat="1" ht="12.75">
      <c r="B5728" s="1"/>
      <c r="C5728" s="1"/>
      <c r="D5728" s="1"/>
      <c r="E5728" s="1"/>
      <c r="F5728" s="1"/>
      <c r="G5728" s="1"/>
      <c r="H5728" s="1"/>
      <c r="I5728" s="1"/>
    </row>
    <row r="5729" spans="2:9" s="376" customFormat="1" ht="12.75">
      <c r="B5729" s="1"/>
      <c r="C5729" s="1"/>
      <c r="D5729" s="1"/>
      <c r="E5729" s="1"/>
      <c r="F5729" s="1"/>
      <c r="G5729" s="1"/>
      <c r="H5729" s="1"/>
      <c r="I5729" s="1"/>
    </row>
    <row r="5730" spans="2:9" s="376" customFormat="1" ht="12.75">
      <c r="B5730" s="1"/>
      <c r="C5730" s="1"/>
      <c r="D5730" s="1"/>
      <c r="E5730" s="1"/>
      <c r="F5730" s="1"/>
      <c r="G5730" s="1"/>
      <c r="H5730" s="1"/>
      <c r="I5730" s="1"/>
    </row>
    <row r="5731" spans="2:9" s="376" customFormat="1" ht="12.75">
      <c r="B5731" s="1"/>
      <c r="C5731" s="1"/>
      <c r="D5731" s="1"/>
      <c r="E5731" s="1"/>
      <c r="F5731" s="1"/>
      <c r="G5731" s="1"/>
      <c r="H5731" s="1"/>
      <c r="I5731" s="1"/>
    </row>
    <row r="5732" spans="2:9" s="376" customFormat="1" ht="12.75">
      <c r="B5732" s="1"/>
      <c r="C5732" s="1"/>
      <c r="D5732" s="1"/>
      <c r="E5732" s="1"/>
      <c r="F5732" s="1"/>
      <c r="G5732" s="1"/>
      <c r="H5732" s="1"/>
      <c r="I5732" s="1"/>
    </row>
    <row r="5733" spans="2:9" s="376" customFormat="1" ht="12.75">
      <c r="B5733" s="1"/>
      <c r="C5733" s="1"/>
      <c r="D5733" s="1"/>
      <c r="E5733" s="1"/>
      <c r="F5733" s="1"/>
      <c r="G5733" s="1"/>
      <c r="H5733" s="1"/>
      <c r="I5733" s="1"/>
    </row>
    <row r="5734" spans="2:9" s="376" customFormat="1" ht="12.75">
      <c r="B5734" s="1"/>
      <c r="C5734" s="1"/>
      <c r="D5734" s="1"/>
      <c r="E5734" s="1"/>
      <c r="F5734" s="1"/>
      <c r="G5734" s="1"/>
      <c r="H5734" s="1"/>
      <c r="I5734" s="1"/>
    </row>
    <row r="5735" spans="2:9" s="376" customFormat="1" ht="12.75">
      <c r="B5735" s="1"/>
      <c r="C5735" s="1"/>
      <c r="D5735" s="1"/>
      <c r="E5735" s="1"/>
      <c r="F5735" s="1"/>
      <c r="G5735" s="1"/>
      <c r="H5735" s="1"/>
      <c r="I5735" s="1"/>
    </row>
    <row r="5736" spans="2:9" s="376" customFormat="1" ht="12.75">
      <c r="B5736" s="1"/>
      <c r="C5736" s="1"/>
      <c r="D5736" s="1"/>
      <c r="E5736" s="1"/>
      <c r="F5736" s="1"/>
      <c r="G5736" s="1"/>
      <c r="H5736" s="1"/>
      <c r="I5736" s="1"/>
    </row>
    <row r="5737" spans="2:9" s="376" customFormat="1" ht="12.75">
      <c r="B5737" s="1"/>
      <c r="C5737" s="1"/>
      <c r="D5737" s="1"/>
      <c r="E5737" s="1"/>
      <c r="F5737" s="1"/>
      <c r="G5737" s="1"/>
      <c r="H5737" s="1"/>
      <c r="I5737" s="1"/>
    </row>
    <row r="5738" spans="2:9" s="376" customFormat="1" ht="12.75">
      <c r="B5738" s="1"/>
      <c r="C5738" s="1"/>
      <c r="D5738" s="1"/>
      <c r="E5738" s="1"/>
      <c r="F5738" s="1"/>
      <c r="G5738" s="1"/>
      <c r="H5738" s="1"/>
      <c r="I5738" s="1"/>
    </row>
    <row r="5739" spans="2:9" s="376" customFormat="1" ht="12.75">
      <c r="B5739" s="1"/>
      <c r="C5739" s="1"/>
      <c r="D5739" s="1"/>
      <c r="E5739" s="1"/>
      <c r="F5739" s="1"/>
      <c r="G5739" s="1"/>
      <c r="H5739" s="1"/>
      <c r="I5739" s="1"/>
    </row>
    <row r="5740" spans="2:9" s="376" customFormat="1" ht="12.75">
      <c r="B5740" s="1"/>
      <c r="C5740" s="1"/>
      <c r="D5740" s="1"/>
      <c r="E5740" s="1"/>
      <c r="F5740" s="1"/>
      <c r="G5740" s="1"/>
      <c r="H5740" s="1"/>
      <c r="I5740" s="1"/>
    </row>
    <row r="5741" spans="2:9" s="376" customFormat="1" ht="12.75">
      <c r="B5741" s="1"/>
      <c r="C5741" s="1"/>
      <c r="D5741" s="1"/>
      <c r="E5741" s="1"/>
      <c r="F5741" s="1"/>
      <c r="G5741" s="1"/>
      <c r="H5741" s="1"/>
      <c r="I5741" s="1"/>
    </row>
    <row r="5742" spans="2:9" s="376" customFormat="1" ht="12.75">
      <c r="B5742" s="1"/>
      <c r="C5742" s="1"/>
      <c r="D5742" s="1"/>
      <c r="E5742" s="1"/>
      <c r="F5742" s="1"/>
      <c r="G5742" s="1"/>
      <c r="H5742" s="1"/>
      <c r="I5742" s="1"/>
    </row>
    <row r="5743" spans="2:9" s="376" customFormat="1" ht="12.75">
      <c r="B5743" s="1"/>
      <c r="C5743" s="1"/>
      <c r="D5743" s="1"/>
      <c r="E5743" s="1"/>
      <c r="F5743" s="1"/>
      <c r="G5743" s="1"/>
      <c r="H5743" s="1"/>
      <c r="I5743" s="1"/>
    </row>
    <row r="5744" spans="2:9" s="376" customFormat="1" ht="12.75">
      <c r="B5744" s="1"/>
      <c r="C5744" s="1"/>
      <c r="D5744" s="1"/>
      <c r="E5744" s="1"/>
      <c r="F5744" s="1"/>
      <c r="G5744" s="1"/>
      <c r="H5744" s="1"/>
      <c r="I5744" s="1"/>
    </row>
    <row r="5745" spans="2:9" s="376" customFormat="1" ht="12.75">
      <c r="B5745" s="1"/>
      <c r="C5745" s="1"/>
      <c r="D5745" s="1"/>
      <c r="E5745" s="1"/>
      <c r="F5745" s="1"/>
      <c r="G5745" s="1"/>
      <c r="H5745" s="1"/>
      <c r="I5745" s="1"/>
    </row>
    <row r="5746" spans="2:9" s="376" customFormat="1" ht="12.75">
      <c r="B5746" s="1"/>
      <c r="C5746" s="1"/>
      <c r="D5746" s="1"/>
      <c r="E5746" s="1"/>
      <c r="F5746" s="1"/>
      <c r="G5746" s="1"/>
      <c r="H5746" s="1"/>
      <c r="I5746" s="1"/>
    </row>
    <row r="5747" spans="2:9" s="376" customFormat="1" ht="12.75">
      <c r="B5747" s="1"/>
      <c r="C5747" s="1"/>
      <c r="D5747" s="1"/>
      <c r="E5747" s="1"/>
      <c r="F5747" s="1"/>
      <c r="G5747" s="1"/>
      <c r="H5747" s="1"/>
      <c r="I5747" s="1"/>
    </row>
    <row r="5748" spans="2:9" s="376" customFormat="1" ht="12.75">
      <c r="B5748" s="1"/>
      <c r="C5748" s="1"/>
      <c r="D5748" s="1"/>
      <c r="E5748" s="1"/>
      <c r="F5748" s="1"/>
      <c r="G5748" s="1"/>
      <c r="H5748" s="1"/>
      <c r="I5748" s="1"/>
    </row>
    <row r="5749" spans="2:9" s="376" customFormat="1" ht="12.75">
      <c r="B5749" s="1"/>
      <c r="C5749" s="1"/>
      <c r="D5749" s="1"/>
      <c r="E5749" s="1"/>
      <c r="F5749" s="1"/>
      <c r="G5749" s="1"/>
      <c r="H5749" s="1"/>
      <c r="I5749" s="1"/>
    </row>
    <row r="5750" spans="2:9" s="376" customFormat="1" ht="12.75">
      <c r="B5750" s="1"/>
      <c r="C5750" s="1"/>
      <c r="D5750" s="1"/>
      <c r="E5750" s="1"/>
      <c r="F5750" s="1"/>
      <c r="G5750" s="1"/>
      <c r="H5750" s="1"/>
      <c r="I5750" s="1"/>
    </row>
    <row r="5751" spans="2:9" s="376" customFormat="1" ht="12.75">
      <c r="B5751" s="1"/>
      <c r="C5751" s="1"/>
      <c r="D5751" s="1"/>
      <c r="E5751" s="1"/>
      <c r="F5751" s="1"/>
      <c r="G5751" s="1"/>
      <c r="H5751" s="1"/>
      <c r="I5751" s="1"/>
    </row>
    <row r="5752" spans="2:9" s="376" customFormat="1" ht="12.75">
      <c r="B5752" s="1"/>
      <c r="C5752" s="1"/>
      <c r="D5752" s="1"/>
      <c r="E5752" s="1"/>
      <c r="F5752" s="1"/>
      <c r="G5752" s="1"/>
      <c r="H5752" s="1"/>
      <c r="I5752" s="1"/>
    </row>
    <row r="5753" spans="2:9" s="376" customFormat="1" ht="12.75">
      <c r="B5753" s="1"/>
      <c r="C5753" s="1"/>
      <c r="D5753" s="1"/>
      <c r="E5753" s="1"/>
      <c r="F5753" s="1"/>
      <c r="G5753" s="1"/>
      <c r="H5753" s="1"/>
      <c r="I5753" s="1"/>
    </row>
    <row r="5754" spans="2:9" s="376" customFormat="1" ht="12.75">
      <c r="B5754" s="1"/>
      <c r="C5754" s="1"/>
      <c r="D5754" s="1"/>
      <c r="E5754" s="1"/>
      <c r="F5754" s="1"/>
      <c r="G5754" s="1"/>
      <c r="H5754" s="1"/>
      <c r="I5754" s="1"/>
    </row>
    <row r="5755" spans="2:9" s="376" customFormat="1" ht="12.75">
      <c r="B5755" s="1"/>
      <c r="C5755" s="1"/>
      <c r="D5755" s="1"/>
      <c r="E5755" s="1"/>
      <c r="F5755" s="1"/>
      <c r="G5755" s="1"/>
      <c r="H5755" s="1"/>
      <c r="I5755" s="1"/>
    </row>
    <row r="5756" spans="2:9" s="376" customFormat="1" ht="12.75">
      <c r="B5756" s="1"/>
      <c r="C5756" s="1"/>
      <c r="D5756" s="1"/>
      <c r="E5756" s="1"/>
      <c r="F5756" s="1"/>
      <c r="G5756" s="1"/>
      <c r="H5756" s="1"/>
      <c r="I5756" s="1"/>
    </row>
    <row r="5757" spans="2:9" s="376" customFormat="1" ht="12.75">
      <c r="B5757" s="1"/>
      <c r="C5757" s="1"/>
      <c r="D5757" s="1"/>
      <c r="E5757" s="1"/>
      <c r="F5757" s="1"/>
      <c r="G5757" s="1"/>
      <c r="H5757" s="1"/>
      <c r="I5757" s="1"/>
    </row>
    <row r="5758" spans="2:9" s="376" customFormat="1" ht="12.75">
      <c r="B5758" s="1"/>
      <c r="C5758" s="1"/>
      <c r="D5758" s="1"/>
      <c r="E5758" s="1"/>
      <c r="F5758" s="1"/>
      <c r="G5758" s="1"/>
      <c r="H5758" s="1"/>
      <c r="I5758" s="1"/>
    </row>
    <row r="5759" spans="2:9" s="376" customFormat="1" ht="12.75">
      <c r="B5759" s="1"/>
      <c r="C5759" s="1"/>
      <c r="D5759" s="1"/>
      <c r="E5759" s="1"/>
      <c r="F5759" s="1"/>
      <c r="G5759" s="1"/>
      <c r="H5759" s="1"/>
      <c r="I5759" s="1"/>
    </row>
    <row r="5760" spans="2:9" s="376" customFormat="1" ht="12.75">
      <c r="B5760" s="1"/>
      <c r="C5760" s="1"/>
      <c r="D5760" s="1"/>
      <c r="E5760" s="1"/>
      <c r="F5760" s="1"/>
      <c r="G5760" s="1"/>
      <c r="H5760" s="1"/>
      <c r="I5760" s="1"/>
    </row>
    <row r="5761" spans="2:9" s="376" customFormat="1" ht="12.75">
      <c r="B5761" s="1"/>
      <c r="C5761" s="1"/>
      <c r="D5761" s="1"/>
      <c r="E5761" s="1"/>
      <c r="F5761" s="1"/>
      <c r="G5761" s="1"/>
      <c r="H5761" s="1"/>
      <c r="I5761" s="1"/>
    </row>
    <row r="5762" spans="2:9" s="376" customFormat="1" ht="12.75">
      <c r="B5762" s="1"/>
      <c r="C5762" s="1"/>
      <c r="D5762" s="1"/>
      <c r="E5762" s="1"/>
      <c r="F5762" s="1"/>
      <c r="G5762" s="1"/>
      <c r="H5762" s="1"/>
      <c r="I5762" s="1"/>
    </row>
    <row r="5763" spans="2:9" s="376" customFormat="1" ht="12.75">
      <c r="B5763" s="1"/>
      <c r="C5763" s="1"/>
      <c r="D5763" s="1"/>
      <c r="E5763" s="1"/>
      <c r="F5763" s="1"/>
      <c r="G5763" s="1"/>
      <c r="H5763" s="1"/>
      <c r="I5763" s="1"/>
    </row>
    <row r="5764" spans="2:9" s="376" customFormat="1" ht="12.75">
      <c r="B5764" s="1"/>
      <c r="C5764" s="1"/>
      <c r="D5764" s="1"/>
      <c r="E5764" s="1"/>
      <c r="F5764" s="1"/>
      <c r="G5764" s="1"/>
      <c r="H5764" s="1"/>
      <c r="I5764" s="1"/>
    </row>
    <row r="5765" spans="2:9" s="376" customFormat="1" ht="12.75">
      <c r="B5765" s="1"/>
      <c r="C5765" s="1"/>
      <c r="D5765" s="1"/>
      <c r="E5765" s="1"/>
      <c r="F5765" s="1"/>
      <c r="G5765" s="1"/>
      <c r="H5765" s="1"/>
      <c r="I5765" s="1"/>
    </row>
    <row r="5766" spans="2:9" s="376" customFormat="1" ht="12.75">
      <c r="B5766" s="1"/>
      <c r="C5766" s="1"/>
      <c r="D5766" s="1"/>
      <c r="E5766" s="1"/>
      <c r="F5766" s="1"/>
      <c r="G5766" s="1"/>
      <c r="H5766" s="1"/>
      <c r="I5766" s="1"/>
    </row>
    <row r="5767" spans="2:9" s="376" customFormat="1" ht="12.75">
      <c r="B5767" s="1"/>
      <c r="C5767" s="1"/>
      <c r="D5767" s="1"/>
      <c r="E5767" s="1"/>
      <c r="F5767" s="1"/>
      <c r="G5767" s="1"/>
      <c r="H5767" s="1"/>
      <c r="I5767" s="1"/>
    </row>
    <row r="5768" spans="2:9" s="376" customFormat="1" ht="12.75">
      <c r="B5768" s="1"/>
      <c r="C5768" s="1"/>
      <c r="D5768" s="1"/>
      <c r="E5768" s="1"/>
      <c r="F5768" s="1"/>
      <c r="G5768" s="1"/>
      <c r="H5768" s="1"/>
      <c r="I5768" s="1"/>
    </row>
    <row r="5769" spans="2:9" s="376" customFormat="1" ht="12.75">
      <c r="B5769" s="1"/>
      <c r="C5769" s="1"/>
      <c r="D5769" s="1"/>
      <c r="E5769" s="1"/>
      <c r="F5769" s="1"/>
      <c r="G5769" s="1"/>
      <c r="H5769" s="1"/>
      <c r="I5769" s="1"/>
    </row>
    <row r="5770" spans="2:9" s="376" customFormat="1" ht="12.75">
      <c r="B5770" s="1"/>
      <c r="C5770" s="1"/>
      <c r="D5770" s="1"/>
      <c r="E5770" s="1"/>
      <c r="F5770" s="1"/>
      <c r="G5770" s="1"/>
      <c r="H5770" s="1"/>
      <c r="I5770" s="1"/>
    </row>
    <row r="5771" spans="2:9" s="376" customFormat="1" ht="12.75">
      <c r="B5771" s="1"/>
      <c r="C5771" s="1"/>
      <c r="D5771" s="1"/>
      <c r="E5771" s="1"/>
      <c r="F5771" s="1"/>
      <c r="G5771" s="1"/>
      <c r="H5771" s="1"/>
      <c r="I5771" s="1"/>
    </row>
    <row r="5772" spans="2:9" s="376" customFormat="1" ht="12.75">
      <c r="B5772" s="1"/>
      <c r="C5772" s="1"/>
      <c r="D5772" s="1"/>
      <c r="E5772" s="1"/>
      <c r="F5772" s="1"/>
      <c r="G5772" s="1"/>
      <c r="H5772" s="1"/>
      <c r="I5772" s="1"/>
    </row>
    <row r="5773" spans="2:9" s="376" customFormat="1" ht="12.75">
      <c r="B5773" s="1"/>
      <c r="C5773" s="1"/>
      <c r="D5773" s="1"/>
      <c r="E5773" s="1"/>
      <c r="F5773" s="1"/>
      <c r="G5773" s="1"/>
      <c r="H5773" s="1"/>
      <c r="I5773" s="1"/>
    </row>
    <row r="5774" spans="2:9" s="376" customFormat="1" ht="12.75">
      <c r="B5774" s="1"/>
      <c r="C5774" s="1"/>
      <c r="D5774" s="1"/>
      <c r="E5774" s="1"/>
      <c r="F5774" s="1"/>
      <c r="G5774" s="1"/>
      <c r="H5774" s="1"/>
      <c r="I5774" s="1"/>
    </row>
    <row r="5775" spans="2:9" s="376" customFormat="1" ht="12.75">
      <c r="B5775" s="1"/>
      <c r="C5775" s="1"/>
      <c r="D5775" s="1"/>
      <c r="E5775" s="1"/>
      <c r="F5775" s="1"/>
      <c r="G5775" s="1"/>
      <c r="H5775" s="1"/>
      <c r="I5775" s="1"/>
    </row>
    <row r="5776" spans="2:9" s="376" customFormat="1" ht="12.75">
      <c r="B5776" s="1"/>
      <c r="C5776" s="1"/>
      <c r="D5776" s="1"/>
      <c r="E5776" s="1"/>
      <c r="F5776" s="1"/>
      <c r="G5776" s="1"/>
      <c r="H5776" s="1"/>
      <c r="I5776" s="1"/>
    </row>
    <row r="5777" spans="2:9" s="376" customFormat="1" ht="12.75">
      <c r="B5777" s="1"/>
      <c r="C5777" s="1"/>
      <c r="D5777" s="1"/>
      <c r="E5777" s="1"/>
      <c r="F5777" s="1"/>
      <c r="G5777" s="1"/>
      <c r="H5777" s="1"/>
      <c r="I5777" s="1"/>
    </row>
    <row r="5778" spans="2:9" s="376" customFormat="1" ht="12.75">
      <c r="B5778" s="1"/>
      <c r="C5778" s="1"/>
      <c r="D5778" s="1"/>
      <c r="E5778" s="1"/>
      <c r="F5778" s="1"/>
      <c r="G5778" s="1"/>
      <c r="H5778" s="1"/>
      <c r="I5778" s="1"/>
    </row>
    <row r="5779" spans="2:9" s="376" customFormat="1" ht="12.75">
      <c r="B5779" s="1"/>
      <c r="C5779" s="1"/>
      <c r="D5779" s="1"/>
      <c r="E5779" s="1"/>
      <c r="F5779" s="1"/>
      <c r="G5779" s="1"/>
      <c r="H5779" s="1"/>
      <c r="I5779" s="1"/>
    </row>
    <row r="5780" spans="2:9" s="376" customFormat="1" ht="12.75">
      <c r="B5780" s="1"/>
      <c r="C5780" s="1"/>
      <c r="D5780" s="1"/>
      <c r="E5780" s="1"/>
      <c r="F5780" s="1"/>
      <c r="G5780" s="1"/>
      <c r="H5780" s="1"/>
      <c r="I5780" s="1"/>
    </row>
    <row r="5781" spans="2:9" s="376" customFormat="1" ht="12.75">
      <c r="B5781" s="1"/>
      <c r="C5781" s="1"/>
      <c r="D5781" s="1"/>
      <c r="E5781" s="1"/>
      <c r="F5781" s="1"/>
      <c r="G5781" s="1"/>
      <c r="H5781" s="1"/>
      <c r="I5781" s="1"/>
    </row>
    <row r="5782" spans="2:9" s="376" customFormat="1" ht="12.75">
      <c r="B5782" s="1"/>
      <c r="C5782" s="1"/>
      <c r="D5782" s="1"/>
      <c r="E5782" s="1"/>
      <c r="F5782" s="1"/>
      <c r="G5782" s="1"/>
      <c r="H5782" s="1"/>
      <c r="I5782" s="1"/>
    </row>
    <row r="5783" spans="2:9" s="376" customFormat="1" ht="12.75">
      <c r="B5783" s="1"/>
      <c r="C5783" s="1"/>
      <c r="D5783" s="1"/>
      <c r="E5783" s="1"/>
      <c r="F5783" s="1"/>
      <c r="G5783" s="1"/>
      <c r="H5783" s="1"/>
      <c r="I5783" s="1"/>
    </row>
    <row r="5784" spans="2:9" s="376" customFormat="1" ht="12.75">
      <c r="B5784" s="1"/>
      <c r="C5784" s="1"/>
      <c r="D5784" s="1"/>
      <c r="E5784" s="1"/>
      <c r="F5784" s="1"/>
      <c r="G5784" s="1"/>
      <c r="H5784" s="1"/>
      <c r="I5784" s="1"/>
    </row>
    <row r="5785" spans="2:9" s="376" customFormat="1" ht="12.75">
      <c r="B5785" s="1"/>
      <c r="C5785" s="1"/>
      <c r="D5785" s="1"/>
      <c r="E5785" s="1"/>
      <c r="F5785" s="1"/>
      <c r="G5785" s="1"/>
      <c r="H5785" s="1"/>
      <c r="I5785" s="1"/>
    </row>
    <row r="5786" spans="2:9" s="376" customFormat="1" ht="12.75">
      <c r="B5786" s="1"/>
      <c r="C5786" s="1"/>
      <c r="D5786" s="1"/>
      <c r="E5786" s="1"/>
      <c r="F5786" s="1"/>
      <c r="G5786" s="1"/>
      <c r="H5786" s="1"/>
      <c r="I5786" s="1"/>
    </row>
    <row r="5787" spans="2:9" s="376" customFormat="1" ht="12.75">
      <c r="B5787" s="1"/>
      <c r="C5787" s="1"/>
      <c r="D5787" s="1"/>
      <c r="E5787" s="1"/>
      <c r="F5787" s="1"/>
      <c r="G5787" s="1"/>
      <c r="H5787" s="1"/>
      <c r="I5787" s="1"/>
    </row>
    <row r="5788" spans="2:9" s="376" customFormat="1" ht="12.75">
      <c r="B5788" s="1"/>
      <c r="C5788" s="1"/>
      <c r="D5788" s="1"/>
      <c r="E5788" s="1"/>
      <c r="F5788" s="1"/>
      <c r="G5788" s="1"/>
      <c r="H5788" s="1"/>
      <c r="I5788" s="1"/>
    </row>
    <row r="5789" spans="2:9" s="376" customFormat="1" ht="12.75">
      <c r="B5789" s="1"/>
      <c r="C5789" s="1"/>
      <c r="D5789" s="1"/>
      <c r="E5789" s="1"/>
      <c r="F5789" s="1"/>
      <c r="G5789" s="1"/>
      <c r="H5789" s="1"/>
      <c r="I5789" s="1"/>
    </row>
    <row r="5790" spans="2:9" s="376" customFormat="1" ht="12.75">
      <c r="B5790" s="1"/>
      <c r="C5790" s="1"/>
      <c r="D5790" s="1"/>
      <c r="E5790" s="1"/>
      <c r="F5790" s="1"/>
      <c r="G5790" s="1"/>
      <c r="H5790" s="1"/>
      <c r="I5790" s="1"/>
    </row>
    <row r="5791" spans="2:9" s="376" customFormat="1" ht="12.75">
      <c r="B5791" s="1"/>
      <c r="C5791" s="1"/>
      <c r="D5791" s="1"/>
      <c r="E5791" s="1"/>
      <c r="F5791" s="1"/>
      <c r="G5791" s="1"/>
      <c r="H5791" s="1"/>
      <c r="I5791" s="1"/>
    </row>
    <row r="5792" spans="2:9" s="376" customFormat="1" ht="12.75">
      <c r="B5792" s="1"/>
      <c r="C5792" s="1"/>
      <c r="D5792" s="1"/>
      <c r="E5792" s="1"/>
      <c r="F5792" s="1"/>
      <c r="G5792" s="1"/>
      <c r="H5792" s="1"/>
      <c r="I5792" s="1"/>
    </row>
    <row r="5793" spans="2:9" s="376" customFormat="1" ht="12.75">
      <c r="B5793" s="1"/>
      <c r="C5793" s="1"/>
      <c r="D5793" s="1"/>
      <c r="E5793" s="1"/>
      <c r="F5793" s="1"/>
      <c r="G5793" s="1"/>
      <c r="H5793" s="1"/>
      <c r="I5793" s="1"/>
    </row>
    <row r="5794" spans="2:9" s="376" customFormat="1" ht="12.75">
      <c r="B5794" s="1"/>
      <c r="C5794" s="1"/>
      <c r="D5794" s="1"/>
      <c r="E5794" s="1"/>
      <c r="F5794" s="1"/>
      <c r="G5794" s="1"/>
      <c r="H5794" s="1"/>
      <c r="I5794" s="1"/>
    </row>
    <row r="5795" spans="2:9" s="376" customFormat="1" ht="12.75">
      <c r="B5795" s="1"/>
      <c r="C5795" s="1"/>
      <c r="D5795" s="1"/>
      <c r="E5795" s="1"/>
      <c r="F5795" s="1"/>
      <c r="G5795" s="1"/>
      <c r="H5795" s="1"/>
      <c r="I5795" s="1"/>
    </row>
    <row r="5796" spans="2:9" s="376" customFormat="1" ht="12.75">
      <c r="B5796" s="1"/>
      <c r="C5796" s="1"/>
      <c r="D5796" s="1"/>
      <c r="E5796" s="1"/>
      <c r="F5796" s="1"/>
      <c r="G5796" s="1"/>
      <c r="H5796" s="1"/>
      <c r="I5796" s="1"/>
    </row>
    <row r="5797" spans="2:9" s="376" customFormat="1" ht="12.75">
      <c r="B5797" s="1"/>
      <c r="C5797" s="1"/>
      <c r="D5797" s="1"/>
      <c r="E5797" s="1"/>
      <c r="F5797" s="1"/>
      <c r="G5797" s="1"/>
      <c r="H5797" s="1"/>
      <c r="I5797" s="1"/>
    </row>
    <row r="5798" spans="2:9" s="376" customFormat="1" ht="12.75">
      <c r="B5798" s="1"/>
      <c r="C5798" s="1"/>
      <c r="D5798" s="1"/>
      <c r="E5798" s="1"/>
      <c r="F5798" s="1"/>
      <c r="G5798" s="1"/>
      <c r="H5798" s="1"/>
      <c r="I5798" s="1"/>
    </row>
    <row r="5799" spans="2:9" s="376" customFormat="1" ht="12.75">
      <c r="B5799" s="1"/>
      <c r="C5799" s="1"/>
      <c r="D5799" s="1"/>
      <c r="E5799" s="1"/>
      <c r="F5799" s="1"/>
      <c r="G5799" s="1"/>
      <c r="H5799" s="1"/>
      <c r="I5799" s="1"/>
    </row>
    <row r="5800" spans="2:9" s="376" customFormat="1" ht="12.75">
      <c r="B5800" s="1"/>
      <c r="C5800" s="1"/>
      <c r="D5800" s="1"/>
      <c r="E5800" s="1"/>
      <c r="F5800" s="1"/>
      <c r="G5800" s="1"/>
      <c r="H5800" s="1"/>
      <c r="I5800" s="1"/>
    </row>
    <row r="5801" spans="2:9" s="376" customFormat="1" ht="12.75">
      <c r="B5801" s="1"/>
      <c r="C5801" s="1"/>
      <c r="D5801" s="1"/>
      <c r="E5801" s="1"/>
      <c r="F5801" s="1"/>
      <c r="G5801" s="1"/>
      <c r="H5801" s="1"/>
      <c r="I5801" s="1"/>
    </row>
    <row r="5802" spans="2:9" s="376" customFormat="1" ht="12.75">
      <c r="B5802" s="1"/>
      <c r="C5802" s="1"/>
      <c r="D5802" s="1"/>
      <c r="E5802" s="1"/>
      <c r="F5802" s="1"/>
      <c r="G5802" s="1"/>
      <c r="H5802" s="1"/>
      <c r="I5802" s="1"/>
    </row>
    <row r="5803" spans="2:9" s="376" customFormat="1" ht="12.75">
      <c r="B5803" s="1"/>
      <c r="C5803" s="1"/>
      <c r="D5803" s="1"/>
      <c r="E5803" s="1"/>
      <c r="F5803" s="1"/>
      <c r="G5803" s="1"/>
      <c r="H5803" s="1"/>
      <c r="I5803" s="1"/>
    </row>
    <row r="5804" spans="2:9" s="376" customFormat="1" ht="12.75">
      <c r="B5804" s="1"/>
      <c r="C5804" s="1"/>
      <c r="D5804" s="1"/>
      <c r="E5804" s="1"/>
      <c r="F5804" s="1"/>
      <c r="G5804" s="1"/>
      <c r="H5804" s="1"/>
      <c r="I5804" s="1"/>
    </row>
    <row r="5805" spans="2:9" s="376" customFormat="1" ht="12.75">
      <c r="B5805" s="1"/>
      <c r="C5805" s="1"/>
      <c r="D5805" s="1"/>
      <c r="E5805" s="1"/>
      <c r="F5805" s="1"/>
      <c r="G5805" s="1"/>
      <c r="H5805" s="1"/>
      <c r="I5805" s="1"/>
    </row>
    <row r="5806" spans="2:9" s="376" customFormat="1" ht="12.75">
      <c r="B5806" s="1"/>
      <c r="C5806" s="1"/>
      <c r="D5806" s="1"/>
      <c r="E5806" s="1"/>
      <c r="F5806" s="1"/>
      <c r="G5806" s="1"/>
      <c r="H5806" s="1"/>
      <c r="I5806" s="1"/>
    </row>
    <row r="5807" spans="2:9" s="376" customFormat="1" ht="12.75">
      <c r="B5807" s="1"/>
      <c r="C5807" s="1"/>
      <c r="D5807" s="1"/>
      <c r="E5807" s="1"/>
      <c r="F5807" s="1"/>
      <c r="G5807" s="1"/>
      <c r="H5807" s="1"/>
      <c r="I5807" s="1"/>
    </row>
    <row r="5808" spans="2:9" s="376" customFormat="1" ht="12.75">
      <c r="B5808" s="1"/>
      <c r="C5808" s="1"/>
      <c r="D5808" s="1"/>
      <c r="E5808" s="1"/>
      <c r="F5808" s="1"/>
      <c r="G5808" s="1"/>
      <c r="H5808" s="1"/>
      <c r="I5808" s="1"/>
    </row>
    <row r="5809" spans="2:9" s="376" customFormat="1" ht="12.75">
      <c r="B5809" s="1"/>
      <c r="C5809" s="1"/>
      <c r="D5809" s="1"/>
      <c r="E5809" s="1"/>
      <c r="F5809" s="1"/>
      <c r="G5809" s="1"/>
      <c r="H5809" s="1"/>
      <c r="I5809" s="1"/>
    </row>
    <row r="5810" spans="2:9" s="376" customFormat="1" ht="12.75">
      <c r="B5810" s="1"/>
      <c r="C5810" s="1"/>
      <c r="D5810" s="1"/>
      <c r="E5810" s="1"/>
      <c r="F5810" s="1"/>
      <c r="G5810" s="1"/>
      <c r="H5810" s="1"/>
      <c r="I5810" s="1"/>
    </row>
    <row r="5811" spans="2:9" s="376" customFormat="1" ht="12.75">
      <c r="B5811" s="1"/>
      <c r="C5811" s="1"/>
      <c r="D5811" s="1"/>
      <c r="E5811" s="1"/>
      <c r="F5811" s="1"/>
      <c r="G5811" s="1"/>
      <c r="H5811" s="1"/>
      <c r="I5811" s="1"/>
    </row>
    <row r="5812" spans="2:9" s="376" customFormat="1" ht="12.75">
      <c r="B5812" s="1"/>
      <c r="C5812" s="1"/>
      <c r="D5812" s="1"/>
      <c r="E5812" s="1"/>
      <c r="F5812" s="1"/>
      <c r="G5812" s="1"/>
      <c r="H5812" s="1"/>
      <c r="I5812" s="1"/>
    </row>
    <row r="5813" spans="2:9" s="376" customFormat="1" ht="12.75">
      <c r="B5813" s="1"/>
      <c r="C5813" s="1"/>
      <c r="D5813" s="1"/>
      <c r="E5813" s="1"/>
      <c r="F5813" s="1"/>
      <c r="G5813" s="1"/>
      <c r="H5813" s="1"/>
      <c r="I5813" s="1"/>
    </row>
    <row r="5814" spans="2:9" s="376" customFormat="1" ht="12.75">
      <c r="B5814" s="1"/>
      <c r="C5814" s="1"/>
      <c r="D5814" s="1"/>
      <c r="E5814" s="1"/>
      <c r="F5814" s="1"/>
      <c r="G5814" s="1"/>
      <c r="H5814" s="1"/>
      <c r="I5814" s="1"/>
    </row>
    <row r="5815" spans="2:9" s="376" customFormat="1" ht="12.75">
      <c r="B5815" s="1"/>
      <c r="C5815" s="1"/>
      <c r="D5815" s="1"/>
      <c r="E5815" s="1"/>
      <c r="F5815" s="1"/>
      <c r="G5815" s="1"/>
      <c r="H5815" s="1"/>
      <c r="I5815" s="1"/>
    </row>
    <row r="5816" spans="2:9" s="376" customFormat="1" ht="12.75">
      <c r="B5816" s="1"/>
      <c r="C5816" s="1"/>
      <c r="D5816" s="1"/>
      <c r="E5816" s="1"/>
      <c r="F5816" s="1"/>
      <c r="G5816" s="1"/>
      <c r="H5816" s="1"/>
      <c r="I5816" s="1"/>
    </row>
    <row r="5817" spans="2:9" s="376" customFormat="1" ht="12.75">
      <c r="B5817" s="1"/>
      <c r="C5817" s="1"/>
      <c r="D5817" s="1"/>
      <c r="E5817" s="1"/>
      <c r="F5817" s="1"/>
      <c r="G5817" s="1"/>
      <c r="H5817" s="1"/>
      <c r="I5817" s="1"/>
    </row>
    <row r="5818" spans="2:9" s="376" customFormat="1" ht="12.75">
      <c r="B5818" s="1"/>
      <c r="C5818" s="1"/>
      <c r="D5818" s="1"/>
      <c r="E5818" s="1"/>
      <c r="F5818" s="1"/>
      <c r="G5818" s="1"/>
      <c r="H5818" s="1"/>
      <c r="I5818" s="1"/>
    </row>
    <row r="5819" spans="2:9" s="376" customFormat="1" ht="12.75">
      <c r="B5819" s="1"/>
      <c r="C5819" s="1"/>
      <c r="D5819" s="1"/>
      <c r="E5819" s="1"/>
      <c r="F5819" s="1"/>
      <c r="G5819" s="1"/>
      <c r="H5819" s="1"/>
      <c r="I5819" s="1"/>
    </row>
    <row r="5820" spans="2:9" s="376" customFormat="1" ht="12.75">
      <c r="B5820" s="1"/>
      <c r="C5820" s="1"/>
      <c r="D5820" s="1"/>
      <c r="E5820" s="1"/>
      <c r="F5820" s="1"/>
      <c r="G5820" s="1"/>
      <c r="H5820" s="1"/>
      <c r="I5820" s="1"/>
    </row>
    <row r="5821" spans="2:9" s="376" customFormat="1" ht="12.75">
      <c r="B5821" s="1"/>
      <c r="C5821" s="1"/>
      <c r="D5821" s="1"/>
      <c r="E5821" s="1"/>
      <c r="F5821" s="1"/>
      <c r="G5821" s="1"/>
      <c r="H5821" s="1"/>
      <c r="I5821" s="1"/>
    </row>
    <row r="5822" spans="2:9" s="376" customFormat="1" ht="12.75">
      <c r="B5822" s="1"/>
      <c r="C5822" s="1"/>
      <c r="D5822" s="1"/>
      <c r="E5822" s="1"/>
      <c r="F5822" s="1"/>
      <c r="G5822" s="1"/>
      <c r="H5822" s="1"/>
      <c r="I5822" s="1"/>
    </row>
    <row r="5823" spans="2:9" s="376" customFormat="1" ht="12.75">
      <c r="B5823" s="1"/>
      <c r="C5823" s="1"/>
      <c r="D5823" s="1"/>
      <c r="E5823" s="1"/>
      <c r="F5823" s="1"/>
      <c r="G5823" s="1"/>
      <c r="H5823" s="1"/>
      <c r="I5823" s="1"/>
    </row>
    <row r="5824" spans="2:9" s="376" customFormat="1" ht="12.75">
      <c r="B5824" s="1"/>
      <c r="C5824" s="1"/>
      <c r="D5824" s="1"/>
      <c r="E5824" s="1"/>
      <c r="F5824" s="1"/>
      <c r="G5824" s="1"/>
      <c r="H5824" s="1"/>
      <c r="I5824" s="1"/>
    </row>
    <row r="5825" spans="2:9" s="376" customFormat="1" ht="12.75">
      <c r="B5825" s="1"/>
      <c r="C5825" s="1"/>
      <c r="D5825" s="1"/>
      <c r="E5825" s="1"/>
      <c r="F5825" s="1"/>
      <c r="G5825" s="1"/>
      <c r="H5825" s="1"/>
      <c r="I5825" s="1"/>
    </row>
    <row r="5826" spans="2:9" s="376" customFormat="1" ht="12.75">
      <c r="B5826" s="1"/>
      <c r="C5826" s="1"/>
      <c r="D5826" s="1"/>
      <c r="E5826" s="1"/>
      <c r="F5826" s="1"/>
      <c r="G5826" s="1"/>
      <c r="H5826" s="1"/>
      <c r="I5826" s="1"/>
    </row>
    <row r="5827" spans="2:9" s="376" customFormat="1" ht="12.75">
      <c r="B5827" s="1"/>
      <c r="C5827" s="1"/>
      <c r="D5827" s="1"/>
      <c r="E5827" s="1"/>
      <c r="F5827" s="1"/>
      <c r="G5827" s="1"/>
      <c r="H5827" s="1"/>
      <c r="I5827" s="1"/>
    </row>
    <row r="5828" spans="2:9" s="376" customFormat="1" ht="12.75">
      <c r="B5828" s="1"/>
      <c r="C5828" s="1"/>
      <c r="D5828" s="1"/>
      <c r="E5828" s="1"/>
      <c r="F5828" s="1"/>
      <c r="G5828" s="1"/>
      <c r="H5828" s="1"/>
      <c r="I5828" s="1"/>
    </row>
    <row r="5829" spans="2:9" s="376" customFormat="1" ht="12.75">
      <c r="B5829" s="1"/>
      <c r="C5829" s="1"/>
      <c r="D5829" s="1"/>
      <c r="E5829" s="1"/>
      <c r="F5829" s="1"/>
      <c r="G5829" s="1"/>
      <c r="H5829" s="1"/>
      <c r="I5829" s="1"/>
    </row>
    <row r="5830" spans="2:9" s="376" customFormat="1" ht="12.75">
      <c r="B5830" s="1"/>
      <c r="C5830" s="1"/>
      <c r="D5830" s="1"/>
      <c r="E5830" s="1"/>
      <c r="F5830" s="1"/>
      <c r="G5830" s="1"/>
      <c r="H5830" s="1"/>
      <c r="I5830" s="1"/>
    </row>
    <row r="5831" spans="2:9" s="376" customFormat="1" ht="12.75">
      <c r="B5831" s="1"/>
      <c r="C5831" s="1"/>
      <c r="D5831" s="1"/>
      <c r="E5831" s="1"/>
      <c r="F5831" s="1"/>
      <c r="G5831" s="1"/>
      <c r="H5831" s="1"/>
      <c r="I5831" s="1"/>
    </row>
    <row r="5832" spans="2:9" s="376" customFormat="1" ht="12.75">
      <c r="B5832" s="1"/>
      <c r="C5832" s="1"/>
      <c r="D5832" s="1"/>
      <c r="E5832" s="1"/>
      <c r="F5832" s="1"/>
      <c r="G5832" s="1"/>
      <c r="H5832" s="1"/>
      <c r="I5832" s="1"/>
    </row>
    <row r="5833" spans="2:9" s="376" customFormat="1" ht="12.75">
      <c r="B5833" s="1"/>
      <c r="C5833" s="1"/>
      <c r="D5833" s="1"/>
      <c r="E5833" s="1"/>
      <c r="F5833" s="1"/>
      <c r="G5833" s="1"/>
      <c r="H5833" s="1"/>
      <c r="I5833" s="1"/>
    </row>
    <row r="5834" spans="2:9" s="376" customFormat="1" ht="12.75">
      <c r="B5834" s="1"/>
      <c r="C5834" s="1"/>
      <c r="D5834" s="1"/>
      <c r="E5834" s="1"/>
      <c r="F5834" s="1"/>
      <c r="G5834" s="1"/>
      <c r="H5834" s="1"/>
      <c r="I5834" s="1"/>
    </row>
    <row r="5835" spans="2:9" s="376" customFormat="1" ht="12.75">
      <c r="B5835" s="1"/>
      <c r="C5835" s="1"/>
      <c r="D5835" s="1"/>
      <c r="E5835" s="1"/>
      <c r="F5835" s="1"/>
      <c r="G5835" s="1"/>
      <c r="H5835" s="1"/>
      <c r="I5835" s="1"/>
    </row>
    <row r="5836" spans="2:9" s="376" customFormat="1" ht="12.75">
      <c r="B5836" s="1"/>
      <c r="C5836" s="1"/>
      <c r="D5836" s="1"/>
      <c r="E5836" s="1"/>
      <c r="F5836" s="1"/>
      <c r="G5836" s="1"/>
      <c r="H5836" s="1"/>
      <c r="I5836" s="1"/>
    </row>
    <row r="5837" spans="2:9" s="376" customFormat="1" ht="12.75">
      <c r="B5837" s="1"/>
      <c r="C5837" s="1"/>
      <c r="D5837" s="1"/>
      <c r="E5837" s="1"/>
      <c r="F5837" s="1"/>
      <c r="G5837" s="1"/>
      <c r="H5837" s="1"/>
      <c r="I5837" s="1"/>
    </row>
    <row r="5838" spans="2:9" s="376" customFormat="1" ht="12.75">
      <c r="B5838" s="1"/>
      <c r="C5838" s="1"/>
      <c r="D5838" s="1"/>
      <c r="E5838" s="1"/>
      <c r="F5838" s="1"/>
      <c r="G5838" s="1"/>
      <c r="H5838" s="1"/>
      <c r="I5838" s="1"/>
    </row>
    <row r="5839" spans="2:9" s="376" customFormat="1" ht="12.75">
      <c r="B5839" s="1"/>
      <c r="C5839" s="1"/>
      <c r="D5839" s="1"/>
      <c r="E5839" s="1"/>
      <c r="F5839" s="1"/>
      <c r="G5839" s="1"/>
      <c r="H5839" s="1"/>
      <c r="I5839" s="1"/>
    </row>
    <row r="5840" spans="2:9" s="376" customFormat="1" ht="12.75">
      <c r="B5840" s="1"/>
      <c r="C5840" s="1"/>
      <c r="D5840" s="1"/>
      <c r="E5840" s="1"/>
      <c r="F5840" s="1"/>
      <c r="G5840" s="1"/>
      <c r="H5840" s="1"/>
      <c r="I5840" s="1"/>
    </row>
    <row r="5841" spans="2:9" s="376" customFormat="1" ht="12.75">
      <c r="B5841" s="1"/>
      <c r="C5841" s="1"/>
      <c r="D5841" s="1"/>
      <c r="E5841" s="1"/>
      <c r="F5841" s="1"/>
      <c r="G5841" s="1"/>
      <c r="H5841" s="1"/>
      <c r="I5841" s="1"/>
    </row>
    <row r="5842" spans="2:9" s="376" customFormat="1" ht="12.75">
      <c r="B5842" s="1"/>
      <c r="C5842" s="1"/>
      <c r="D5842" s="1"/>
      <c r="E5842" s="1"/>
      <c r="F5842" s="1"/>
      <c r="G5842" s="1"/>
      <c r="H5842" s="1"/>
      <c r="I5842" s="1"/>
    </row>
    <row r="5843" spans="2:9" s="376" customFormat="1" ht="12.75">
      <c r="B5843" s="1"/>
      <c r="C5843" s="1"/>
      <c r="D5843" s="1"/>
      <c r="E5843" s="1"/>
      <c r="F5843" s="1"/>
      <c r="G5843" s="1"/>
      <c r="H5843" s="1"/>
      <c r="I5843" s="1"/>
    </row>
    <row r="5844" spans="2:9" s="376" customFormat="1" ht="12.75">
      <c r="B5844" s="1"/>
      <c r="C5844" s="1"/>
      <c r="D5844" s="1"/>
      <c r="E5844" s="1"/>
      <c r="F5844" s="1"/>
      <c r="G5844" s="1"/>
      <c r="H5844" s="1"/>
      <c r="I5844" s="1"/>
    </row>
    <row r="5845" spans="2:9" s="376" customFormat="1" ht="12.75">
      <c r="B5845" s="1"/>
      <c r="C5845" s="1"/>
      <c r="D5845" s="1"/>
      <c r="E5845" s="1"/>
      <c r="F5845" s="1"/>
      <c r="G5845" s="1"/>
      <c r="H5845" s="1"/>
      <c r="I5845" s="1"/>
    </row>
    <row r="5846" spans="2:9" s="376" customFormat="1" ht="12.75">
      <c r="B5846" s="1"/>
      <c r="C5846" s="1"/>
      <c r="D5846" s="1"/>
      <c r="E5846" s="1"/>
      <c r="F5846" s="1"/>
      <c r="G5846" s="1"/>
      <c r="H5846" s="1"/>
      <c r="I5846" s="1"/>
    </row>
    <row r="5847" spans="2:9" s="376" customFormat="1" ht="12.75">
      <c r="B5847" s="1"/>
      <c r="C5847" s="1"/>
      <c r="D5847" s="1"/>
      <c r="E5847" s="1"/>
      <c r="F5847" s="1"/>
      <c r="G5847" s="1"/>
      <c r="H5847" s="1"/>
      <c r="I5847" s="1"/>
    </row>
    <row r="5848" spans="2:9" s="376" customFormat="1" ht="12.75">
      <c r="B5848" s="1"/>
      <c r="C5848" s="1"/>
      <c r="D5848" s="1"/>
      <c r="E5848" s="1"/>
      <c r="F5848" s="1"/>
      <c r="G5848" s="1"/>
      <c r="H5848" s="1"/>
      <c r="I5848" s="1"/>
    </row>
    <row r="5849" spans="2:9" s="376" customFormat="1" ht="12.75">
      <c r="B5849" s="1"/>
      <c r="C5849" s="1"/>
      <c r="D5849" s="1"/>
      <c r="E5849" s="1"/>
      <c r="F5849" s="1"/>
      <c r="G5849" s="1"/>
      <c r="H5849" s="1"/>
      <c r="I5849" s="1"/>
    </row>
    <row r="5850" spans="2:9" s="376" customFormat="1" ht="12.75">
      <c r="B5850" s="1"/>
      <c r="C5850" s="1"/>
      <c r="D5850" s="1"/>
      <c r="E5850" s="1"/>
      <c r="F5850" s="1"/>
      <c r="G5850" s="1"/>
      <c r="H5850" s="1"/>
      <c r="I5850" s="1"/>
    </row>
    <row r="5851" spans="2:9" s="376" customFormat="1" ht="12.75">
      <c r="B5851" s="1"/>
      <c r="C5851" s="1"/>
      <c r="D5851" s="1"/>
      <c r="E5851" s="1"/>
      <c r="F5851" s="1"/>
      <c r="G5851" s="1"/>
      <c r="H5851" s="1"/>
      <c r="I5851" s="1"/>
    </row>
    <row r="5852" spans="2:9" s="376" customFormat="1" ht="12.75">
      <c r="B5852" s="1"/>
      <c r="C5852" s="1"/>
      <c r="D5852" s="1"/>
      <c r="E5852" s="1"/>
      <c r="F5852" s="1"/>
      <c r="G5852" s="1"/>
      <c r="H5852" s="1"/>
      <c r="I5852" s="1"/>
    </row>
    <row r="5853" spans="2:9" s="376" customFormat="1" ht="12.75">
      <c r="B5853" s="1"/>
      <c r="C5853" s="1"/>
      <c r="D5853" s="1"/>
      <c r="E5853" s="1"/>
      <c r="F5853" s="1"/>
      <c r="G5853" s="1"/>
      <c r="H5853" s="1"/>
      <c r="I5853" s="1"/>
    </row>
    <row r="5854" spans="2:9" s="376" customFormat="1" ht="12.75">
      <c r="B5854" s="1"/>
      <c r="C5854" s="1"/>
      <c r="D5854" s="1"/>
      <c r="E5854" s="1"/>
      <c r="F5854" s="1"/>
      <c r="G5854" s="1"/>
      <c r="H5854" s="1"/>
      <c r="I5854" s="1"/>
    </row>
    <row r="5855" spans="2:9" s="376" customFormat="1" ht="12.75">
      <c r="B5855" s="1"/>
      <c r="C5855" s="1"/>
      <c r="D5855" s="1"/>
      <c r="E5855" s="1"/>
      <c r="F5855" s="1"/>
      <c r="G5855" s="1"/>
      <c r="H5855" s="1"/>
      <c r="I5855" s="1"/>
    </row>
    <row r="5856" spans="2:9" s="376" customFormat="1" ht="12.75">
      <c r="B5856" s="1"/>
      <c r="C5856" s="1"/>
      <c r="D5856" s="1"/>
      <c r="E5856" s="1"/>
      <c r="F5856" s="1"/>
      <c r="G5856" s="1"/>
      <c r="H5856" s="1"/>
      <c r="I5856" s="1"/>
    </row>
    <row r="5857" spans="2:9" s="376" customFormat="1" ht="12.75">
      <c r="B5857" s="1"/>
      <c r="C5857" s="1"/>
      <c r="D5857" s="1"/>
      <c r="E5857" s="1"/>
      <c r="F5857" s="1"/>
      <c r="G5857" s="1"/>
      <c r="H5857" s="1"/>
      <c r="I5857" s="1"/>
    </row>
    <row r="5858" spans="2:9" s="376" customFormat="1" ht="12.75">
      <c r="B5858" s="1"/>
      <c r="C5858" s="1"/>
      <c r="D5858" s="1"/>
      <c r="E5858" s="1"/>
      <c r="F5858" s="1"/>
      <c r="G5858" s="1"/>
      <c r="H5858" s="1"/>
      <c r="I5858" s="1"/>
    </row>
    <row r="5859" spans="2:9" s="376" customFormat="1" ht="12.75">
      <c r="B5859" s="1"/>
      <c r="C5859" s="1"/>
      <c r="D5859" s="1"/>
      <c r="E5859" s="1"/>
      <c r="F5859" s="1"/>
      <c r="G5859" s="1"/>
      <c r="H5859" s="1"/>
      <c r="I5859" s="1"/>
    </row>
    <row r="5860" spans="2:9" s="376" customFormat="1" ht="12.75">
      <c r="B5860" s="1"/>
      <c r="C5860" s="1"/>
      <c r="D5860" s="1"/>
      <c r="E5860" s="1"/>
      <c r="F5860" s="1"/>
      <c r="G5860" s="1"/>
      <c r="H5860" s="1"/>
      <c r="I5860" s="1"/>
    </row>
    <row r="5861" spans="2:9" s="376" customFormat="1" ht="12.75">
      <c r="B5861" s="1"/>
      <c r="C5861" s="1"/>
      <c r="D5861" s="1"/>
      <c r="E5861" s="1"/>
      <c r="F5861" s="1"/>
      <c r="G5861" s="1"/>
      <c r="H5861" s="1"/>
      <c r="I5861" s="1"/>
    </row>
    <row r="5862" spans="2:9" s="376" customFormat="1" ht="12.75">
      <c r="B5862" s="1"/>
      <c r="C5862" s="1"/>
      <c r="D5862" s="1"/>
      <c r="E5862" s="1"/>
      <c r="F5862" s="1"/>
      <c r="G5862" s="1"/>
      <c r="H5862" s="1"/>
      <c r="I5862" s="1"/>
    </row>
    <row r="5863" spans="2:9" s="376" customFormat="1" ht="12.75">
      <c r="B5863" s="1"/>
      <c r="C5863" s="1"/>
      <c r="D5863" s="1"/>
      <c r="E5863" s="1"/>
      <c r="F5863" s="1"/>
      <c r="G5863" s="1"/>
      <c r="H5863" s="1"/>
      <c r="I5863" s="1"/>
    </row>
    <row r="5864" spans="2:9" s="376" customFormat="1" ht="12.75">
      <c r="B5864" s="1"/>
      <c r="C5864" s="1"/>
      <c r="D5864" s="1"/>
      <c r="E5864" s="1"/>
      <c r="F5864" s="1"/>
      <c r="G5864" s="1"/>
      <c r="H5864" s="1"/>
      <c r="I5864" s="1"/>
    </row>
    <row r="5865" spans="2:9" s="376" customFormat="1" ht="12.75">
      <c r="B5865" s="1"/>
      <c r="C5865" s="1"/>
      <c r="D5865" s="1"/>
      <c r="E5865" s="1"/>
      <c r="F5865" s="1"/>
      <c r="G5865" s="1"/>
      <c r="H5865" s="1"/>
      <c r="I5865" s="1"/>
    </row>
    <row r="5866" spans="2:9" s="376" customFormat="1" ht="12.75">
      <c r="B5866" s="1"/>
      <c r="C5866" s="1"/>
      <c r="D5866" s="1"/>
      <c r="E5866" s="1"/>
      <c r="F5866" s="1"/>
      <c r="G5866" s="1"/>
      <c r="H5866" s="1"/>
      <c r="I5866" s="1"/>
    </row>
    <row r="5867" spans="2:9" s="376" customFormat="1" ht="12.75">
      <c r="B5867" s="1"/>
      <c r="C5867" s="1"/>
      <c r="D5867" s="1"/>
      <c r="E5867" s="1"/>
      <c r="F5867" s="1"/>
      <c r="G5867" s="1"/>
      <c r="H5867" s="1"/>
      <c r="I5867" s="1"/>
    </row>
    <row r="5868" spans="2:9" s="376" customFormat="1" ht="12.75">
      <c r="B5868" s="1"/>
      <c r="C5868" s="1"/>
      <c r="D5868" s="1"/>
      <c r="E5868" s="1"/>
      <c r="F5868" s="1"/>
      <c r="G5868" s="1"/>
      <c r="H5868" s="1"/>
      <c r="I5868" s="1"/>
    </row>
    <row r="5869" spans="2:9" s="376" customFormat="1" ht="12.75">
      <c r="B5869" s="1"/>
      <c r="C5869" s="1"/>
      <c r="D5869" s="1"/>
      <c r="E5869" s="1"/>
      <c r="F5869" s="1"/>
      <c r="G5869" s="1"/>
      <c r="H5869" s="1"/>
      <c r="I5869" s="1"/>
    </row>
    <row r="5870" spans="2:9" s="376" customFormat="1" ht="12.75">
      <c r="B5870" s="1"/>
      <c r="C5870" s="1"/>
      <c r="D5870" s="1"/>
      <c r="E5870" s="1"/>
      <c r="F5870" s="1"/>
      <c r="G5870" s="1"/>
      <c r="H5870" s="1"/>
      <c r="I5870" s="1"/>
    </row>
    <row r="5871" spans="2:9" s="376" customFormat="1" ht="12.75">
      <c r="B5871" s="1"/>
      <c r="C5871" s="1"/>
      <c r="D5871" s="1"/>
      <c r="E5871" s="1"/>
      <c r="F5871" s="1"/>
      <c r="G5871" s="1"/>
      <c r="H5871" s="1"/>
      <c r="I5871" s="1"/>
    </row>
    <row r="5872" spans="2:9" s="376" customFormat="1" ht="12.75">
      <c r="B5872" s="1"/>
      <c r="C5872" s="1"/>
      <c r="D5872" s="1"/>
      <c r="E5872" s="1"/>
      <c r="F5872" s="1"/>
      <c r="G5872" s="1"/>
      <c r="H5872" s="1"/>
      <c r="I5872" s="1"/>
    </row>
    <row r="5873" spans="2:9" s="376" customFormat="1" ht="12.75">
      <c r="B5873" s="1"/>
      <c r="C5873" s="1"/>
      <c r="D5873" s="1"/>
      <c r="E5873" s="1"/>
      <c r="F5873" s="1"/>
      <c r="G5873" s="1"/>
      <c r="H5873" s="1"/>
      <c r="I5873" s="1"/>
    </row>
    <row r="5874" spans="2:9" s="376" customFormat="1" ht="12.75">
      <c r="B5874" s="1"/>
      <c r="C5874" s="1"/>
      <c r="D5874" s="1"/>
      <c r="E5874" s="1"/>
      <c r="F5874" s="1"/>
      <c r="G5874" s="1"/>
      <c r="H5874" s="1"/>
      <c r="I5874" s="1"/>
    </row>
    <row r="5875" spans="2:9" s="376" customFormat="1" ht="12.75">
      <c r="B5875" s="1"/>
      <c r="C5875" s="1"/>
      <c r="D5875" s="1"/>
      <c r="E5875" s="1"/>
      <c r="F5875" s="1"/>
      <c r="G5875" s="1"/>
      <c r="H5875" s="1"/>
      <c r="I5875" s="1"/>
    </row>
    <row r="5876" spans="2:9" s="376" customFormat="1" ht="12.75">
      <c r="B5876" s="1"/>
      <c r="C5876" s="1"/>
      <c r="D5876" s="1"/>
      <c r="E5876" s="1"/>
      <c r="F5876" s="1"/>
      <c r="G5876" s="1"/>
      <c r="H5876" s="1"/>
      <c r="I5876" s="1"/>
    </row>
    <row r="5877" spans="2:9" s="376" customFormat="1" ht="12.75">
      <c r="B5877" s="1"/>
      <c r="C5877" s="1"/>
      <c r="D5877" s="1"/>
      <c r="E5877" s="1"/>
      <c r="F5877" s="1"/>
      <c r="G5877" s="1"/>
      <c r="H5877" s="1"/>
      <c r="I5877" s="1"/>
    </row>
    <row r="5878" spans="2:9" s="376" customFormat="1" ht="12.75">
      <c r="B5878" s="1"/>
      <c r="C5878" s="1"/>
      <c r="D5878" s="1"/>
      <c r="E5878" s="1"/>
      <c r="F5878" s="1"/>
      <c r="G5878" s="1"/>
      <c r="H5878" s="1"/>
      <c r="I5878" s="1"/>
    </row>
    <row r="5879" spans="2:9" s="376" customFormat="1" ht="12.75">
      <c r="B5879" s="1"/>
      <c r="C5879" s="1"/>
      <c r="D5879" s="1"/>
      <c r="E5879" s="1"/>
      <c r="F5879" s="1"/>
      <c r="G5879" s="1"/>
      <c r="H5879" s="1"/>
      <c r="I5879" s="1"/>
    </row>
    <row r="5880" spans="2:9" s="376" customFormat="1" ht="12.75">
      <c r="B5880" s="1"/>
      <c r="C5880" s="1"/>
      <c r="D5880" s="1"/>
      <c r="E5880" s="1"/>
      <c r="F5880" s="1"/>
      <c r="G5880" s="1"/>
      <c r="H5880" s="1"/>
      <c r="I5880" s="1"/>
    </row>
    <row r="5881" spans="2:9" s="376" customFormat="1" ht="12.75">
      <c r="B5881" s="1"/>
      <c r="C5881" s="1"/>
      <c r="D5881" s="1"/>
      <c r="E5881" s="1"/>
      <c r="F5881" s="1"/>
      <c r="G5881" s="1"/>
      <c r="H5881" s="1"/>
      <c r="I5881" s="1"/>
    </row>
    <row r="5882" spans="2:9" s="376" customFormat="1" ht="12.75">
      <c r="B5882" s="1"/>
      <c r="C5882" s="1"/>
      <c r="D5882" s="1"/>
      <c r="E5882" s="1"/>
      <c r="F5882" s="1"/>
      <c r="G5882" s="1"/>
      <c r="H5882" s="1"/>
      <c r="I5882" s="1"/>
    </row>
    <row r="5883" spans="2:9" s="376" customFormat="1" ht="12.75">
      <c r="B5883" s="1"/>
      <c r="C5883" s="1"/>
      <c r="D5883" s="1"/>
      <c r="E5883" s="1"/>
      <c r="F5883" s="1"/>
      <c r="G5883" s="1"/>
      <c r="H5883" s="1"/>
      <c r="I5883" s="1"/>
    </row>
    <row r="5884" spans="2:9" s="376" customFormat="1" ht="12.75">
      <c r="B5884" s="1"/>
      <c r="C5884" s="1"/>
      <c r="D5884" s="1"/>
      <c r="E5884" s="1"/>
      <c r="F5884" s="1"/>
      <c r="G5884" s="1"/>
      <c r="H5884" s="1"/>
      <c r="I5884" s="1"/>
    </row>
    <row r="5885" spans="2:9" s="376" customFormat="1" ht="12.75">
      <c r="B5885" s="1"/>
      <c r="C5885" s="1"/>
      <c r="D5885" s="1"/>
      <c r="E5885" s="1"/>
      <c r="F5885" s="1"/>
      <c r="G5885" s="1"/>
      <c r="H5885" s="1"/>
      <c r="I5885" s="1"/>
    </row>
    <row r="5886" spans="2:9" s="376" customFormat="1" ht="12.75">
      <c r="B5886" s="1"/>
      <c r="C5886" s="1"/>
      <c r="D5886" s="1"/>
      <c r="E5886" s="1"/>
      <c r="F5886" s="1"/>
      <c r="G5886" s="1"/>
      <c r="H5886" s="1"/>
      <c r="I5886" s="1"/>
    </row>
    <row r="5887" spans="2:9" s="376" customFormat="1" ht="12.75">
      <c r="B5887" s="1"/>
      <c r="C5887" s="1"/>
      <c r="D5887" s="1"/>
      <c r="E5887" s="1"/>
      <c r="F5887" s="1"/>
      <c r="G5887" s="1"/>
      <c r="H5887" s="1"/>
      <c r="I5887" s="1"/>
    </row>
    <row r="5888" spans="2:9" s="376" customFormat="1" ht="12.75">
      <c r="B5888" s="1"/>
      <c r="C5888" s="1"/>
      <c r="D5888" s="1"/>
      <c r="E5888" s="1"/>
      <c r="F5888" s="1"/>
      <c r="G5888" s="1"/>
      <c r="H5888" s="1"/>
      <c r="I5888" s="1"/>
    </row>
    <row r="5889" spans="2:9" s="376" customFormat="1" ht="12.75">
      <c r="B5889" s="1"/>
      <c r="C5889" s="1"/>
      <c r="D5889" s="1"/>
      <c r="E5889" s="1"/>
      <c r="F5889" s="1"/>
      <c r="G5889" s="1"/>
      <c r="H5889" s="1"/>
      <c r="I5889" s="1"/>
    </row>
    <row r="5890" spans="2:9" s="376" customFormat="1" ht="12.75">
      <c r="B5890" s="1"/>
      <c r="C5890" s="1"/>
      <c r="D5890" s="1"/>
      <c r="E5890" s="1"/>
      <c r="F5890" s="1"/>
      <c r="G5890" s="1"/>
      <c r="H5890" s="1"/>
      <c r="I5890" s="1"/>
    </row>
    <row r="5891" spans="2:9" s="376" customFormat="1" ht="12.75">
      <c r="B5891" s="1"/>
      <c r="C5891" s="1"/>
      <c r="D5891" s="1"/>
      <c r="E5891" s="1"/>
      <c r="F5891" s="1"/>
      <c r="G5891" s="1"/>
      <c r="H5891" s="1"/>
      <c r="I5891" s="1"/>
    </row>
    <row r="5892" spans="2:9" s="376" customFormat="1" ht="12.75">
      <c r="B5892" s="1"/>
      <c r="C5892" s="1"/>
      <c r="D5892" s="1"/>
      <c r="E5892" s="1"/>
      <c r="F5892" s="1"/>
      <c r="G5892" s="1"/>
      <c r="H5892" s="1"/>
      <c r="I5892" s="1"/>
    </row>
    <row r="5893" spans="2:9" s="376" customFormat="1" ht="12.75">
      <c r="B5893" s="1"/>
      <c r="C5893" s="1"/>
      <c r="D5893" s="1"/>
      <c r="E5893" s="1"/>
      <c r="F5893" s="1"/>
      <c r="G5893" s="1"/>
      <c r="H5893" s="1"/>
      <c r="I5893" s="1"/>
    </row>
    <row r="5894" spans="2:9" s="376" customFormat="1" ht="12.75">
      <c r="B5894" s="1"/>
      <c r="C5894" s="1"/>
      <c r="D5894" s="1"/>
      <c r="E5894" s="1"/>
      <c r="F5894" s="1"/>
      <c r="G5894" s="1"/>
      <c r="H5894" s="1"/>
      <c r="I5894" s="1"/>
    </row>
    <row r="5895" spans="2:9" s="376" customFormat="1" ht="12.75">
      <c r="B5895" s="1"/>
      <c r="C5895" s="1"/>
      <c r="D5895" s="1"/>
      <c r="E5895" s="1"/>
      <c r="F5895" s="1"/>
      <c r="G5895" s="1"/>
      <c r="H5895" s="1"/>
      <c r="I5895" s="1"/>
    </row>
    <row r="5896" spans="2:9" s="376" customFormat="1" ht="12.75">
      <c r="B5896" s="1"/>
      <c r="C5896" s="1"/>
      <c r="D5896" s="1"/>
      <c r="E5896" s="1"/>
      <c r="F5896" s="1"/>
      <c r="G5896" s="1"/>
      <c r="H5896" s="1"/>
      <c r="I5896" s="1"/>
    </row>
    <row r="5897" spans="2:9" s="376" customFormat="1" ht="12.75">
      <c r="B5897" s="1"/>
      <c r="C5897" s="1"/>
      <c r="D5897" s="1"/>
      <c r="E5897" s="1"/>
      <c r="F5897" s="1"/>
      <c r="G5897" s="1"/>
      <c r="H5897" s="1"/>
      <c r="I5897" s="1"/>
    </row>
    <row r="5898" spans="2:9" s="376" customFormat="1" ht="12.75">
      <c r="B5898" s="1"/>
      <c r="C5898" s="1"/>
      <c r="D5898" s="1"/>
      <c r="E5898" s="1"/>
      <c r="F5898" s="1"/>
      <c r="G5898" s="1"/>
      <c r="H5898" s="1"/>
      <c r="I5898" s="1"/>
    </row>
    <row r="5899" spans="2:9" s="376" customFormat="1" ht="12.75">
      <c r="B5899" s="1"/>
      <c r="C5899" s="1"/>
      <c r="D5899" s="1"/>
      <c r="E5899" s="1"/>
      <c r="F5899" s="1"/>
      <c r="G5899" s="1"/>
      <c r="H5899" s="1"/>
      <c r="I5899" s="1"/>
    </row>
    <row r="5900" spans="2:9" s="376" customFormat="1" ht="12.75">
      <c r="B5900" s="1"/>
      <c r="C5900" s="1"/>
      <c r="D5900" s="1"/>
      <c r="E5900" s="1"/>
      <c r="F5900" s="1"/>
      <c r="G5900" s="1"/>
      <c r="H5900" s="1"/>
      <c r="I5900" s="1"/>
    </row>
    <row r="5901" spans="2:9" s="376" customFormat="1" ht="12.75">
      <c r="B5901" s="1"/>
      <c r="C5901" s="1"/>
      <c r="D5901" s="1"/>
      <c r="E5901" s="1"/>
      <c r="F5901" s="1"/>
      <c r="G5901" s="1"/>
      <c r="H5901" s="1"/>
      <c r="I5901" s="1"/>
    </row>
    <row r="5902" spans="2:9" s="376" customFormat="1" ht="12.75">
      <c r="B5902" s="1"/>
      <c r="C5902" s="1"/>
      <c r="D5902" s="1"/>
      <c r="E5902" s="1"/>
      <c r="F5902" s="1"/>
      <c r="G5902" s="1"/>
      <c r="H5902" s="1"/>
      <c r="I5902" s="1"/>
    </row>
    <row r="5903" spans="2:9" s="376" customFormat="1" ht="12.75">
      <c r="B5903" s="1"/>
      <c r="C5903" s="1"/>
      <c r="D5903" s="1"/>
      <c r="E5903" s="1"/>
      <c r="F5903" s="1"/>
      <c r="G5903" s="1"/>
      <c r="H5903" s="1"/>
      <c r="I5903" s="1"/>
    </row>
    <row r="5904" spans="2:9" s="376" customFormat="1" ht="12.75">
      <c r="B5904" s="1"/>
      <c r="C5904" s="1"/>
      <c r="D5904" s="1"/>
      <c r="E5904" s="1"/>
      <c r="F5904" s="1"/>
      <c r="G5904" s="1"/>
      <c r="H5904" s="1"/>
      <c r="I5904" s="1"/>
    </row>
    <row r="5905" spans="2:9" s="376" customFormat="1" ht="12.75">
      <c r="B5905" s="1"/>
      <c r="C5905" s="1"/>
      <c r="D5905" s="1"/>
      <c r="E5905" s="1"/>
      <c r="F5905" s="1"/>
      <c r="G5905" s="1"/>
      <c r="H5905" s="1"/>
      <c r="I5905" s="1"/>
    </row>
    <row r="5906" spans="2:9" s="376" customFormat="1" ht="12.75">
      <c r="B5906" s="1"/>
      <c r="C5906" s="1"/>
      <c r="D5906" s="1"/>
      <c r="E5906" s="1"/>
      <c r="F5906" s="1"/>
      <c r="G5906" s="1"/>
      <c r="H5906" s="1"/>
      <c r="I5906" s="1"/>
    </row>
    <row r="5907" spans="2:9" s="376" customFormat="1" ht="12.75">
      <c r="B5907" s="1"/>
      <c r="C5907" s="1"/>
      <c r="D5907" s="1"/>
      <c r="E5907" s="1"/>
      <c r="F5907" s="1"/>
      <c r="G5907" s="1"/>
      <c r="H5907" s="1"/>
      <c r="I5907" s="1"/>
    </row>
    <row r="5908" spans="2:9" s="376" customFormat="1" ht="12.75">
      <c r="B5908" s="1"/>
      <c r="C5908" s="1"/>
      <c r="D5908" s="1"/>
      <c r="E5908" s="1"/>
      <c r="F5908" s="1"/>
      <c r="G5908" s="1"/>
      <c r="H5908" s="1"/>
      <c r="I5908" s="1"/>
    </row>
    <row r="5909" spans="2:9" s="376" customFormat="1" ht="12.75">
      <c r="B5909" s="1"/>
      <c r="C5909" s="1"/>
      <c r="D5909" s="1"/>
      <c r="E5909" s="1"/>
      <c r="F5909" s="1"/>
      <c r="G5909" s="1"/>
      <c r="H5909" s="1"/>
      <c r="I5909" s="1"/>
    </row>
    <row r="5910" spans="2:9" s="376" customFormat="1" ht="12.75">
      <c r="B5910" s="1"/>
      <c r="C5910" s="1"/>
      <c r="D5910" s="1"/>
      <c r="E5910" s="1"/>
      <c r="F5910" s="1"/>
      <c r="G5910" s="1"/>
      <c r="H5910" s="1"/>
      <c r="I5910" s="1"/>
    </row>
    <row r="5911" spans="2:9" s="376" customFormat="1" ht="12.75">
      <c r="B5911" s="1"/>
      <c r="C5911" s="1"/>
      <c r="D5911" s="1"/>
      <c r="E5911" s="1"/>
      <c r="F5911" s="1"/>
      <c r="G5911" s="1"/>
      <c r="H5911" s="1"/>
      <c r="I5911" s="1"/>
    </row>
    <row r="5912" spans="2:9" s="376" customFormat="1" ht="12.75">
      <c r="B5912" s="1"/>
      <c r="C5912" s="1"/>
      <c r="D5912" s="1"/>
      <c r="E5912" s="1"/>
      <c r="F5912" s="1"/>
      <c r="G5912" s="1"/>
      <c r="H5912" s="1"/>
      <c r="I5912" s="1"/>
    </row>
    <row r="5913" spans="2:9" s="376" customFormat="1" ht="12.75">
      <c r="B5913" s="1"/>
      <c r="C5913" s="1"/>
      <c r="D5913" s="1"/>
      <c r="E5913" s="1"/>
      <c r="F5913" s="1"/>
      <c r="G5913" s="1"/>
      <c r="H5913" s="1"/>
      <c r="I5913" s="1"/>
    </row>
    <row r="5914" spans="2:9" s="376" customFormat="1" ht="12.75">
      <c r="B5914" s="1"/>
      <c r="C5914" s="1"/>
      <c r="D5914" s="1"/>
      <c r="E5914" s="1"/>
      <c r="F5914" s="1"/>
      <c r="G5914" s="1"/>
      <c r="H5914" s="1"/>
      <c r="I5914" s="1"/>
    </row>
    <row r="5915" spans="2:9" s="376" customFormat="1" ht="12.75">
      <c r="B5915" s="1"/>
      <c r="C5915" s="1"/>
      <c r="D5915" s="1"/>
      <c r="E5915" s="1"/>
      <c r="F5915" s="1"/>
      <c r="G5915" s="1"/>
      <c r="H5915" s="1"/>
      <c r="I5915" s="1"/>
    </row>
    <row r="5916" spans="2:9" s="376" customFormat="1" ht="12.75">
      <c r="B5916" s="1"/>
      <c r="C5916" s="1"/>
      <c r="D5916" s="1"/>
      <c r="E5916" s="1"/>
      <c r="F5916" s="1"/>
      <c r="G5916" s="1"/>
      <c r="H5916" s="1"/>
      <c r="I5916" s="1"/>
    </row>
    <row r="5917" spans="2:9" s="376" customFormat="1" ht="12.75">
      <c r="B5917" s="1"/>
      <c r="C5917" s="1"/>
      <c r="D5917" s="1"/>
      <c r="E5917" s="1"/>
      <c r="F5917" s="1"/>
      <c r="G5917" s="1"/>
      <c r="H5917" s="1"/>
      <c r="I5917" s="1"/>
    </row>
    <row r="5918" spans="2:9" s="376" customFormat="1" ht="12.75">
      <c r="B5918" s="1"/>
      <c r="C5918" s="1"/>
      <c r="D5918" s="1"/>
      <c r="E5918" s="1"/>
      <c r="F5918" s="1"/>
      <c r="G5918" s="1"/>
      <c r="H5918" s="1"/>
      <c r="I5918" s="1"/>
    </row>
    <row r="5919" spans="2:9" s="376" customFormat="1" ht="12.75">
      <c r="B5919" s="1"/>
      <c r="C5919" s="1"/>
      <c r="D5919" s="1"/>
      <c r="E5919" s="1"/>
      <c r="F5919" s="1"/>
      <c r="G5919" s="1"/>
      <c r="H5919" s="1"/>
      <c r="I5919" s="1"/>
    </row>
    <row r="5920" spans="2:9" s="376" customFormat="1" ht="12.75">
      <c r="B5920" s="1"/>
      <c r="C5920" s="1"/>
      <c r="D5920" s="1"/>
      <c r="E5920" s="1"/>
      <c r="F5920" s="1"/>
      <c r="G5920" s="1"/>
      <c r="H5920" s="1"/>
      <c r="I5920" s="1"/>
    </row>
    <row r="5921" spans="2:9" s="376" customFormat="1" ht="12.75">
      <c r="B5921" s="1"/>
      <c r="C5921" s="1"/>
      <c r="D5921" s="1"/>
      <c r="E5921" s="1"/>
      <c r="F5921" s="1"/>
      <c r="G5921" s="1"/>
      <c r="H5921" s="1"/>
      <c r="I5921" s="1"/>
    </row>
    <row r="5922" spans="2:9" s="376" customFormat="1" ht="12.75">
      <c r="B5922" s="1"/>
      <c r="C5922" s="1"/>
      <c r="D5922" s="1"/>
      <c r="E5922" s="1"/>
      <c r="F5922" s="1"/>
      <c r="G5922" s="1"/>
      <c r="H5922" s="1"/>
      <c r="I5922" s="1"/>
    </row>
    <row r="5923" spans="2:9" s="376" customFormat="1" ht="12.75">
      <c r="B5923" s="1"/>
      <c r="C5923" s="1"/>
      <c r="D5923" s="1"/>
      <c r="E5923" s="1"/>
      <c r="F5923" s="1"/>
      <c r="G5923" s="1"/>
      <c r="H5923" s="1"/>
      <c r="I5923" s="1"/>
    </row>
    <row r="5924" spans="2:9" s="376" customFormat="1" ht="12.75">
      <c r="B5924" s="1"/>
      <c r="C5924" s="1"/>
      <c r="D5924" s="1"/>
      <c r="E5924" s="1"/>
      <c r="F5924" s="1"/>
      <c r="G5924" s="1"/>
      <c r="H5924" s="1"/>
      <c r="I5924" s="1"/>
    </row>
    <row r="5925" spans="2:9" s="376" customFormat="1" ht="12.75">
      <c r="B5925" s="1"/>
      <c r="C5925" s="1"/>
      <c r="D5925" s="1"/>
      <c r="E5925" s="1"/>
      <c r="F5925" s="1"/>
      <c r="G5925" s="1"/>
      <c r="H5925" s="1"/>
      <c r="I5925" s="1"/>
    </row>
    <row r="5926" spans="2:9" s="376" customFormat="1" ht="12.75">
      <c r="B5926" s="1"/>
      <c r="C5926" s="1"/>
      <c r="D5926" s="1"/>
      <c r="E5926" s="1"/>
      <c r="F5926" s="1"/>
      <c r="G5926" s="1"/>
      <c r="H5926" s="1"/>
      <c r="I5926" s="1"/>
    </row>
    <row r="5927" spans="2:9" s="376" customFormat="1" ht="12.75">
      <c r="B5927" s="1"/>
      <c r="C5927" s="1"/>
      <c r="D5927" s="1"/>
      <c r="E5927" s="1"/>
      <c r="F5927" s="1"/>
      <c r="G5927" s="1"/>
      <c r="H5927" s="1"/>
      <c r="I5927" s="1"/>
    </row>
    <row r="5928" spans="2:9" s="376" customFormat="1" ht="12.75">
      <c r="B5928" s="1"/>
      <c r="C5928" s="1"/>
      <c r="D5928" s="1"/>
      <c r="E5928" s="1"/>
      <c r="F5928" s="1"/>
      <c r="G5928" s="1"/>
      <c r="H5928" s="1"/>
      <c r="I5928" s="1"/>
    </row>
    <row r="5929" spans="2:9" s="376" customFormat="1" ht="12.75">
      <c r="B5929" s="1"/>
      <c r="C5929" s="1"/>
      <c r="D5929" s="1"/>
      <c r="E5929" s="1"/>
      <c r="F5929" s="1"/>
      <c r="G5929" s="1"/>
      <c r="H5929" s="1"/>
      <c r="I5929" s="1"/>
    </row>
    <row r="5930" spans="2:9" s="376" customFormat="1" ht="12.75">
      <c r="B5930" s="1"/>
      <c r="C5930" s="1"/>
      <c r="D5930" s="1"/>
      <c r="E5930" s="1"/>
      <c r="F5930" s="1"/>
      <c r="G5930" s="1"/>
      <c r="H5930" s="1"/>
      <c r="I5930" s="1"/>
    </row>
    <row r="5931" spans="2:9" s="376" customFormat="1" ht="12.75">
      <c r="B5931" s="1"/>
      <c r="C5931" s="1"/>
      <c r="D5931" s="1"/>
      <c r="E5931" s="1"/>
      <c r="F5931" s="1"/>
      <c r="G5931" s="1"/>
      <c r="H5931" s="1"/>
      <c r="I5931" s="1"/>
    </row>
    <row r="5932" spans="2:9" s="376" customFormat="1" ht="12.75">
      <c r="B5932" s="1"/>
      <c r="C5932" s="1"/>
      <c r="D5932" s="1"/>
      <c r="E5932" s="1"/>
      <c r="F5932" s="1"/>
      <c r="G5932" s="1"/>
      <c r="H5932" s="1"/>
      <c r="I5932" s="1"/>
    </row>
    <row r="5933" spans="2:9" s="376" customFormat="1" ht="12.75">
      <c r="B5933" s="1"/>
      <c r="C5933" s="1"/>
      <c r="D5933" s="1"/>
      <c r="E5933" s="1"/>
      <c r="F5933" s="1"/>
      <c r="G5933" s="1"/>
      <c r="H5933" s="1"/>
      <c r="I5933" s="1"/>
    </row>
    <row r="5934" spans="2:9" s="376" customFormat="1" ht="12.75">
      <c r="B5934" s="1"/>
      <c r="C5934" s="1"/>
      <c r="D5934" s="1"/>
      <c r="E5934" s="1"/>
      <c r="F5934" s="1"/>
      <c r="G5934" s="1"/>
      <c r="H5934" s="1"/>
      <c r="I5934" s="1"/>
    </row>
    <row r="5935" spans="2:9" s="376" customFormat="1" ht="12.75">
      <c r="B5935" s="1"/>
      <c r="C5935" s="1"/>
      <c r="D5935" s="1"/>
      <c r="E5935" s="1"/>
      <c r="F5935" s="1"/>
      <c r="G5935" s="1"/>
      <c r="H5935" s="1"/>
      <c r="I5935" s="1"/>
    </row>
    <row r="5936" spans="2:9" s="376" customFormat="1" ht="12.75">
      <c r="B5936" s="1"/>
      <c r="C5936" s="1"/>
      <c r="D5936" s="1"/>
      <c r="E5936" s="1"/>
      <c r="F5936" s="1"/>
      <c r="G5936" s="1"/>
      <c r="H5936" s="1"/>
      <c r="I5936" s="1"/>
    </row>
    <row r="5937" spans="2:9" s="376" customFormat="1" ht="12.75">
      <c r="B5937" s="1"/>
      <c r="C5937" s="1"/>
      <c r="D5937" s="1"/>
      <c r="E5937" s="1"/>
      <c r="F5937" s="1"/>
      <c r="G5937" s="1"/>
      <c r="H5937" s="1"/>
      <c r="I5937" s="1"/>
    </row>
    <row r="5938" spans="2:9" s="376" customFormat="1" ht="12.75">
      <c r="B5938" s="1"/>
      <c r="C5938" s="1"/>
      <c r="D5938" s="1"/>
      <c r="E5938" s="1"/>
      <c r="F5938" s="1"/>
      <c r="G5938" s="1"/>
      <c r="H5938" s="1"/>
      <c r="I5938" s="1"/>
    </row>
    <row r="5939" spans="2:9" s="376" customFormat="1" ht="12.75">
      <c r="B5939" s="1"/>
      <c r="C5939" s="1"/>
      <c r="D5939" s="1"/>
      <c r="E5939" s="1"/>
      <c r="F5939" s="1"/>
      <c r="G5939" s="1"/>
      <c r="H5939" s="1"/>
      <c r="I5939" s="1"/>
    </row>
    <row r="5940" spans="2:9" s="376" customFormat="1" ht="12.75">
      <c r="B5940" s="1"/>
      <c r="C5940" s="1"/>
      <c r="D5940" s="1"/>
      <c r="E5940" s="1"/>
      <c r="F5940" s="1"/>
      <c r="G5940" s="1"/>
      <c r="H5940" s="1"/>
      <c r="I5940" s="1"/>
    </row>
    <row r="5941" spans="2:9" s="376" customFormat="1" ht="12.75">
      <c r="B5941" s="1"/>
      <c r="C5941" s="1"/>
      <c r="D5941" s="1"/>
      <c r="E5941" s="1"/>
      <c r="F5941" s="1"/>
      <c r="G5941" s="1"/>
      <c r="H5941" s="1"/>
      <c r="I5941" s="1"/>
    </row>
    <row r="5942" spans="2:9" s="376" customFormat="1" ht="12.75">
      <c r="B5942" s="1"/>
      <c r="C5942" s="1"/>
      <c r="D5942" s="1"/>
      <c r="E5942" s="1"/>
      <c r="F5942" s="1"/>
      <c r="G5942" s="1"/>
      <c r="H5942" s="1"/>
      <c r="I5942" s="1"/>
    </row>
    <row r="5943" spans="2:9" s="376" customFormat="1" ht="12.75">
      <c r="B5943" s="1"/>
      <c r="C5943" s="1"/>
      <c r="D5943" s="1"/>
      <c r="E5943" s="1"/>
      <c r="F5943" s="1"/>
      <c r="G5943" s="1"/>
      <c r="H5943" s="1"/>
      <c r="I5943" s="1"/>
    </row>
    <row r="5944" spans="2:9" s="376" customFormat="1" ht="12.75">
      <c r="B5944" s="1"/>
      <c r="C5944" s="1"/>
      <c r="D5944" s="1"/>
      <c r="E5944" s="1"/>
      <c r="F5944" s="1"/>
      <c r="G5944" s="1"/>
      <c r="H5944" s="1"/>
      <c r="I5944" s="1"/>
    </row>
    <row r="5945" spans="2:9" s="376" customFormat="1" ht="12.75">
      <c r="B5945" s="1"/>
      <c r="C5945" s="1"/>
      <c r="D5945" s="1"/>
      <c r="E5945" s="1"/>
      <c r="F5945" s="1"/>
      <c r="G5945" s="1"/>
      <c r="H5945" s="1"/>
      <c r="I5945" s="1"/>
    </row>
    <row r="5946" spans="2:9" s="376" customFormat="1" ht="12.75">
      <c r="B5946" s="1"/>
      <c r="C5946" s="1"/>
      <c r="D5946" s="1"/>
      <c r="E5946" s="1"/>
      <c r="F5946" s="1"/>
      <c r="G5946" s="1"/>
      <c r="H5946" s="1"/>
      <c r="I5946" s="1"/>
    </row>
    <row r="5947" spans="2:9" s="376" customFormat="1" ht="12.75">
      <c r="B5947" s="1"/>
      <c r="C5947" s="1"/>
      <c r="D5947" s="1"/>
      <c r="E5947" s="1"/>
      <c r="F5947" s="1"/>
      <c r="G5947" s="1"/>
      <c r="H5947" s="1"/>
      <c r="I5947" s="1"/>
    </row>
    <row r="5948" spans="2:9" s="376" customFormat="1" ht="12.75">
      <c r="B5948" s="1"/>
      <c r="C5948" s="1"/>
      <c r="D5948" s="1"/>
      <c r="E5948" s="1"/>
      <c r="F5948" s="1"/>
      <c r="G5948" s="1"/>
      <c r="H5948" s="1"/>
      <c r="I5948" s="1"/>
    </row>
    <row r="5949" spans="2:9" s="376" customFormat="1" ht="12.75">
      <c r="B5949" s="1"/>
      <c r="C5949" s="1"/>
      <c r="D5949" s="1"/>
      <c r="E5949" s="1"/>
      <c r="F5949" s="1"/>
      <c r="G5949" s="1"/>
      <c r="H5949" s="1"/>
      <c r="I5949" s="1"/>
    </row>
    <row r="5950" spans="2:9" s="376" customFormat="1" ht="12.75">
      <c r="B5950" s="1"/>
      <c r="C5950" s="1"/>
      <c r="D5950" s="1"/>
      <c r="E5950" s="1"/>
      <c r="F5950" s="1"/>
      <c r="G5950" s="1"/>
      <c r="H5950" s="1"/>
      <c r="I5950" s="1"/>
    </row>
    <row r="5951" spans="2:9" s="376" customFormat="1" ht="12.75">
      <c r="B5951" s="1"/>
      <c r="C5951" s="1"/>
      <c r="D5951" s="1"/>
      <c r="E5951" s="1"/>
      <c r="F5951" s="1"/>
      <c r="G5951" s="1"/>
      <c r="H5951" s="1"/>
      <c r="I5951" s="1"/>
    </row>
    <row r="5952" spans="2:9" s="376" customFormat="1" ht="12.75">
      <c r="B5952" s="1"/>
      <c r="C5952" s="1"/>
      <c r="D5952" s="1"/>
      <c r="E5952" s="1"/>
      <c r="F5952" s="1"/>
      <c r="G5952" s="1"/>
      <c r="H5952" s="1"/>
      <c r="I5952" s="1"/>
    </row>
    <row r="5953" spans="2:9" s="376" customFormat="1" ht="12.75">
      <c r="B5953" s="1"/>
      <c r="C5953" s="1"/>
      <c r="D5953" s="1"/>
      <c r="E5953" s="1"/>
      <c r="F5953" s="1"/>
      <c r="G5953" s="1"/>
      <c r="H5953" s="1"/>
      <c r="I5953" s="1"/>
    </row>
    <row r="5954" spans="2:9" s="376" customFormat="1" ht="12.75">
      <c r="B5954" s="1"/>
      <c r="C5954" s="1"/>
      <c r="D5954" s="1"/>
      <c r="E5954" s="1"/>
      <c r="F5954" s="1"/>
      <c r="G5954" s="1"/>
      <c r="H5954" s="1"/>
      <c r="I5954" s="1"/>
    </row>
    <row r="5955" spans="2:9" s="376" customFormat="1" ht="12.75">
      <c r="B5955" s="1"/>
      <c r="C5955" s="1"/>
      <c r="D5955" s="1"/>
      <c r="E5955" s="1"/>
      <c r="F5955" s="1"/>
      <c r="G5955" s="1"/>
      <c r="H5955" s="1"/>
      <c r="I5955" s="1"/>
    </row>
    <row r="5956" spans="2:9" s="376" customFormat="1" ht="12.75">
      <c r="B5956" s="1"/>
      <c r="C5956" s="1"/>
      <c r="D5956" s="1"/>
      <c r="E5956" s="1"/>
      <c r="F5956" s="1"/>
      <c r="G5956" s="1"/>
      <c r="H5956" s="1"/>
      <c r="I5956" s="1"/>
    </row>
    <row r="5957" spans="2:9" s="376" customFormat="1" ht="12.75">
      <c r="B5957" s="1"/>
      <c r="C5957" s="1"/>
      <c r="D5957" s="1"/>
      <c r="E5957" s="1"/>
      <c r="F5957" s="1"/>
      <c r="G5957" s="1"/>
      <c r="H5957" s="1"/>
      <c r="I5957" s="1"/>
    </row>
    <row r="5958" spans="2:9" s="376" customFormat="1" ht="12.75">
      <c r="B5958" s="1"/>
      <c r="C5958" s="1"/>
      <c r="D5958" s="1"/>
      <c r="E5958" s="1"/>
      <c r="F5958" s="1"/>
      <c r="G5958" s="1"/>
      <c r="H5958" s="1"/>
      <c r="I5958" s="1"/>
    </row>
    <row r="5959" spans="2:9" s="376" customFormat="1" ht="12.75">
      <c r="B5959" s="1"/>
      <c r="C5959" s="1"/>
      <c r="D5959" s="1"/>
      <c r="E5959" s="1"/>
      <c r="F5959" s="1"/>
      <c r="G5959" s="1"/>
      <c r="H5959" s="1"/>
      <c r="I5959" s="1"/>
    </row>
    <row r="5960" spans="2:9" s="376" customFormat="1" ht="12.75">
      <c r="B5960" s="1"/>
      <c r="C5960" s="1"/>
      <c r="D5960" s="1"/>
      <c r="E5960" s="1"/>
      <c r="F5960" s="1"/>
      <c r="G5960" s="1"/>
      <c r="H5960" s="1"/>
      <c r="I5960" s="1"/>
    </row>
    <row r="5961" spans="2:9" s="376" customFormat="1" ht="12.75">
      <c r="B5961" s="1"/>
      <c r="C5961" s="1"/>
      <c r="D5961" s="1"/>
      <c r="E5961" s="1"/>
      <c r="F5961" s="1"/>
      <c r="G5961" s="1"/>
      <c r="H5961" s="1"/>
      <c r="I5961" s="1"/>
    </row>
    <row r="5962" spans="2:9" s="376" customFormat="1" ht="12.75">
      <c r="B5962" s="1"/>
      <c r="C5962" s="1"/>
      <c r="D5962" s="1"/>
      <c r="E5962" s="1"/>
      <c r="F5962" s="1"/>
      <c r="G5962" s="1"/>
      <c r="H5962" s="1"/>
      <c r="I5962" s="1"/>
    </row>
    <row r="5963" spans="2:9" s="376" customFormat="1" ht="12.75">
      <c r="B5963" s="1"/>
      <c r="C5963" s="1"/>
      <c r="D5963" s="1"/>
      <c r="E5963" s="1"/>
      <c r="F5963" s="1"/>
      <c r="G5963" s="1"/>
      <c r="H5963" s="1"/>
      <c r="I5963" s="1"/>
    </row>
    <row r="5964" spans="2:9" s="376" customFormat="1" ht="12.75">
      <c r="B5964" s="1"/>
      <c r="C5964" s="1"/>
      <c r="D5964" s="1"/>
      <c r="E5964" s="1"/>
      <c r="F5964" s="1"/>
      <c r="G5964" s="1"/>
      <c r="H5964" s="1"/>
      <c r="I5964" s="1"/>
    </row>
    <row r="5965" spans="2:9" s="376" customFormat="1" ht="12.75">
      <c r="B5965" s="1"/>
      <c r="C5965" s="1"/>
      <c r="D5965" s="1"/>
      <c r="E5965" s="1"/>
      <c r="F5965" s="1"/>
      <c r="G5965" s="1"/>
      <c r="H5965" s="1"/>
      <c r="I5965" s="1"/>
    </row>
    <row r="5966" spans="2:9" s="376" customFormat="1" ht="12.75">
      <c r="B5966" s="1"/>
      <c r="C5966" s="1"/>
      <c r="D5966" s="1"/>
      <c r="E5966" s="1"/>
      <c r="F5966" s="1"/>
      <c r="G5966" s="1"/>
      <c r="H5966" s="1"/>
      <c r="I5966" s="1"/>
    </row>
    <row r="5967" spans="2:9" s="376" customFormat="1" ht="12.75">
      <c r="B5967" s="1"/>
      <c r="C5967" s="1"/>
      <c r="D5967" s="1"/>
      <c r="E5967" s="1"/>
      <c r="F5967" s="1"/>
      <c r="G5967" s="1"/>
      <c r="H5967" s="1"/>
      <c r="I5967" s="1"/>
    </row>
    <row r="5968" spans="2:9" s="376" customFormat="1" ht="12.75">
      <c r="B5968" s="1"/>
      <c r="C5968" s="1"/>
      <c r="D5968" s="1"/>
      <c r="E5968" s="1"/>
      <c r="F5968" s="1"/>
      <c r="G5968" s="1"/>
      <c r="H5968" s="1"/>
      <c r="I5968" s="1"/>
    </row>
    <row r="5969" spans="2:9" s="376" customFormat="1" ht="12.75">
      <c r="B5969" s="1"/>
      <c r="C5969" s="1"/>
      <c r="D5969" s="1"/>
      <c r="E5969" s="1"/>
      <c r="F5969" s="1"/>
      <c r="G5969" s="1"/>
      <c r="H5969" s="1"/>
      <c r="I5969" s="1"/>
    </row>
    <row r="5970" spans="2:9" s="376" customFormat="1" ht="12.75">
      <c r="B5970" s="1"/>
      <c r="C5970" s="1"/>
      <c r="D5970" s="1"/>
      <c r="E5970" s="1"/>
      <c r="F5970" s="1"/>
      <c r="G5970" s="1"/>
      <c r="H5970" s="1"/>
      <c r="I5970" s="1"/>
    </row>
    <row r="5971" spans="2:9" s="376" customFormat="1" ht="12.75">
      <c r="B5971" s="1"/>
      <c r="C5971" s="1"/>
      <c r="D5971" s="1"/>
      <c r="E5971" s="1"/>
      <c r="F5971" s="1"/>
      <c r="G5971" s="1"/>
      <c r="H5971" s="1"/>
      <c r="I5971" s="1"/>
    </row>
    <row r="5972" spans="2:9" s="376" customFormat="1" ht="12.75">
      <c r="B5972" s="1"/>
      <c r="C5972" s="1"/>
      <c r="D5972" s="1"/>
      <c r="E5972" s="1"/>
      <c r="F5972" s="1"/>
      <c r="G5972" s="1"/>
      <c r="H5972" s="1"/>
      <c r="I5972" s="1"/>
    </row>
    <row r="5973" spans="2:9" s="376" customFormat="1" ht="12.75">
      <c r="B5973" s="1"/>
      <c r="C5973" s="1"/>
      <c r="D5973" s="1"/>
      <c r="E5973" s="1"/>
      <c r="F5973" s="1"/>
      <c r="G5973" s="1"/>
      <c r="H5973" s="1"/>
      <c r="I5973" s="1"/>
    </row>
    <row r="5974" spans="2:9" s="376" customFormat="1" ht="12.75">
      <c r="B5974" s="1"/>
      <c r="C5974" s="1"/>
      <c r="D5974" s="1"/>
      <c r="E5974" s="1"/>
      <c r="F5974" s="1"/>
      <c r="G5974" s="1"/>
      <c r="H5974" s="1"/>
      <c r="I5974" s="1"/>
    </row>
    <row r="5975" spans="2:9" s="376" customFormat="1" ht="12.75">
      <c r="B5975" s="1"/>
      <c r="C5975" s="1"/>
      <c r="D5975" s="1"/>
      <c r="E5975" s="1"/>
      <c r="F5975" s="1"/>
      <c r="G5975" s="1"/>
      <c r="H5975" s="1"/>
      <c r="I5975" s="1"/>
    </row>
    <row r="5976" spans="2:9" s="376" customFormat="1" ht="12.75">
      <c r="B5976" s="1"/>
      <c r="C5976" s="1"/>
      <c r="D5976" s="1"/>
      <c r="E5976" s="1"/>
      <c r="F5976" s="1"/>
      <c r="G5976" s="1"/>
      <c r="H5976" s="1"/>
      <c r="I5976" s="1"/>
    </row>
    <row r="5977" spans="2:9" s="376" customFormat="1" ht="12.75">
      <c r="B5977" s="1"/>
      <c r="C5977" s="1"/>
      <c r="D5977" s="1"/>
      <c r="E5977" s="1"/>
      <c r="F5977" s="1"/>
      <c r="G5977" s="1"/>
      <c r="H5977" s="1"/>
      <c r="I5977" s="1"/>
    </row>
    <row r="5978" spans="2:9" s="376" customFormat="1" ht="12.75">
      <c r="B5978" s="1"/>
      <c r="C5978" s="1"/>
      <c r="D5978" s="1"/>
      <c r="E5978" s="1"/>
      <c r="F5978" s="1"/>
      <c r="G5978" s="1"/>
      <c r="H5978" s="1"/>
      <c r="I5978" s="1"/>
    </row>
    <row r="5979" spans="2:9" s="376" customFormat="1" ht="12.75">
      <c r="B5979" s="1"/>
      <c r="C5979" s="1"/>
      <c r="D5979" s="1"/>
      <c r="E5979" s="1"/>
      <c r="F5979" s="1"/>
      <c r="G5979" s="1"/>
      <c r="H5979" s="1"/>
      <c r="I5979" s="1"/>
    </row>
    <row r="5980" spans="2:9" s="376" customFormat="1" ht="12.75">
      <c r="B5980" s="1"/>
      <c r="C5980" s="1"/>
      <c r="D5980" s="1"/>
      <c r="E5980" s="1"/>
      <c r="F5980" s="1"/>
      <c r="G5980" s="1"/>
      <c r="H5980" s="1"/>
      <c r="I5980" s="1"/>
    </row>
    <row r="5981" spans="2:9" s="376" customFormat="1" ht="12.75">
      <c r="B5981" s="1"/>
      <c r="C5981" s="1"/>
      <c r="D5981" s="1"/>
      <c r="E5981" s="1"/>
      <c r="F5981" s="1"/>
      <c r="G5981" s="1"/>
      <c r="H5981" s="1"/>
      <c r="I5981" s="1"/>
    </row>
    <row r="5982" spans="2:9" s="376" customFormat="1" ht="12.75">
      <c r="B5982" s="1"/>
      <c r="C5982" s="1"/>
      <c r="D5982" s="1"/>
      <c r="E5982" s="1"/>
      <c r="F5982" s="1"/>
      <c r="G5982" s="1"/>
      <c r="H5982" s="1"/>
      <c r="I5982" s="1"/>
    </row>
    <row r="5983" spans="2:9" s="376" customFormat="1" ht="12.75">
      <c r="B5983" s="1"/>
      <c r="C5983" s="1"/>
      <c r="D5983" s="1"/>
      <c r="E5983" s="1"/>
      <c r="F5983" s="1"/>
      <c r="G5983" s="1"/>
      <c r="H5983" s="1"/>
      <c r="I5983" s="1"/>
    </row>
    <row r="5984" spans="2:9" s="376" customFormat="1" ht="12.75">
      <c r="B5984" s="1"/>
      <c r="C5984" s="1"/>
      <c r="D5984" s="1"/>
      <c r="E5984" s="1"/>
      <c r="F5984" s="1"/>
      <c r="G5984" s="1"/>
      <c r="H5984" s="1"/>
      <c r="I5984" s="1"/>
    </row>
    <row r="5985" spans="2:9" s="376" customFormat="1" ht="12.75">
      <c r="B5985" s="1"/>
      <c r="C5985" s="1"/>
      <c r="D5985" s="1"/>
      <c r="E5985" s="1"/>
      <c r="F5985" s="1"/>
      <c r="G5985" s="1"/>
      <c r="H5985" s="1"/>
      <c r="I5985" s="1"/>
    </row>
    <row r="5986" spans="2:9" s="376" customFormat="1" ht="12.75">
      <c r="B5986" s="1"/>
      <c r="C5986" s="1"/>
      <c r="D5986" s="1"/>
      <c r="E5986" s="1"/>
      <c r="F5986" s="1"/>
      <c r="G5986" s="1"/>
      <c r="H5986" s="1"/>
      <c r="I5986" s="1"/>
    </row>
    <row r="5987" spans="2:9" s="376" customFormat="1" ht="12.75">
      <c r="B5987" s="1"/>
      <c r="C5987" s="1"/>
      <c r="D5987" s="1"/>
      <c r="E5987" s="1"/>
      <c r="F5987" s="1"/>
      <c r="G5987" s="1"/>
      <c r="H5987" s="1"/>
      <c r="I5987" s="1"/>
    </row>
    <row r="5988" spans="2:9" s="376" customFormat="1" ht="12.75">
      <c r="B5988" s="1"/>
      <c r="C5988" s="1"/>
      <c r="D5988" s="1"/>
      <c r="E5988" s="1"/>
      <c r="F5988" s="1"/>
      <c r="G5988" s="1"/>
      <c r="H5988" s="1"/>
      <c r="I5988" s="1"/>
    </row>
    <row r="5989" spans="2:9" s="376" customFormat="1" ht="12.75">
      <c r="B5989" s="1"/>
      <c r="C5989" s="1"/>
      <c r="D5989" s="1"/>
      <c r="E5989" s="1"/>
      <c r="F5989" s="1"/>
      <c r="G5989" s="1"/>
      <c r="H5989" s="1"/>
      <c r="I5989" s="1"/>
    </row>
    <row r="5990" spans="2:9" s="376" customFormat="1" ht="12.75">
      <c r="B5990" s="1"/>
      <c r="C5990" s="1"/>
      <c r="D5990" s="1"/>
      <c r="E5990" s="1"/>
      <c r="F5990" s="1"/>
      <c r="G5990" s="1"/>
      <c r="H5990" s="1"/>
      <c r="I5990" s="1"/>
    </row>
    <row r="5991" spans="2:9" s="376" customFormat="1" ht="12.75">
      <c r="B5991" s="1"/>
      <c r="C5991" s="1"/>
      <c r="D5991" s="1"/>
      <c r="E5991" s="1"/>
      <c r="F5991" s="1"/>
      <c r="G5991" s="1"/>
      <c r="H5991" s="1"/>
      <c r="I5991" s="1"/>
    </row>
    <row r="5992" spans="2:9" s="376" customFormat="1" ht="12.75">
      <c r="B5992" s="1"/>
      <c r="C5992" s="1"/>
      <c r="D5992" s="1"/>
      <c r="E5992" s="1"/>
      <c r="F5992" s="1"/>
      <c r="G5992" s="1"/>
      <c r="H5992" s="1"/>
      <c r="I5992" s="1"/>
    </row>
    <row r="5993" spans="2:9" s="376" customFormat="1" ht="12.75">
      <c r="B5993" s="1"/>
      <c r="C5993" s="1"/>
      <c r="D5993" s="1"/>
      <c r="E5993" s="1"/>
      <c r="F5993" s="1"/>
      <c r="G5993" s="1"/>
      <c r="H5993" s="1"/>
      <c r="I5993" s="1"/>
    </row>
    <row r="5994" spans="2:9" s="376" customFormat="1" ht="12.75">
      <c r="B5994" s="1"/>
      <c r="C5994" s="1"/>
      <c r="D5994" s="1"/>
      <c r="E5994" s="1"/>
      <c r="F5994" s="1"/>
      <c r="G5994" s="1"/>
      <c r="H5994" s="1"/>
      <c r="I5994" s="1"/>
    </row>
    <row r="5995" spans="2:9" s="376" customFormat="1" ht="12.75">
      <c r="B5995" s="1"/>
      <c r="C5995" s="1"/>
      <c r="D5995" s="1"/>
      <c r="E5995" s="1"/>
      <c r="F5995" s="1"/>
      <c r="G5995" s="1"/>
      <c r="H5995" s="1"/>
      <c r="I5995" s="1"/>
    </row>
    <row r="5996" spans="2:9" s="376" customFormat="1" ht="12.75">
      <c r="B5996" s="1"/>
      <c r="C5996" s="1"/>
      <c r="D5996" s="1"/>
      <c r="E5996" s="1"/>
      <c r="F5996" s="1"/>
      <c r="G5996" s="1"/>
      <c r="H5996" s="1"/>
      <c r="I5996" s="1"/>
    </row>
    <row r="5997" spans="2:9" s="376" customFormat="1" ht="12.75">
      <c r="B5997" s="1"/>
      <c r="C5997" s="1"/>
      <c r="D5997" s="1"/>
      <c r="E5997" s="1"/>
      <c r="F5997" s="1"/>
      <c r="G5997" s="1"/>
      <c r="H5997" s="1"/>
      <c r="I5997" s="1"/>
    </row>
    <row r="5998" spans="2:9" s="376" customFormat="1" ht="12.75">
      <c r="B5998" s="1"/>
      <c r="C5998" s="1"/>
      <c r="D5998" s="1"/>
      <c r="E5998" s="1"/>
      <c r="F5998" s="1"/>
      <c r="G5998" s="1"/>
      <c r="H5998" s="1"/>
      <c r="I5998" s="1"/>
    </row>
    <row r="5999" spans="2:9" s="376" customFormat="1" ht="12.75">
      <c r="B5999" s="1"/>
      <c r="C5999" s="1"/>
      <c r="D5999" s="1"/>
      <c r="E5999" s="1"/>
      <c r="F5999" s="1"/>
      <c r="G5999" s="1"/>
      <c r="H5999" s="1"/>
      <c r="I5999" s="1"/>
    </row>
    <row r="6000" spans="2:9" s="376" customFormat="1" ht="12.75">
      <c r="B6000" s="1"/>
      <c r="C6000" s="1"/>
      <c r="D6000" s="1"/>
      <c r="E6000" s="1"/>
      <c r="F6000" s="1"/>
      <c r="G6000" s="1"/>
      <c r="H6000" s="1"/>
      <c r="I6000" s="1"/>
    </row>
    <row r="6001" spans="2:9" s="376" customFormat="1" ht="12.75">
      <c r="B6001" s="1"/>
      <c r="C6001" s="1"/>
      <c r="D6001" s="1"/>
      <c r="E6001" s="1"/>
      <c r="F6001" s="1"/>
      <c r="G6001" s="1"/>
      <c r="H6001" s="1"/>
      <c r="I6001" s="1"/>
    </row>
    <row r="6002" spans="2:9" s="376" customFormat="1" ht="12.75">
      <c r="B6002" s="1"/>
      <c r="C6002" s="1"/>
      <c r="D6002" s="1"/>
      <c r="E6002" s="1"/>
      <c r="F6002" s="1"/>
      <c r="G6002" s="1"/>
      <c r="H6002" s="1"/>
      <c r="I6002" s="1"/>
    </row>
    <row r="6003" spans="2:9" s="376" customFormat="1" ht="12.75">
      <c r="B6003" s="1"/>
      <c r="C6003" s="1"/>
      <c r="D6003" s="1"/>
      <c r="E6003" s="1"/>
      <c r="F6003" s="1"/>
      <c r="G6003" s="1"/>
      <c r="H6003" s="1"/>
      <c r="I6003" s="1"/>
    </row>
    <row r="6004" spans="2:9" s="376" customFormat="1" ht="12.75">
      <c r="B6004" s="1"/>
      <c r="C6004" s="1"/>
      <c r="D6004" s="1"/>
      <c r="E6004" s="1"/>
      <c r="F6004" s="1"/>
      <c r="G6004" s="1"/>
      <c r="H6004" s="1"/>
      <c r="I6004" s="1"/>
    </row>
    <row r="6005" spans="2:9" s="376" customFormat="1" ht="12.75">
      <c r="B6005" s="1"/>
      <c r="C6005" s="1"/>
      <c r="D6005" s="1"/>
      <c r="E6005" s="1"/>
      <c r="F6005" s="1"/>
      <c r="G6005" s="1"/>
      <c r="H6005" s="1"/>
      <c r="I6005" s="1"/>
    </row>
    <row r="6006" spans="2:9" s="376" customFormat="1" ht="12.75">
      <c r="B6006" s="1"/>
      <c r="C6006" s="1"/>
      <c r="D6006" s="1"/>
      <c r="E6006" s="1"/>
      <c r="F6006" s="1"/>
      <c r="G6006" s="1"/>
      <c r="H6006" s="1"/>
      <c r="I6006" s="1"/>
    </row>
    <row r="6007" spans="2:9" s="376" customFormat="1" ht="12.75">
      <c r="B6007" s="1"/>
      <c r="C6007" s="1"/>
      <c r="D6007" s="1"/>
      <c r="E6007" s="1"/>
      <c r="F6007" s="1"/>
      <c r="G6007" s="1"/>
      <c r="H6007" s="1"/>
      <c r="I6007" s="1"/>
    </row>
    <row r="6008" spans="2:9" s="376" customFormat="1" ht="12.75">
      <c r="B6008" s="1"/>
      <c r="C6008" s="1"/>
      <c r="D6008" s="1"/>
      <c r="E6008" s="1"/>
      <c r="F6008" s="1"/>
      <c r="G6008" s="1"/>
      <c r="H6008" s="1"/>
      <c r="I6008" s="1"/>
    </row>
    <row r="6009" spans="2:9" s="376" customFormat="1" ht="12.75">
      <c r="B6009" s="1"/>
      <c r="C6009" s="1"/>
      <c r="D6009" s="1"/>
      <c r="E6009" s="1"/>
      <c r="F6009" s="1"/>
      <c r="G6009" s="1"/>
      <c r="H6009" s="1"/>
      <c r="I6009" s="1"/>
    </row>
    <row r="6010" spans="2:9" s="376" customFormat="1" ht="12.75">
      <c r="B6010" s="1"/>
      <c r="C6010" s="1"/>
      <c r="D6010" s="1"/>
      <c r="E6010" s="1"/>
      <c r="F6010" s="1"/>
      <c r="G6010" s="1"/>
      <c r="H6010" s="1"/>
      <c r="I6010" s="1"/>
    </row>
    <row r="6011" spans="2:9" s="376" customFormat="1" ht="12.75">
      <c r="B6011" s="1"/>
      <c r="C6011" s="1"/>
      <c r="D6011" s="1"/>
      <c r="E6011" s="1"/>
      <c r="F6011" s="1"/>
      <c r="G6011" s="1"/>
      <c r="H6011" s="1"/>
      <c r="I6011" s="1"/>
    </row>
    <row r="6012" spans="2:9" s="376" customFormat="1" ht="12.75">
      <c r="B6012" s="1"/>
      <c r="C6012" s="1"/>
      <c r="D6012" s="1"/>
      <c r="E6012" s="1"/>
      <c r="F6012" s="1"/>
      <c r="G6012" s="1"/>
      <c r="H6012" s="1"/>
      <c r="I6012" s="1"/>
    </row>
    <row r="6013" spans="2:9" s="376" customFormat="1" ht="12.75">
      <c r="B6013" s="1"/>
      <c r="C6013" s="1"/>
      <c r="D6013" s="1"/>
      <c r="E6013" s="1"/>
      <c r="F6013" s="1"/>
      <c r="G6013" s="1"/>
      <c r="H6013" s="1"/>
      <c r="I6013" s="1"/>
    </row>
    <row r="6014" spans="2:9" s="376" customFormat="1" ht="12.75">
      <c r="B6014" s="1"/>
      <c r="C6014" s="1"/>
      <c r="D6014" s="1"/>
      <c r="E6014" s="1"/>
      <c r="F6014" s="1"/>
      <c r="G6014" s="1"/>
      <c r="H6014" s="1"/>
      <c r="I6014" s="1"/>
    </row>
    <row r="6015" spans="2:9" s="376" customFormat="1" ht="12.75">
      <c r="B6015" s="1"/>
      <c r="C6015" s="1"/>
      <c r="D6015" s="1"/>
      <c r="E6015" s="1"/>
      <c r="F6015" s="1"/>
      <c r="G6015" s="1"/>
      <c r="H6015" s="1"/>
      <c r="I6015" s="1"/>
    </row>
    <row r="6016" spans="2:9" s="376" customFormat="1" ht="12.75">
      <c r="B6016" s="1"/>
      <c r="C6016" s="1"/>
      <c r="D6016" s="1"/>
      <c r="E6016" s="1"/>
      <c r="F6016" s="1"/>
      <c r="G6016" s="1"/>
      <c r="H6016" s="1"/>
      <c r="I6016" s="1"/>
    </row>
    <row r="6017" spans="2:9" s="376" customFormat="1" ht="12.75">
      <c r="B6017" s="1"/>
      <c r="C6017" s="1"/>
      <c r="D6017" s="1"/>
      <c r="E6017" s="1"/>
      <c r="F6017" s="1"/>
      <c r="G6017" s="1"/>
      <c r="H6017" s="1"/>
      <c r="I6017" s="1"/>
    </row>
    <row r="6018" spans="2:9" s="376" customFormat="1" ht="12.75">
      <c r="B6018" s="1"/>
      <c r="C6018" s="1"/>
      <c r="D6018" s="1"/>
      <c r="E6018" s="1"/>
      <c r="F6018" s="1"/>
      <c r="G6018" s="1"/>
      <c r="H6018" s="1"/>
      <c r="I6018" s="1"/>
    </row>
    <row r="6019" spans="2:9" s="376" customFormat="1" ht="12.75">
      <c r="B6019" s="1"/>
      <c r="C6019" s="1"/>
      <c r="D6019" s="1"/>
      <c r="E6019" s="1"/>
      <c r="F6019" s="1"/>
      <c r="G6019" s="1"/>
      <c r="H6019" s="1"/>
      <c r="I6019" s="1"/>
    </row>
    <row r="6020" spans="2:9" s="376" customFormat="1" ht="12.75">
      <c r="B6020" s="1"/>
      <c r="C6020" s="1"/>
      <c r="D6020" s="1"/>
      <c r="E6020" s="1"/>
      <c r="F6020" s="1"/>
      <c r="G6020" s="1"/>
      <c r="H6020" s="1"/>
      <c r="I6020" s="1"/>
    </row>
    <row r="6021" spans="2:9" s="376" customFormat="1" ht="12.75">
      <c r="B6021" s="1"/>
      <c r="C6021" s="1"/>
      <c r="D6021" s="1"/>
      <c r="E6021" s="1"/>
      <c r="F6021" s="1"/>
      <c r="G6021" s="1"/>
      <c r="H6021" s="1"/>
      <c r="I6021" s="1"/>
    </row>
    <row r="6022" spans="2:9" s="376" customFormat="1" ht="12.75">
      <c r="B6022" s="1"/>
      <c r="C6022" s="1"/>
      <c r="D6022" s="1"/>
      <c r="E6022" s="1"/>
      <c r="F6022" s="1"/>
      <c r="G6022" s="1"/>
      <c r="H6022" s="1"/>
      <c r="I6022" s="1"/>
    </row>
    <row r="6023" spans="2:9" s="376" customFormat="1" ht="12.75">
      <c r="B6023" s="1"/>
      <c r="C6023" s="1"/>
      <c r="D6023" s="1"/>
      <c r="E6023" s="1"/>
      <c r="F6023" s="1"/>
      <c r="G6023" s="1"/>
      <c r="H6023" s="1"/>
      <c r="I6023" s="1"/>
    </row>
    <row r="6024" spans="2:9" s="376" customFormat="1" ht="12.75">
      <c r="B6024" s="1"/>
      <c r="C6024" s="1"/>
      <c r="D6024" s="1"/>
      <c r="E6024" s="1"/>
      <c r="F6024" s="1"/>
      <c r="G6024" s="1"/>
      <c r="H6024" s="1"/>
      <c r="I6024" s="1"/>
    </row>
    <row r="6025" spans="2:9" s="376" customFormat="1" ht="12.75">
      <c r="B6025" s="1"/>
      <c r="C6025" s="1"/>
      <c r="D6025" s="1"/>
      <c r="E6025" s="1"/>
      <c r="F6025" s="1"/>
      <c r="G6025" s="1"/>
      <c r="H6025" s="1"/>
      <c r="I6025" s="1"/>
    </row>
    <row r="6026" spans="2:9" s="376" customFormat="1" ht="12.75">
      <c r="B6026" s="1"/>
      <c r="C6026" s="1"/>
      <c r="D6026" s="1"/>
      <c r="E6026" s="1"/>
      <c r="F6026" s="1"/>
      <c r="G6026" s="1"/>
      <c r="H6026" s="1"/>
      <c r="I6026" s="1"/>
    </row>
    <row r="6027" spans="2:9" s="376" customFormat="1" ht="12.75">
      <c r="B6027" s="1"/>
      <c r="C6027" s="1"/>
      <c r="D6027" s="1"/>
      <c r="E6027" s="1"/>
      <c r="F6027" s="1"/>
      <c r="G6027" s="1"/>
      <c r="H6027" s="1"/>
      <c r="I6027" s="1"/>
    </row>
    <row r="6028" spans="2:9" s="376" customFormat="1" ht="12.75">
      <c r="B6028" s="1"/>
      <c r="C6028" s="1"/>
      <c r="D6028" s="1"/>
      <c r="E6028" s="1"/>
      <c r="F6028" s="1"/>
      <c r="G6028" s="1"/>
      <c r="H6028" s="1"/>
      <c r="I6028" s="1"/>
    </row>
    <row r="6029" spans="2:9" s="376" customFormat="1" ht="12.75">
      <c r="B6029" s="1"/>
      <c r="C6029" s="1"/>
      <c r="D6029" s="1"/>
      <c r="E6029" s="1"/>
      <c r="F6029" s="1"/>
      <c r="G6029" s="1"/>
      <c r="H6029" s="1"/>
      <c r="I6029" s="1"/>
    </row>
    <row r="6030" spans="2:9" s="376" customFormat="1" ht="12.75">
      <c r="B6030" s="1"/>
      <c r="C6030" s="1"/>
      <c r="D6030" s="1"/>
      <c r="E6030" s="1"/>
      <c r="F6030" s="1"/>
      <c r="G6030" s="1"/>
      <c r="H6030" s="1"/>
      <c r="I6030" s="1"/>
    </row>
    <row r="6031" spans="2:9" s="376" customFormat="1" ht="12.75">
      <c r="B6031" s="1"/>
      <c r="C6031" s="1"/>
      <c r="D6031" s="1"/>
      <c r="E6031" s="1"/>
      <c r="F6031" s="1"/>
      <c r="G6031" s="1"/>
      <c r="H6031" s="1"/>
      <c r="I6031" s="1"/>
    </row>
    <row r="6032" spans="2:9" s="376" customFormat="1" ht="12.75">
      <c r="B6032" s="1"/>
      <c r="C6032" s="1"/>
      <c r="D6032" s="1"/>
      <c r="E6032" s="1"/>
      <c r="F6032" s="1"/>
      <c r="G6032" s="1"/>
      <c r="H6032" s="1"/>
      <c r="I6032" s="1"/>
    </row>
    <row r="6033" spans="2:9" s="376" customFormat="1" ht="12.75">
      <c r="B6033" s="1"/>
      <c r="C6033" s="1"/>
      <c r="D6033" s="1"/>
      <c r="E6033" s="1"/>
      <c r="F6033" s="1"/>
      <c r="G6033" s="1"/>
      <c r="H6033" s="1"/>
      <c r="I6033" s="1"/>
    </row>
    <row r="6034" spans="2:9" s="376" customFormat="1" ht="12.75">
      <c r="B6034" s="1"/>
      <c r="C6034" s="1"/>
      <c r="D6034" s="1"/>
      <c r="E6034" s="1"/>
      <c r="F6034" s="1"/>
      <c r="G6034" s="1"/>
      <c r="H6034" s="1"/>
      <c r="I6034" s="1"/>
    </row>
    <row r="6035" spans="2:9" s="376" customFormat="1" ht="12.75">
      <c r="B6035" s="1"/>
      <c r="C6035" s="1"/>
      <c r="D6035" s="1"/>
      <c r="E6035" s="1"/>
      <c r="F6035" s="1"/>
      <c r="G6035" s="1"/>
      <c r="H6035" s="1"/>
      <c r="I6035" s="1"/>
    </row>
    <row r="6036" spans="2:9" s="376" customFormat="1" ht="12.75">
      <c r="B6036" s="1"/>
      <c r="C6036" s="1"/>
      <c r="D6036" s="1"/>
      <c r="E6036" s="1"/>
      <c r="F6036" s="1"/>
      <c r="G6036" s="1"/>
      <c r="H6036" s="1"/>
      <c r="I6036" s="1"/>
    </row>
    <row r="6037" spans="2:9" s="376" customFormat="1" ht="12.75">
      <c r="B6037" s="1"/>
      <c r="C6037" s="1"/>
      <c r="D6037" s="1"/>
      <c r="E6037" s="1"/>
      <c r="F6037" s="1"/>
      <c r="G6037" s="1"/>
      <c r="H6037" s="1"/>
      <c r="I6037" s="1"/>
    </row>
    <row r="6038" spans="2:9" s="376" customFormat="1" ht="12.75">
      <c r="B6038" s="1"/>
      <c r="C6038" s="1"/>
      <c r="D6038" s="1"/>
      <c r="E6038" s="1"/>
      <c r="F6038" s="1"/>
      <c r="G6038" s="1"/>
      <c r="H6038" s="1"/>
      <c r="I6038" s="1"/>
    </row>
    <row r="6039" spans="2:9" s="376" customFormat="1" ht="12.75">
      <c r="B6039" s="1"/>
      <c r="C6039" s="1"/>
      <c r="D6039" s="1"/>
      <c r="E6039" s="1"/>
      <c r="F6039" s="1"/>
      <c r="G6039" s="1"/>
      <c r="H6039" s="1"/>
      <c r="I6039" s="1"/>
    </row>
    <row r="6040" spans="2:9" s="376" customFormat="1" ht="12.75">
      <c r="B6040" s="1"/>
      <c r="C6040" s="1"/>
      <c r="D6040" s="1"/>
      <c r="E6040" s="1"/>
      <c r="F6040" s="1"/>
      <c r="G6040" s="1"/>
      <c r="H6040" s="1"/>
      <c r="I6040" s="1"/>
    </row>
    <row r="6041" spans="2:9" s="376" customFormat="1" ht="12.75">
      <c r="B6041" s="1"/>
      <c r="C6041" s="1"/>
      <c r="D6041" s="1"/>
      <c r="E6041" s="1"/>
      <c r="F6041" s="1"/>
      <c r="G6041" s="1"/>
      <c r="H6041" s="1"/>
      <c r="I6041" s="1"/>
    </row>
    <row r="6042" spans="2:9" s="376" customFormat="1" ht="12.75">
      <c r="B6042" s="1"/>
      <c r="C6042" s="1"/>
      <c r="D6042" s="1"/>
      <c r="E6042" s="1"/>
      <c r="F6042" s="1"/>
      <c r="G6042" s="1"/>
      <c r="H6042" s="1"/>
      <c r="I6042" s="1"/>
    </row>
    <row r="6043" spans="2:9" s="376" customFormat="1" ht="12.75">
      <c r="B6043" s="1"/>
      <c r="C6043" s="1"/>
      <c r="D6043" s="1"/>
      <c r="E6043" s="1"/>
      <c r="F6043" s="1"/>
      <c r="G6043" s="1"/>
      <c r="H6043" s="1"/>
      <c r="I6043" s="1"/>
    </row>
    <row r="6044" spans="2:9" s="376" customFormat="1" ht="12.75">
      <c r="B6044" s="1"/>
      <c r="C6044" s="1"/>
      <c r="D6044" s="1"/>
      <c r="E6044" s="1"/>
      <c r="F6044" s="1"/>
      <c r="G6044" s="1"/>
      <c r="H6044" s="1"/>
      <c r="I6044" s="1"/>
    </row>
    <row r="6045" spans="2:9" s="376" customFormat="1" ht="12.75">
      <c r="B6045" s="1"/>
      <c r="C6045" s="1"/>
      <c r="D6045" s="1"/>
      <c r="E6045" s="1"/>
      <c r="F6045" s="1"/>
      <c r="G6045" s="1"/>
      <c r="H6045" s="1"/>
      <c r="I6045" s="1"/>
    </row>
    <row r="6046" spans="2:9" s="376" customFormat="1" ht="12.75">
      <c r="B6046" s="1"/>
      <c r="C6046" s="1"/>
      <c r="D6046" s="1"/>
      <c r="E6046" s="1"/>
      <c r="F6046" s="1"/>
      <c r="G6046" s="1"/>
      <c r="H6046" s="1"/>
      <c r="I6046" s="1"/>
    </row>
    <row r="6047" spans="2:9" s="376" customFormat="1" ht="12.75">
      <c r="B6047" s="1"/>
      <c r="C6047" s="1"/>
      <c r="D6047" s="1"/>
      <c r="E6047" s="1"/>
      <c r="F6047" s="1"/>
      <c r="G6047" s="1"/>
      <c r="H6047" s="1"/>
      <c r="I6047" s="1"/>
    </row>
    <row r="6048" spans="2:9" s="376" customFormat="1" ht="12.75">
      <c r="B6048" s="1"/>
      <c r="C6048" s="1"/>
      <c r="D6048" s="1"/>
      <c r="E6048" s="1"/>
      <c r="F6048" s="1"/>
      <c r="G6048" s="1"/>
      <c r="H6048" s="1"/>
      <c r="I6048" s="1"/>
    </row>
    <row r="6049" spans="2:9" s="376" customFormat="1" ht="12.75">
      <c r="B6049" s="1"/>
      <c r="C6049" s="1"/>
      <c r="D6049" s="1"/>
      <c r="E6049" s="1"/>
      <c r="F6049" s="1"/>
      <c r="G6049" s="1"/>
      <c r="H6049" s="1"/>
      <c r="I6049" s="1"/>
    </row>
    <row r="6050" spans="2:9" s="376" customFormat="1" ht="12.75">
      <c r="B6050" s="1"/>
      <c r="C6050" s="1"/>
      <c r="D6050" s="1"/>
      <c r="E6050" s="1"/>
      <c r="F6050" s="1"/>
      <c r="G6050" s="1"/>
      <c r="H6050" s="1"/>
      <c r="I6050" s="1"/>
    </row>
    <row r="6051" spans="2:9" s="376" customFormat="1" ht="12.75">
      <c r="B6051" s="1"/>
      <c r="C6051" s="1"/>
      <c r="D6051" s="1"/>
      <c r="E6051" s="1"/>
      <c r="F6051" s="1"/>
      <c r="G6051" s="1"/>
      <c r="H6051" s="1"/>
      <c r="I6051" s="1"/>
    </row>
    <row r="6052" spans="2:9" s="376" customFormat="1" ht="12.75">
      <c r="B6052" s="1"/>
      <c r="C6052" s="1"/>
      <c r="D6052" s="1"/>
      <c r="E6052" s="1"/>
      <c r="F6052" s="1"/>
      <c r="G6052" s="1"/>
      <c r="H6052" s="1"/>
      <c r="I6052" s="1"/>
    </row>
    <row r="6053" spans="2:9" s="376" customFormat="1" ht="12.75">
      <c r="B6053" s="1"/>
      <c r="C6053" s="1"/>
      <c r="D6053" s="1"/>
      <c r="E6053" s="1"/>
      <c r="F6053" s="1"/>
      <c r="G6053" s="1"/>
      <c r="H6053" s="1"/>
      <c r="I6053" s="1"/>
    </row>
    <row r="6054" spans="2:9" s="376" customFormat="1" ht="12.75">
      <c r="B6054" s="1"/>
      <c r="C6054" s="1"/>
      <c r="D6054" s="1"/>
      <c r="E6054" s="1"/>
      <c r="F6054" s="1"/>
      <c r="G6054" s="1"/>
      <c r="H6054" s="1"/>
      <c r="I6054" s="1"/>
    </row>
    <row r="6055" spans="2:9" s="376" customFormat="1" ht="12.75">
      <c r="B6055" s="1"/>
      <c r="C6055" s="1"/>
      <c r="D6055" s="1"/>
      <c r="E6055" s="1"/>
      <c r="F6055" s="1"/>
      <c r="G6055" s="1"/>
      <c r="H6055" s="1"/>
      <c r="I6055" s="1"/>
    </row>
    <row r="6056" spans="2:9" s="376" customFormat="1" ht="12.75">
      <c r="B6056" s="1"/>
      <c r="C6056" s="1"/>
      <c r="D6056" s="1"/>
      <c r="E6056" s="1"/>
      <c r="F6056" s="1"/>
      <c r="G6056" s="1"/>
      <c r="H6056" s="1"/>
      <c r="I6056" s="1"/>
    </row>
    <row r="6057" spans="2:9" s="376" customFormat="1" ht="12.75">
      <c r="B6057" s="1"/>
      <c r="C6057" s="1"/>
      <c r="D6057" s="1"/>
      <c r="E6057" s="1"/>
      <c r="F6057" s="1"/>
      <c r="G6057" s="1"/>
      <c r="H6057" s="1"/>
      <c r="I6057" s="1"/>
    </row>
    <row r="6058" spans="2:9" s="376" customFormat="1" ht="12.75">
      <c r="B6058" s="1"/>
      <c r="C6058" s="1"/>
      <c r="D6058" s="1"/>
      <c r="E6058" s="1"/>
      <c r="F6058" s="1"/>
      <c r="G6058" s="1"/>
      <c r="H6058" s="1"/>
      <c r="I6058" s="1"/>
    </row>
    <row r="6059" spans="2:9" s="376" customFormat="1" ht="12.75">
      <c r="B6059" s="1"/>
      <c r="C6059" s="1"/>
      <c r="D6059" s="1"/>
      <c r="E6059" s="1"/>
      <c r="F6059" s="1"/>
      <c r="G6059" s="1"/>
      <c r="H6059" s="1"/>
      <c r="I6059" s="1"/>
    </row>
    <row r="6060" spans="2:9" s="376" customFormat="1" ht="12.75">
      <c r="B6060" s="1"/>
      <c r="C6060" s="1"/>
      <c r="D6060" s="1"/>
      <c r="E6060" s="1"/>
      <c r="F6060" s="1"/>
      <c r="G6060" s="1"/>
      <c r="H6060" s="1"/>
      <c r="I6060" s="1"/>
    </row>
    <row r="6061" spans="2:9" s="376" customFormat="1" ht="12.75">
      <c r="B6061" s="1"/>
      <c r="C6061" s="1"/>
      <c r="D6061" s="1"/>
      <c r="E6061" s="1"/>
      <c r="F6061" s="1"/>
      <c r="G6061" s="1"/>
      <c r="H6061" s="1"/>
      <c r="I6061" s="1"/>
    </row>
    <row r="6062" spans="2:9" s="376" customFormat="1" ht="12.75">
      <c r="B6062" s="1"/>
      <c r="C6062" s="1"/>
      <c r="D6062" s="1"/>
      <c r="E6062" s="1"/>
      <c r="F6062" s="1"/>
      <c r="G6062" s="1"/>
      <c r="H6062" s="1"/>
      <c r="I6062" s="1"/>
    </row>
    <row r="6063" spans="2:9" s="376" customFormat="1" ht="12.75">
      <c r="B6063" s="1"/>
      <c r="C6063" s="1"/>
      <c r="D6063" s="1"/>
      <c r="E6063" s="1"/>
      <c r="F6063" s="1"/>
      <c r="G6063" s="1"/>
      <c r="H6063" s="1"/>
      <c r="I6063" s="1"/>
    </row>
    <row r="6064" spans="2:9" s="376" customFormat="1" ht="12.75">
      <c r="B6064" s="1"/>
      <c r="C6064" s="1"/>
      <c r="D6064" s="1"/>
      <c r="E6064" s="1"/>
      <c r="F6064" s="1"/>
      <c r="G6064" s="1"/>
      <c r="H6064" s="1"/>
      <c r="I6064" s="1"/>
    </row>
    <row r="6065" spans="2:9" s="376" customFormat="1" ht="12.75">
      <c r="B6065" s="1"/>
      <c r="C6065" s="1"/>
      <c r="D6065" s="1"/>
      <c r="E6065" s="1"/>
      <c r="F6065" s="1"/>
      <c r="G6065" s="1"/>
      <c r="H6065" s="1"/>
      <c r="I6065" s="1"/>
    </row>
    <row r="6066" spans="2:9" s="376" customFormat="1" ht="12.75">
      <c r="B6066" s="1"/>
      <c r="C6066" s="1"/>
      <c r="D6066" s="1"/>
      <c r="E6066" s="1"/>
      <c r="F6066" s="1"/>
      <c r="G6066" s="1"/>
      <c r="H6066" s="1"/>
      <c r="I6066" s="1"/>
    </row>
    <row r="6067" spans="2:9" s="376" customFormat="1" ht="12.75">
      <c r="B6067" s="1"/>
      <c r="C6067" s="1"/>
      <c r="D6067" s="1"/>
      <c r="E6067" s="1"/>
      <c r="F6067" s="1"/>
      <c r="G6067" s="1"/>
      <c r="H6067" s="1"/>
      <c r="I6067" s="1"/>
    </row>
    <row r="6068" spans="2:9" s="376" customFormat="1" ht="12.75">
      <c r="B6068" s="1"/>
      <c r="C6068" s="1"/>
      <c r="D6068" s="1"/>
      <c r="E6068" s="1"/>
      <c r="F6068" s="1"/>
      <c r="G6068" s="1"/>
      <c r="H6068" s="1"/>
      <c r="I6068" s="1"/>
    </row>
    <row r="6069" spans="2:9" s="376" customFormat="1" ht="12.75">
      <c r="B6069" s="1"/>
      <c r="C6069" s="1"/>
      <c r="D6069" s="1"/>
      <c r="E6069" s="1"/>
      <c r="F6069" s="1"/>
      <c r="G6069" s="1"/>
      <c r="H6069" s="1"/>
      <c r="I6069" s="1"/>
    </row>
    <row r="6070" spans="2:9" s="376" customFormat="1" ht="12.75">
      <c r="B6070" s="1"/>
      <c r="C6070" s="1"/>
      <c r="D6070" s="1"/>
      <c r="E6070" s="1"/>
      <c r="F6070" s="1"/>
      <c r="G6070" s="1"/>
      <c r="H6070" s="1"/>
      <c r="I6070" s="1"/>
    </row>
    <row r="6071" spans="2:9" s="376" customFormat="1" ht="12.75">
      <c r="B6071" s="1"/>
      <c r="C6071" s="1"/>
      <c r="D6071" s="1"/>
      <c r="E6071" s="1"/>
      <c r="F6071" s="1"/>
      <c r="G6071" s="1"/>
      <c r="H6071" s="1"/>
      <c r="I6071" s="1"/>
    </row>
    <row r="6072" spans="2:9" s="376" customFormat="1" ht="12.75">
      <c r="B6072" s="1"/>
      <c r="C6072" s="1"/>
      <c r="D6072" s="1"/>
      <c r="E6072" s="1"/>
      <c r="F6072" s="1"/>
      <c r="G6072" s="1"/>
      <c r="H6072" s="1"/>
      <c r="I6072" s="1"/>
    </row>
    <row r="6073" spans="2:9" s="376" customFormat="1" ht="12.75">
      <c r="B6073" s="1"/>
      <c r="C6073" s="1"/>
      <c r="D6073" s="1"/>
      <c r="E6073" s="1"/>
      <c r="F6073" s="1"/>
      <c r="G6073" s="1"/>
      <c r="H6073" s="1"/>
      <c r="I6073" s="1"/>
    </row>
    <row r="6074" spans="2:9" s="376" customFormat="1" ht="12.75">
      <c r="B6074" s="1"/>
      <c r="C6074" s="1"/>
      <c r="D6074" s="1"/>
      <c r="E6074" s="1"/>
      <c r="F6074" s="1"/>
      <c r="G6074" s="1"/>
      <c r="H6074" s="1"/>
      <c r="I6074" s="1"/>
    </row>
    <row r="6075" spans="2:9" s="376" customFormat="1" ht="12.75">
      <c r="B6075" s="1"/>
      <c r="C6075" s="1"/>
      <c r="D6075" s="1"/>
      <c r="E6075" s="1"/>
      <c r="F6075" s="1"/>
      <c r="G6075" s="1"/>
      <c r="H6075" s="1"/>
      <c r="I6075" s="1"/>
    </row>
    <row r="6076" spans="2:9" s="376" customFormat="1" ht="12.75">
      <c r="B6076" s="1"/>
      <c r="C6076" s="1"/>
      <c r="D6076" s="1"/>
      <c r="E6076" s="1"/>
      <c r="F6076" s="1"/>
      <c r="G6076" s="1"/>
      <c r="H6076" s="1"/>
      <c r="I6076" s="1"/>
    </row>
    <row r="6077" spans="2:9" s="376" customFormat="1" ht="12.75">
      <c r="B6077" s="1"/>
      <c r="C6077" s="1"/>
      <c r="D6077" s="1"/>
      <c r="E6077" s="1"/>
      <c r="F6077" s="1"/>
      <c r="G6077" s="1"/>
      <c r="H6077" s="1"/>
      <c r="I6077" s="1"/>
    </row>
    <row r="6078" spans="2:9" s="376" customFormat="1" ht="12.75">
      <c r="B6078" s="1"/>
      <c r="C6078" s="1"/>
      <c r="D6078" s="1"/>
      <c r="E6078" s="1"/>
      <c r="F6078" s="1"/>
      <c r="G6078" s="1"/>
      <c r="H6078" s="1"/>
      <c r="I6078" s="1"/>
    </row>
    <row r="6079" spans="2:9" s="376" customFormat="1" ht="12.75">
      <c r="B6079" s="1"/>
      <c r="C6079" s="1"/>
      <c r="D6079" s="1"/>
      <c r="E6079" s="1"/>
      <c r="F6079" s="1"/>
      <c r="G6079" s="1"/>
      <c r="H6079" s="1"/>
      <c r="I6079" s="1"/>
    </row>
    <row r="6080" spans="2:9" s="376" customFormat="1" ht="12.75">
      <c r="B6080" s="1"/>
      <c r="C6080" s="1"/>
      <c r="D6080" s="1"/>
      <c r="E6080" s="1"/>
      <c r="F6080" s="1"/>
      <c r="G6080" s="1"/>
      <c r="H6080" s="1"/>
      <c r="I6080" s="1"/>
    </row>
    <row r="6081" spans="2:9" s="376" customFormat="1" ht="12.75">
      <c r="B6081" s="1"/>
      <c r="C6081" s="1"/>
      <c r="D6081" s="1"/>
      <c r="E6081" s="1"/>
      <c r="F6081" s="1"/>
      <c r="G6081" s="1"/>
      <c r="H6081" s="1"/>
      <c r="I6081" s="1"/>
    </row>
    <row r="6082" spans="2:9" s="376" customFormat="1" ht="12.75">
      <c r="B6082" s="1"/>
      <c r="C6082" s="1"/>
      <c r="D6082" s="1"/>
      <c r="E6082" s="1"/>
      <c r="F6082" s="1"/>
      <c r="G6082" s="1"/>
      <c r="H6082" s="1"/>
      <c r="I6082" s="1"/>
    </row>
    <row r="6083" spans="2:9" s="376" customFormat="1" ht="12.75">
      <c r="B6083" s="1"/>
      <c r="C6083" s="1"/>
      <c r="D6083" s="1"/>
      <c r="E6083" s="1"/>
      <c r="F6083" s="1"/>
      <c r="G6083" s="1"/>
      <c r="H6083" s="1"/>
      <c r="I6083" s="1"/>
    </row>
    <row r="6084" spans="2:9" s="376" customFormat="1" ht="12.75">
      <c r="B6084" s="1"/>
      <c r="C6084" s="1"/>
      <c r="D6084" s="1"/>
      <c r="E6084" s="1"/>
      <c r="F6084" s="1"/>
      <c r="G6084" s="1"/>
      <c r="H6084" s="1"/>
      <c r="I6084" s="1"/>
    </row>
    <row r="6085" spans="2:9" s="376" customFormat="1" ht="12.75">
      <c r="B6085" s="1"/>
      <c r="C6085" s="1"/>
      <c r="D6085" s="1"/>
      <c r="E6085" s="1"/>
      <c r="F6085" s="1"/>
      <c r="G6085" s="1"/>
      <c r="H6085" s="1"/>
      <c r="I6085" s="1"/>
    </row>
    <row r="6086" spans="2:9" s="376" customFormat="1" ht="12.75">
      <c r="B6086" s="1"/>
      <c r="C6086" s="1"/>
      <c r="D6086" s="1"/>
      <c r="E6086" s="1"/>
      <c r="F6086" s="1"/>
      <c r="G6086" s="1"/>
      <c r="H6086" s="1"/>
      <c r="I6086" s="1"/>
    </row>
    <row r="6087" spans="2:9" s="376" customFormat="1" ht="12.75">
      <c r="B6087" s="1"/>
      <c r="C6087" s="1"/>
      <c r="D6087" s="1"/>
      <c r="E6087" s="1"/>
      <c r="F6087" s="1"/>
      <c r="G6087" s="1"/>
      <c r="H6087" s="1"/>
      <c r="I6087" s="1"/>
    </row>
    <row r="6088" spans="2:9" s="376" customFormat="1" ht="12.75">
      <c r="B6088" s="1"/>
      <c r="C6088" s="1"/>
      <c r="D6088" s="1"/>
      <c r="E6088" s="1"/>
      <c r="F6088" s="1"/>
      <c r="G6088" s="1"/>
      <c r="H6088" s="1"/>
      <c r="I6088" s="1"/>
    </row>
    <row r="6089" spans="2:9" s="376" customFormat="1" ht="12.75">
      <c r="B6089" s="1"/>
      <c r="C6089" s="1"/>
      <c r="D6089" s="1"/>
      <c r="E6089" s="1"/>
      <c r="F6089" s="1"/>
      <c r="G6089" s="1"/>
      <c r="H6089" s="1"/>
      <c r="I6089" s="1"/>
    </row>
    <row r="6090" spans="2:9" s="376" customFormat="1" ht="12.75">
      <c r="B6090" s="1"/>
      <c r="C6090" s="1"/>
      <c r="D6090" s="1"/>
      <c r="E6090" s="1"/>
      <c r="F6090" s="1"/>
      <c r="G6090" s="1"/>
      <c r="H6090" s="1"/>
      <c r="I6090" s="1"/>
    </row>
    <row r="6091" spans="2:9" s="376" customFormat="1" ht="12.75">
      <c r="B6091" s="1"/>
      <c r="C6091" s="1"/>
      <c r="D6091" s="1"/>
      <c r="E6091" s="1"/>
      <c r="F6091" s="1"/>
      <c r="G6091" s="1"/>
      <c r="H6091" s="1"/>
      <c r="I6091" s="1"/>
    </row>
    <row r="6092" spans="2:9" s="376" customFormat="1" ht="12.75">
      <c r="B6092" s="1"/>
      <c r="C6092" s="1"/>
      <c r="D6092" s="1"/>
      <c r="E6092" s="1"/>
      <c r="F6092" s="1"/>
      <c r="G6092" s="1"/>
      <c r="H6092" s="1"/>
      <c r="I6092" s="1"/>
    </row>
    <row r="6093" spans="2:9" s="376" customFormat="1" ht="12.75">
      <c r="B6093" s="1"/>
      <c r="C6093" s="1"/>
      <c r="D6093" s="1"/>
      <c r="E6093" s="1"/>
      <c r="F6093" s="1"/>
      <c r="G6093" s="1"/>
      <c r="H6093" s="1"/>
      <c r="I6093" s="1"/>
    </row>
    <row r="6094" spans="2:9" s="376" customFormat="1" ht="12.75">
      <c r="B6094" s="1"/>
      <c r="C6094" s="1"/>
      <c r="D6094" s="1"/>
      <c r="E6094" s="1"/>
      <c r="F6094" s="1"/>
      <c r="G6094" s="1"/>
      <c r="H6094" s="1"/>
      <c r="I6094" s="1"/>
    </row>
    <row r="6095" spans="2:9" s="376" customFormat="1" ht="12.75">
      <c r="B6095" s="1"/>
      <c r="C6095" s="1"/>
      <c r="D6095" s="1"/>
      <c r="E6095" s="1"/>
      <c r="F6095" s="1"/>
      <c r="G6095" s="1"/>
      <c r="H6095" s="1"/>
      <c r="I6095" s="1"/>
    </row>
    <row r="6096" spans="2:9" s="376" customFormat="1" ht="12.75">
      <c r="B6096" s="1"/>
      <c r="C6096" s="1"/>
      <c r="D6096" s="1"/>
      <c r="E6096" s="1"/>
      <c r="F6096" s="1"/>
      <c r="G6096" s="1"/>
      <c r="H6096" s="1"/>
      <c r="I6096" s="1"/>
    </row>
    <row r="6097" spans="2:9" s="376" customFormat="1" ht="12.75">
      <c r="B6097" s="1"/>
      <c r="C6097" s="1"/>
      <c r="D6097" s="1"/>
      <c r="E6097" s="1"/>
      <c r="F6097" s="1"/>
      <c r="G6097" s="1"/>
      <c r="H6097" s="1"/>
      <c r="I6097" s="1"/>
    </row>
    <row r="6098" spans="2:9" s="376" customFormat="1" ht="12.75">
      <c r="B6098" s="1"/>
      <c r="C6098" s="1"/>
      <c r="D6098" s="1"/>
      <c r="E6098" s="1"/>
      <c r="F6098" s="1"/>
      <c r="G6098" s="1"/>
      <c r="H6098" s="1"/>
      <c r="I6098" s="1"/>
    </row>
    <row r="6099" spans="2:9" s="376" customFormat="1" ht="12.75">
      <c r="B6099" s="1"/>
      <c r="C6099" s="1"/>
      <c r="D6099" s="1"/>
      <c r="E6099" s="1"/>
      <c r="F6099" s="1"/>
      <c r="G6099" s="1"/>
      <c r="H6099" s="1"/>
      <c r="I6099" s="1"/>
    </row>
    <row r="6100" spans="2:9" s="376" customFormat="1" ht="12.75">
      <c r="B6100" s="1"/>
      <c r="C6100" s="1"/>
      <c r="D6100" s="1"/>
      <c r="E6100" s="1"/>
      <c r="F6100" s="1"/>
      <c r="G6100" s="1"/>
      <c r="H6100" s="1"/>
      <c r="I6100" s="1"/>
    </row>
    <row r="6101" spans="2:9" s="376" customFormat="1" ht="12.75">
      <c r="B6101" s="1"/>
      <c r="C6101" s="1"/>
      <c r="D6101" s="1"/>
      <c r="E6101" s="1"/>
      <c r="F6101" s="1"/>
      <c r="G6101" s="1"/>
      <c r="H6101" s="1"/>
      <c r="I6101" s="1"/>
    </row>
    <row r="6102" spans="2:9" s="376" customFormat="1" ht="12.75">
      <c r="B6102" s="1"/>
      <c r="C6102" s="1"/>
      <c r="D6102" s="1"/>
      <c r="E6102" s="1"/>
      <c r="F6102" s="1"/>
      <c r="G6102" s="1"/>
      <c r="H6102" s="1"/>
      <c r="I6102" s="1"/>
    </row>
    <row r="6103" spans="2:9" s="376" customFormat="1" ht="12.75">
      <c r="B6103" s="1"/>
      <c r="C6103" s="1"/>
      <c r="D6103" s="1"/>
      <c r="E6103" s="1"/>
      <c r="F6103" s="1"/>
      <c r="G6103" s="1"/>
      <c r="H6103" s="1"/>
      <c r="I6103" s="1"/>
    </row>
    <row r="6104" spans="2:9" s="376" customFormat="1" ht="12.75">
      <c r="B6104" s="1"/>
      <c r="C6104" s="1"/>
      <c r="D6104" s="1"/>
      <c r="E6104" s="1"/>
      <c r="F6104" s="1"/>
      <c r="G6104" s="1"/>
      <c r="H6104" s="1"/>
      <c r="I6104" s="1"/>
    </row>
    <row r="6105" spans="2:9" s="376" customFormat="1" ht="12.75">
      <c r="B6105" s="1"/>
      <c r="C6105" s="1"/>
      <c r="D6105" s="1"/>
      <c r="E6105" s="1"/>
      <c r="F6105" s="1"/>
      <c r="G6105" s="1"/>
      <c r="H6105" s="1"/>
      <c r="I6105" s="1"/>
    </row>
    <row r="6106" spans="2:9" s="376" customFormat="1" ht="12.75">
      <c r="B6106" s="1"/>
      <c r="C6106" s="1"/>
      <c r="D6106" s="1"/>
      <c r="E6106" s="1"/>
      <c r="F6106" s="1"/>
      <c r="G6106" s="1"/>
      <c r="H6106" s="1"/>
      <c r="I6106" s="1"/>
    </row>
    <row r="6107" spans="2:9" s="376" customFormat="1" ht="12.75">
      <c r="B6107" s="1"/>
      <c r="C6107" s="1"/>
      <c r="D6107" s="1"/>
      <c r="E6107" s="1"/>
      <c r="F6107" s="1"/>
      <c r="G6107" s="1"/>
      <c r="H6107" s="1"/>
      <c r="I6107" s="1"/>
    </row>
    <row r="6108" spans="2:9" s="376" customFormat="1" ht="12.75">
      <c r="B6108" s="1"/>
      <c r="C6108" s="1"/>
      <c r="D6108" s="1"/>
      <c r="E6108" s="1"/>
      <c r="F6108" s="1"/>
      <c r="G6108" s="1"/>
      <c r="H6108" s="1"/>
      <c r="I6108" s="1"/>
    </row>
    <row r="6109" spans="2:9" s="376" customFormat="1" ht="12.75">
      <c r="B6109" s="1"/>
      <c r="C6109" s="1"/>
      <c r="D6109" s="1"/>
      <c r="E6109" s="1"/>
      <c r="F6109" s="1"/>
      <c r="G6109" s="1"/>
      <c r="H6109" s="1"/>
      <c r="I6109" s="1"/>
    </row>
    <row r="6110" spans="2:9" s="376" customFormat="1" ht="12.75">
      <c r="B6110" s="1"/>
      <c r="C6110" s="1"/>
      <c r="D6110" s="1"/>
      <c r="E6110" s="1"/>
      <c r="F6110" s="1"/>
      <c r="G6110" s="1"/>
      <c r="H6110" s="1"/>
      <c r="I6110" s="1"/>
    </row>
    <row r="6111" spans="2:9" s="376" customFormat="1" ht="12.75">
      <c r="B6111" s="1"/>
      <c r="C6111" s="1"/>
      <c r="D6111" s="1"/>
      <c r="E6111" s="1"/>
      <c r="F6111" s="1"/>
      <c r="G6111" s="1"/>
      <c r="H6111" s="1"/>
      <c r="I6111" s="1"/>
    </row>
    <row r="6112" spans="2:9" s="376" customFormat="1" ht="12.75">
      <c r="B6112" s="1"/>
      <c r="C6112" s="1"/>
      <c r="D6112" s="1"/>
      <c r="E6112" s="1"/>
      <c r="F6112" s="1"/>
      <c r="G6112" s="1"/>
      <c r="H6112" s="1"/>
      <c r="I6112" s="1"/>
    </row>
    <row r="6113" spans="2:9" s="376" customFormat="1" ht="12.75">
      <c r="B6113" s="1"/>
      <c r="C6113" s="1"/>
      <c r="D6113" s="1"/>
      <c r="E6113" s="1"/>
      <c r="F6113" s="1"/>
      <c r="G6113" s="1"/>
      <c r="H6113" s="1"/>
      <c r="I6113" s="1"/>
    </row>
    <row r="6114" spans="2:9" s="376" customFormat="1" ht="12.75">
      <c r="B6114" s="1"/>
      <c r="C6114" s="1"/>
      <c r="D6114" s="1"/>
      <c r="E6114" s="1"/>
      <c r="F6114" s="1"/>
      <c r="G6114" s="1"/>
      <c r="H6114" s="1"/>
      <c r="I6114" s="1"/>
    </row>
    <row r="6115" spans="2:9" s="376" customFormat="1" ht="12.75">
      <c r="B6115" s="1"/>
      <c r="C6115" s="1"/>
      <c r="D6115" s="1"/>
      <c r="E6115" s="1"/>
      <c r="F6115" s="1"/>
      <c r="G6115" s="1"/>
      <c r="H6115" s="1"/>
      <c r="I6115" s="1"/>
    </row>
    <row r="6116" spans="2:9" s="376" customFormat="1" ht="12.75">
      <c r="B6116" s="1"/>
      <c r="C6116" s="1"/>
      <c r="D6116" s="1"/>
      <c r="E6116" s="1"/>
      <c r="F6116" s="1"/>
      <c r="G6116" s="1"/>
      <c r="H6116" s="1"/>
      <c r="I6116" s="1"/>
    </row>
    <row r="6117" spans="2:9" s="376" customFormat="1" ht="12.75">
      <c r="B6117" s="1"/>
      <c r="C6117" s="1"/>
      <c r="D6117" s="1"/>
      <c r="E6117" s="1"/>
      <c r="F6117" s="1"/>
      <c r="G6117" s="1"/>
      <c r="H6117" s="1"/>
      <c r="I6117" s="1"/>
    </row>
    <row r="6118" spans="2:9" s="376" customFormat="1" ht="12.75">
      <c r="B6118" s="1"/>
      <c r="C6118" s="1"/>
      <c r="D6118" s="1"/>
      <c r="E6118" s="1"/>
      <c r="F6118" s="1"/>
      <c r="G6118" s="1"/>
      <c r="H6118" s="1"/>
      <c r="I6118" s="1"/>
    </row>
    <row r="6119" spans="2:9" s="376" customFormat="1" ht="12.75">
      <c r="B6119" s="1"/>
      <c r="C6119" s="1"/>
      <c r="D6119" s="1"/>
      <c r="E6119" s="1"/>
      <c r="F6119" s="1"/>
      <c r="G6119" s="1"/>
      <c r="H6119" s="1"/>
      <c r="I6119" s="1"/>
    </row>
    <row r="6120" spans="2:9" s="376" customFormat="1" ht="12.75">
      <c r="B6120" s="1"/>
      <c r="C6120" s="1"/>
      <c r="D6120" s="1"/>
      <c r="E6120" s="1"/>
      <c r="F6120" s="1"/>
      <c r="G6120" s="1"/>
      <c r="H6120" s="1"/>
      <c r="I6120" s="1"/>
    </row>
    <row r="6121" spans="2:9" s="376" customFormat="1" ht="12.75">
      <c r="B6121" s="1"/>
      <c r="C6121" s="1"/>
      <c r="D6121" s="1"/>
      <c r="E6121" s="1"/>
      <c r="F6121" s="1"/>
      <c r="G6121" s="1"/>
      <c r="H6121" s="1"/>
      <c r="I6121" s="1"/>
    </row>
    <row r="6122" spans="2:9" s="376" customFormat="1" ht="12.75">
      <c r="B6122" s="1"/>
      <c r="C6122" s="1"/>
      <c r="D6122" s="1"/>
      <c r="E6122" s="1"/>
      <c r="F6122" s="1"/>
      <c r="G6122" s="1"/>
      <c r="H6122" s="1"/>
      <c r="I6122" s="1"/>
    </row>
    <row r="6123" spans="2:9" s="376" customFormat="1" ht="12.75">
      <c r="B6123" s="1"/>
      <c r="C6123" s="1"/>
      <c r="D6123" s="1"/>
      <c r="E6123" s="1"/>
      <c r="F6123" s="1"/>
      <c r="G6123" s="1"/>
      <c r="H6123" s="1"/>
      <c r="I6123" s="1"/>
    </row>
    <row r="6124" spans="2:9" s="376" customFormat="1" ht="12.75">
      <c r="B6124" s="1"/>
      <c r="C6124" s="1"/>
      <c r="D6124" s="1"/>
      <c r="E6124" s="1"/>
      <c r="F6124" s="1"/>
      <c r="G6124" s="1"/>
      <c r="H6124" s="1"/>
      <c r="I6124" s="1"/>
    </row>
    <row r="6125" spans="2:9" s="376" customFormat="1" ht="12.75">
      <c r="B6125" s="1"/>
      <c r="C6125" s="1"/>
      <c r="D6125" s="1"/>
      <c r="E6125" s="1"/>
      <c r="F6125" s="1"/>
      <c r="G6125" s="1"/>
      <c r="H6125" s="1"/>
      <c r="I6125" s="1"/>
    </row>
    <row r="6126" spans="2:9" s="376" customFormat="1" ht="12.75">
      <c r="B6126" s="1"/>
      <c r="C6126" s="1"/>
      <c r="D6126" s="1"/>
      <c r="E6126" s="1"/>
      <c r="F6126" s="1"/>
      <c r="G6126" s="1"/>
      <c r="H6126" s="1"/>
      <c r="I6126" s="1"/>
    </row>
    <row r="6127" spans="2:9" s="376" customFormat="1" ht="12.75">
      <c r="B6127" s="1"/>
      <c r="C6127" s="1"/>
      <c r="D6127" s="1"/>
      <c r="E6127" s="1"/>
      <c r="F6127" s="1"/>
      <c r="G6127" s="1"/>
      <c r="H6127" s="1"/>
      <c r="I6127" s="1"/>
    </row>
    <row r="6128" spans="2:9" s="376" customFormat="1" ht="12.75">
      <c r="B6128" s="1"/>
      <c r="C6128" s="1"/>
      <c r="D6128" s="1"/>
      <c r="E6128" s="1"/>
      <c r="F6128" s="1"/>
      <c r="G6128" s="1"/>
      <c r="H6128" s="1"/>
      <c r="I6128" s="1"/>
    </row>
    <row r="6129" spans="2:9" s="376" customFormat="1" ht="12.75">
      <c r="B6129" s="1"/>
      <c r="C6129" s="1"/>
      <c r="D6129" s="1"/>
      <c r="E6129" s="1"/>
      <c r="F6129" s="1"/>
      <c r="G6129" s="1"/>
      <c r="H6129" s="1"/>
      <c r="I6129" s="1"/>
    </row>
    <row r="6130" spans="2:9" s="376" customFormat="1" ht="12.75">
      <c r="B6130" s="1"/>
      <c r="C6130" s="1"/>
      <c r="D6130" s="1"/>
      <c r="E6130" s="1"/>
      <c r="F6130" s="1"/>
      <c r="G6130" s="1"/>
      <c r="H6130" s="1"/>
      <c r="I6130" s="1"/>
    </row>
    <row r="6131" spans="2:9" s="376" customFormat="1" ht="12.75">
      <c r="B6131" s="1"/>
      <c r="C6131" s="1"/>
      <c r="D6131" s="1"/>
      <c r="E6131" s="1"/>
      <c r="F6131" s="1"/>
      <c r="G6131" s="1"/>
      <c r="H6131" s="1"/>
      <c r="I6131" s="1"/>
    </row>
    <row r="6132" spans="2:9" s="376" customFormat="1" ht="12.75">
      <c r="B6132" s="1"/>
      <c r="C6132" s="1"/>
      <c r="D6132" s="1"/>
      <c r="E6132" s="1"/>
      <c r="F6132" s="1"/>
      <c r="G6132" s="1"/>
      <c r="H6132" s="1"/>
      <c r="I6132" s="1"/>
    </row>
    <row r="6133" spans="2:9" s="376" customFormat="1" ht="12.75">
      <c r="B6133" s="1"/>
      <c r="C6133" s="1"/>
      <c r="D6133" s="1"/>
      <c r="E6133" s="1"/>
      <c r="F6133" s="1"/>
      <c r="G6133" s="1"/>
      <c r="H6133" s="1"/>
      <c r="I6133" s="1"/>
    </row>
    <row r="6134" spans="2:9" s="376" customFormat="1" ht="12.75">
      <c r="B6134" s="1"/>
      <c r="C6134" s="1"/>
      <c r="D6134" s="1"/>
      <c r="E6134" s="1"/>
      <c r="F6134" s="1"/>
      <c r="G6134" s="1"/>
      <c r="H6134" s="1"/>
      <c r="I6134" s="1"/>
    </row>
    <row r="6135" spans="2:9" s="376" customFormat="1" ht="12.75">
      <c r="B6135" s="1"/>
      <c r="C6135" s="1"/>
      <c r="D6135" s="1"/>
      <c r="E6135" s="1"/>
      <c r="F6135" s="1"/>
      <c r="G6135" s="1"/>
      <c r="H6135" s="1"/>
      <c r="I6135" s="1"/>
    </row>
    <row r="6136" spans="2:9" s="376" customFormat="1" ht="12.75">
      <c r="B6136" s="1"/>
      <c r="C6136" s="1"/>
      <c r="D6136" s="1"/>
      <c r="E6136" s="1"/>
      <c r="F6136" s="1"/>
      <c r="G6136" s="1"/>
      <c r="H6136" s="1"/>
      <c r="I6136" s="1"/>
    </row>
    <row r="6137" spans="2:9" s="376" customFormat="1" ht="12.75">
      <c r="B6137" s="1"/>
      <c r="C6137" s="1"/>
      <c r="D6137" s="1"/>
      <c r="E6137" s="1"/>
      <c r="F6137" s="1"/>
      <c r="G6137" s="1"/>
      <c r="H6137" s="1"/>
      <c r="I6137" s="1"/>
    </row>
    <row r="6138" spans="2:9" s="376" customFormat="1" ht="12.75">
      <c r="B6138" s="1"/>
      <c r="C6138" s="1"/>
      <c r="D6138" s="1"/>
      <c r="E6138" s="1"/>
      <c r="F6138" s="1"/>
      <c r="G6138" s="1"/>
      <c r="H6138" s="1"/>
      <c r="I6138" s="1"/>
    </row>
    <row r="6139" spans="2:9" s="376" customFormat="1" ht="12.75">
      <c r="B6139" s="1"/>
      <c r="C6139" s="1"/>
      <c r="D6139" s="1"/>
      <c r="E6139" s="1"/>
      <c r="F6139" s="1"/>
      <c r="G6139" s="1"/>
      <c r="H6139" s="1"/>
      <c r="I6139" s="1"/>
    </row>
    <row r="6140" spans="2:9" s="376" customFormat="1" ht="12.75">
      <c r="B6140" s="1"/>
      <c r="C6140" s="1"/>
      <c r="D6140" s="1"/>
      <c r="E6140" s="1"/>
      <c r="F6140" s="1"/>
      <c r="G6140" s="1"/>
      <c r="H6140" s="1"/>
      <c r="I6140" s="1"/>
    </row>
    <row r="6141" spans="2:9" s="376" customFormat="1" ht="12.75">
      <c r="B6141" s="1"/>
      <c r="C6141" s="1"/>
      <c r="D6141" s="1"/>
      <c r="E6141" s="1"/>
      <c r="F6141" s="1"/>
      <c r="G6141" s="1"/>
      <c r="H6141" s="1"/>
      <c r="I6141" s="1"/>
    </row>
    <row r="6142" spans="2:9" s="376" customFormat="1" ht="12.75">
      <c r="B6142" s="1"/>
      <c r="C6142" s="1"/>
      <c r="D6142" s="1"/>
      <c r="E6142" s="1"/>
      <c r="F6142" s="1"/>
      <c r="G6142" s="1"/>
      <c r="H6142" s="1"/>
      <c r="I6142" s="1"/>
    </row>
    <row r="6143" spans="2:9" s="376" customFormat="1" ht="12.75">
      <c r="B6143" s="1"/>
      <c r="C6143" s="1"/>
      <c r="D6143" s="1"/>
      <c r="E6143" s="1"/>
      <c r="F6143" s="1"/>
      <c r="G6143" s="1"/>
      <c r="H6143" s="1"/>
      <c r="I6143" s="1"/>
    </row>
    <row r="6144" spans="2:9" s="376" customFormat="1" ht="12.75">
      <c r="B6144" s="1"/>
      <c r="C6144" s="1"/>
      <c r="D6144" s="1"/>
      <c r="E6144" s="1"/>
      <c r="F6144" s="1"/>
      <c r="G6144" s="1"/>
      <c r="H6144" s="1"/>
      <c r="I6144" s="1"/>
    </row>
    <row r="6145" spans="2:9" s="376" customFormat="1" ht="12.75">
      <c r="B6145" s="1"/>
      <c r="C6145" s="1"/>
      <c r="D6145" s="1"/>
      <c r="E6145" s="1"/>
      <c r="F6145" s="1"/>
      <c r="G6145" s="1"/>
      <c r="H6145" s="1"/>
      <c r="I6145" s="1"/>
    </row>
    <row r="6146" spans="2:9" s="376" customFormat="1" ht="12.75">
      <c r="B6146" s="1"/>
      <c r="C6146" s="1"/>
      <c r="D6146" s="1"/>
      <c r="E6146" s="1"/>
      <c r="F6146" s="1"/>
      <c r="G6146" s="1"/>
      <c r="H6146" s="1"/>
      <c r="I6146" s="1"/>
    </row>
    <row r="6147" spans="2:9" s="376" customFormat="1" ht="12.75">
      <c r="B6147" s="1"/>
      <c r="C6147" s="1"/>
      <c r="D6147" s="1"/>
      <c r="E6147" s="1"/>
      <c r="F6147" s="1"/>
      <c r="G6147" s="1"/>
      <c r="H6147" s="1"/>
      <c r="I6147" s="1"/>
    </row>
    <row r="6148" spans="2:9" s="376" customFormat="1" ht="12.75">
      <c r="B6148" s="1"/>
      <c r="C6148" s="1"/>
      <c r="D6148" s="1"/>
      <c r="E6148" s="1"/>
      <c r="F6148" s="1"/>
      <c r="G6148" s="1"/>
      <c r="H6148" s="1"/>
      <c r="I6148" s="1"/>
    </row>
    <row r="6149" spans="2:9" s="376" customFormat="1" ht="12.75">
      <c r="B6149" s="1"/>
      <c r="C6149" s="1"/>
      <c r="D6149" s="1"/>
      <c r="E6149" s="1"/>
      <c r="F6149" s="1"/>
      <c r="G6149" s="1"/>
      <c r="H6149" s="1"/>
      <c r="I6149" s="1"/>
    </row>
    <row r="6150" spans="2:9" s="376" customFormat="1" ht="12.75">
      <c r="B6150" s="1"/>
      <c r="C6150" s="1"/>
      <c r="D6150" s="1"/>
      <c r="E6150" s="1"/>
      <c r="F6150" s="1"/>
      <c r="G6150" s="1"/>
      <c r="H6150" s="1"/>
      <c r="I6150" s="1"/>
    </row>
    <row r="6151" spans="2:9" s="376" customFormat="1" ht="12.75">
      <c r="B6151" s="1"/>
      <c r="C6151" s="1"/>
      <c r="D6151" s="1"/>
      <c r="E6151" s="1"/>
      <c r="F6151" s="1"/>
      <c r="G6151" s="1"/>
      <c r="H6151" s="1"/>
      <c r="I6151" s="1"/>
    </row>
    <row r="6152" spans="2:9" s="376" customFormat="1" ht="12.75">
      <c r="B6152" s="1"/>
      <c r="C6152" s="1"/>
      <c r="D6152" s="1"/>
      <c r="E6152" s="1"/>
      <c r="F6152" s="1"/>
      <c r="G6152" s="1"/>
      <c r="H6152" s="1"/>
      <c r="I6152" s="1"/>
    </row>
    <row r="6153" spans="2:9" s="376" customFormat="1" ht="12.75">
      <c r="B6153" s="1"/>
      <c r="C6153" s="1"/>
      <c r="D6153" s="1"/>
      <c r="E6153" s="1"/>
      <c r="F6153" s="1"/>
      <c r="G6153" s="1"/>
      <c r="H6153" s="1"/>
      <c r="I6153" s="1"/>
    </row>
    <row r="6154" spans="2:9" s="376" customFormat="1" ht="12.75">
      <c r="B6154" s="1"/>
      <c r="C6154" s="1"/>
      <c r="D6154" s="1"/>
      <c r="E6154" s="1"/>
      <c r="F6154" s="1"/>
      <c r="G6154" s="1"/>
      <c r="H6154" s="1"/>
      <c r="I6154" s="1"/>
    </row>
    <row r="6155" spans="2:9" s="376" customFormat="1" ht="12.75">
      <c r="B6155" s="1"/>
      <c r="C6155" s="1"/>
      <c r="D6155" s="1"/>
      <c r="E6155" s="1"/>
      <c r="F6155" s="1"/>
      <c r="G6155" s="1"/>
      <c r="H6155" s="1"/>
      <c r="I6155" s="1"/>
    </row>
    <row r="6156" spans="2:9" s="376" customFormat="1" ht="12.75">
      <c r="B6156" s="1"/>
      <c r="C6156" s="1"/>
      <c r="D6156" s="1"/>
      <c r="E6156" s="1"/>
      <c r="F6156" s="1"/>
      <c r="G6156" s="1"/>
      <c r="H6156" s="1"/>
      <c r="I6156" s="1"/>
    </row>
    <row r="6157" spans="2:9" s="376" customFormat="1" ht="12.75">
      <c r="B6157" s="1"/>
      <c r="C6157" s="1"/>
      <c r="D6157" s="1"/>
      <c r="E6157" s="1"/>
      <c r="F6157" s="1"/>
      <c r="G6157" s="1"/>
      <c r="H6157" s="1"/>
      <c r="I6157" s="1"/>
    </row>
    <row r="6158" spans="2:9" s="376" customFormat="1" ht="12.75">
      <c r="B6158" s="1"/>
      <c r="C6158" s="1"/>
      <c r="D6158" s="1"/>
      <c r="E6158" s="1"/>
      <c r="F6158" s="1"/>
      <c r="G6158" s="1"/>
      <c r="H6158" s="1"/>
      <c r="I6158" s="1"/>
    </row>
    <row r="6159" spans="2:9" s="376" customFormat="1" ht="12.75">
      <c r="B6159" s="1"/>
      <c r="C6159" s="1"/>
      <c r="D6159" s="1"/>
      <c r="E6159" s="1"/>
      <c r="F6159" s="1"/>
      <c r="G6159" s="1"/>
      <c r="H6159" s="1"/>
      <c r="I6159" s="1"/>
    </row>
    <row r="6160" spans="2:9" s="376" customFormat="1" ht="12.75">
      <c r="B6160" s="1"/>
      <c r="C6160" s="1"/>
      <c r="D6160" s="1"/>
      <c r="E6160" s="1"/>
      <c r="F6160" s="1"/>
      <c r="G6160" s="1"/>
      <c r="H6160" s="1"/>
      <c r="I6160" s="1"/>
    </row>
    <row r="6161" spans="2:9" s="376" customFormat="1" ht="12.75">
      <c r="B6161" s="1"/>
      <c r="C6161" s="1"/>
      <c r="D6161" s="1"/>
      <c r="E6161" s="1"/>
      <c r="F6161" s="1"/>
      <c r="G6161" s="1"/>
      <c r="H6161" s="1"/>
      <c r="I6161" s="1"/>
    </row>
    <row r="6162" spans="2:9" s="376" customFormat="1" ht="12.75">
      <c r="B6162" s="1"/>
      <c r="C6162" s="1"/>
      <c r="D6162" s="1"/>
      <c r="E6162" s="1"/>
      <c r="F6162" s="1"/>
      <c r="G6162" s="1"/>
      <c r="H6162" s="1"/>
      <c r="I6162" s="1"/>
    </row>
    <row r="6163" spans="2:9" s="376" customFormat="1" ht="12.75">
      <c r="B6163" s="1"/>
      <c r="C6163" s="1"/>
      <c r="D6163" s="1"/>
      <c r="E6163" s="1"/>
      <c r="F6163" s="1"/>
      <c r="G6163" s="1"/>
      <c r="H6163" s="1"/>
      <c r="I6163" s="1"/>
    </row>
    <row r="6164" spans="2:9" s="376" customFormat="1" ht="12.75">
      <c r="B6164" s="1"/>
      <c r="C6164" s="1"/>
      <c r="D6164" s="1"/>
      <c r="E6164" s="1"/>
      <c r="F6164" s="1"/>
      <c r="G6164" s="1"/>
      <c r="H6164" s="1"/>
      <c r="I6164" s="1"/>
    </row>
    <row r="6165" spans="2:9" s="376" customFormat="1" ht="12.75">
      <c r="B6165" s="1"/>
      <c r="C6165" s="1"/>
      <c r="D6165" s="1"/>
      <c r="E6165" s="1"/>
      <c r="F6165" s="1"/>
      <c r="G6165" s="1"/>
      <c r="H6165" s="1"/>
      <c r="I6165" s="1"/>
    </row>
    <row r="6166" spans="2:9" s="376" customFormat="1" ht="12.75">
      <c r="B6166" s="1"/>
      <c r="C6166" s="1"/>
      <c r="D6166" s="1"/>
      <c r="E6166" s="1"/>
      <c r="F6166" s="1"/>
      <c r="G6166" s="1"/>
      <c r="H6166" s="1"/>
      <c r="I6166" s="1"/>
    </row>
    <row r="6167" spans="2:9" s="376" customFormat="1" ht="12.75">
      <c r="B6167" s="1"/>
      <c r="C6167" s="1"/>
      <c r="D6167" s="1"/>
      <c r="E6167" s="1"/>
      <c r="F6167" s="1"/>
      <c r="G6167" s="1"/>
      <c r="H6167" s="1"/>
      <c r="I6167" s="1"/>
    </row>
    <row r="6168" spans="2:9" s="376" customFormat="1" ht="12.75">
      <c r="B6168" s="1"/>
      <c r="C6168" s="1"/>
      <c r="D6168" s="1"/>
      <c r="E6168" s="1"/>
      <c r="F6168" s="1"/>
      <c r="G6168" s="1"/>
      <c r="H6168" s="1"/>
      <c r="I6168" s="1"/>
    </row>
    <row r="6169" spans="2:9" s="376" customFormat="1" ht="12.75">
      <c r="B6169" s="1"/>
      <c r="C6169" s="1"/>
      <c r="D6169" s="1"/>
      <c r="E6169" s="1"/>
      <c r="F6169" s="1"/>
      <c r="G6169" s="1"/>
      <c r="H6169" s="1"/>
      <c r="I6169" s="1"/>
    </row>
    <row r="6170" spans="2:9" s="376" customFormat="1" ht="12.75">
      <c r="B6170" s="1"/>
      <c r="C6170" s="1"/>
      <c r="D6170" s="1"/>
      <c r="E6170" s="1"/>
      <c r="F6170" s="1"/>
      <c r="G6170" s="1"/>
      <c r="H6170" s="1"/>
      <c r="I6170" s="1"/>
    </row>
    <row r="6171" spans="2:9" s="376" customFormat="1" ht="12.75">
      <c r="B6171" s="1"/>
      <c r="C6171" s="1"/>
      <c r="D6171" s="1"/>
      <c r="E6171" s="1"/>
      <c r="F6171" s="1"/>
      <c r="G6171" s="1"/>
      <c r="H6171" s="1"/>
      <c r="I6171" s="1"/>
    </row>
    <row r="6172" spans="2:9" s="376" customFormat="1" ht="12.75">
      <c r="B6172" s="1"/>
      <c r="C6172" s="1"/>
      <c r="D6172" s="1"/>
      <c r="E6172" s="1"/>
      <c r="F6172" s="1"/>
      <c r="G6172" s="1"/>
      <c r="H6172" s="1"/>
      <c r="I6172" s="1"/>
    </row>
    <row r="6173" spans="2:9" s="376" customFormat="1" ht="12.75">
      <c r="B6173" s="1"/>
      <c r="C6173" s="1"/>
      <c r="D6173" s="1"/>
      <c r="E6173" s="1"/>
      <c r="F6173" s="1"/>
      <c r="G6173" s="1"/>
      <c r="H6173" s="1"/>
      <c r="I6173" s="1"/>
    </row>
    <row r="6174" spans="2:9" s="376" customFormat="1" ht="12.75">
      <c r="B6174" s="1"/>
      <c r="C6174" s="1"/>
      <c r="D6174" s="1"/>
      <c r="E6174" s="1"/>
      <c r="F6174" s="1"/>
      <c r="G6174" s="1"/>
      <c r="H6174" s="1"/>
      <c r="I6174" s="1"/>
    </row>
    <row r="6175" spans="2:9" s="376" customFormat="1" ht="12.75">
      <c r="B6175" s="1"/>
      <c r="C6175" s="1"/>
      <c r="D6175" s="1"/>
      <c r="E6175" s="1"/>
      <c r="F6175" s="1"/>
      <c r="G6175" s="1"/>
      <c r="H6175" s="1"/>
      <c r="I6175" s="1"/>
    </row>
    <row r="6176" spans="2:9" s="376" customFormat="1" ht="12.75">
      <c r="B6176" s="1"/>
      <c r="C6176" s="1"/>
      <c r="D6176" s="1"/>
      <c r="E6176" s="1"/>
      <c r="F6176" s="1"/>
      <c r="G6176" s="1"/>
      <c r="H6176" s="1"/>
      <c r="I6176" s="1"/>
    </row>
    <row r="6177" spans="2:9" s="376" customFormat="1" ht="12.75">
      <c r="B6177" s="1"/>
      <c r="C6177" s="1"/>
      <c r="D6177" s="1"/>
      <c r="E6177" s="1"/>
      <c r="F6177" s="1"/>
      <c r="G6177" s="1"/>
      <c r="H6177" s="1"/>
      <c r="I6177" s="1"/>
    </row>
    <row r="6178" spans="2:9" s="376" customFormat="1" ht="12.75">
      <c r="B6178" s="1"/>
      <c r="C6178" s="1"/>
      <c r="D6178" s="1"/>
      <c r="E6178" s="1"/>
      <c r="F6178" s="1"/>
      <c r="G6178" s="1"/>
      <c r="H6178" s="1"/>
      <c r="I6178" s="1"/>
    </row>
    <row r="6179" spans="2:9" s="376" customFormat="1" ht="12.75">
      <c r="B6179" s="1"/>
      <c r="C6179" s="1"/>
      <c r="D6179" s="1"/>
      <c r="E6179" s="1"/>
      <c r="F6179" s="1"/>
      <c r="G6179" s="1"/>
      <c r="H6179" s="1"/>
      <c r="I6179" s="1"/>
    </row>
    <row r="6180" spans="2:9" s="376" customFormat="1" ht="12.75">
      <c r="B6180" s="1"/>
      <c r="C6180" s="1"/>
      <c r="D6180" s="1"/>
      <c r="E6180" s="1"/>
      <c r="F6180" s="1"/>
      <c r="G6180" s="1"/>
      <c r="H6180" s="1"/>
      <c r="I6180" s="1"/>
    </row>
    <row r="6181" spans="2:9" s="376" customFormat="1" ht="12.75">
      <c r="B6181" s="1"/>
      <c r="C6181" s="1"/>
      <c r="D6181" s="1"/>
      <c r="E6181" s="1"/>
      <c r="F6181" s="1"/>
      <c r="G6181" s="1"/>
      <c r="H6181" s="1"/>
      <c r="I6181" s="1"/>
    </row>
    <row r="6182" spans="2:9" s="376" customFormat="1" ht="12.75">
      <c r="B6182" s="1"/>
      <c r="C6182" s="1"/>
      <c r="D6182" s="1"/>
      <c r="E6182" s="1"/>
      <c r="F6182" s="1"/>
      <c r="G6182" s="1"/>
      <c r="H6182" s="1"/>
      <c r="I6182" s="1"/>
    </row>
    <row r="6183" spans="2:9" s="376" customFormat="1" ht="12.75">
      <c r="B6183" s="1"/>
      <c r="C6183" s="1"/>
      <c r="D6183" s="1"/>
      <c r="E6183" s="1"/>
      <c r="F6183" s="1"/>
      <c r="G6183" s="1"/>
      <c r="H6183" s="1"/>
      <c r="I6183" s="1"/>
    </row>
    <row r="6184" spans="2:9" s="376" customFormat="1" ht="12.75">
      <c r="B6184" s="1"/>
      <c r="C6184" s="1"/>
      <c r="D6184" s="1"/>
      <c r="E6184" s="1"/>
      <c r="F6184" s="1"/>
      <c r="G6184" s="1"/>
      <c r="H6184" s="1"/>
      <c r="I6184" s="1"/>
    </row>
    <row r="6185" spans="2:9" s="376" customFormat="1" ht="12.75">
      <c r="B6185" s="1"/>
      <c r="C6185" s="1"/>
      <c r="D6185" s="1"/>
      <c r="E6185" s="1"/>
      <c r="F6185" s="1"/>
      <c r="G6185" s="1"/>
      <c r="H6185" s="1"/>
      <c r="I6185" s="1"/>
    </row>
    <row r="6186" spans="2:9" s="376" customFormat="1" ht="12.75">
      <c r="B6186" s="1"/>
      <c r="C6186" s="1"/>
      <c r="D6186" s="1"/>
      <c r="E6186" s="1"/>
      <c r="F6186" s="1"/>
      <c r="G6186" s="1"/>
      <c r="H6186" s="1"/>
      <c r="I6186" s="1"/>
    </row>
    <row r="6187" spans="2:9" s="376" customFormat="1" ht="12.75">
      <c r="B6187" s="1"/>
      <c r="C6187" s="1"/>
      <c r="D6187" s="1"/>
      <c r="E6187" s="1"/>
      <c r="F6187" s="1"/>
      <c r="G6187" s="1"/>
      <c r="H6187" s="1"/>
      <c r="I6187" s="1"/>
    </row>
    <row r="6188" spans="2:9" s="376" customFormat="1" ht="12.75">
      <c r="B6188" s="1"/>
      <c r="C6188" s="1"/>
      <c r="D6188" s="1"/>
      <c r="E6188" s="1"/>
      <c r="F6188" s="1"/>
      <c r="G6188" s="1"/>
      <c r="H6188" s="1"/>
      <c r="I6188" s="1"/>
    </row>
    <row r="6189" spans="2:9" s="376" customFormat="1" ht="12.75">
      <c r="B6189" s="1"/>
      <c r="C6189" s="1"/>
      <c r="D6189" s="1"/>
      <c r="E6189" s="1"/>
      <c r="F6189" s="1"/>
      <c r="G6189" s="1"/>
      <c r="H6189" s="1"/>
      <c r="I6189" s="1"/>
    </row>
    <row r="6190" spans="2:9" s="376" customFormat="1" ht="12.75">
      <c r="B6190" s="1"/>
      <c r="C6190" s="1"/>
      <c r="D6190" s="1"/>
      <c r="E6190" s="1"/>
      <c r="F6190" s="1"/>
      <c r="G6190" s="1"/>
      <c r="H6190" s="1"/>
      <c r="I6190" s="1"/>
    </row>
    <row r="6191" spans="2:9" s="376" customFormat="1" ht="12.75">
      <c r="B6191" s="1"/>
      <c r="C6191" s="1"/>
      <c r="D6191" s="1"/>
      <c r="E6191" s="1"/>
      <c r="F6191" s="1"/>
      <c r="G6191" s="1"/>
      <c r="H6191" s="1"/>
      <c r="I6191" s="1"/>
    </row>
    <row r="6192" spans="2:9" s="376" customFormat="1" ht="12.75">
      <c r="B6192" s="1"/>
      <c r="C6192" s="1"/>
      <c r="D6192" s="1"/>
      <c r="E6192" s="1"/>
      <c r="F6192" s="1"/>
      <c r="G6192" s="1"/>
      <c r="H6192" s="1"/>
      <c r="I6192" s="1"/>
    </row>
    <row r="6193" spans="2:9" s="376" customFormat="1" ht="12.75">
      <c r="B6193" s="1"/>
      <c r="C6193" s="1"/>
      <c r="D6193" s="1"/>
      <c r="E6193" s="1"/>
      <c r="F6193" s="1"/>
      <c r="G6193" s="1"/>
      <c r="H6193" s="1"/>
      <c r="I6193" s="1"/>
    </row>
    <row r="6194" spans="2:9" s="376" customFormat="1" ht="12.75">
      <c r="B6194" s="1"/>
      <c r="C6194" s="1"/>
      <c r="D6194" s="1"/>
      <c r="E6194" s="1"/>
      <c r="F6194" s="1"/>
      <c r="G6194" s="1"/>
      <c r="H6194" s="1"/>
      <c r="I6194" s="1"/>
    </row>
    <row r="6195" spans="2:9" s="376" customFormat="1" ht="12.75">
      <c r="B6195" s="1"/>
      <c r="C6195" s="1"/>
      <c r="D6195" s="1"/>
      <c r="E6195" s="1"/>
      <c r="F6195" s="1"/>
      <c r="G6195" s="1"/>
      <c r="H6195" s="1"/>
      <c r="I6195" s="1"/>
    </row>
    <row r="6196" spans="2:9" s="376" customFormat="1" ht="12.75">
      <c r="B6196" s="1"/>
      <c r="C6196" s="1"/>
      <c r="D6196" s="1"/>
      <c r="E6196" s="1"/>
      <c r="F6196" s="1"/>
      <c r="G6196" s="1"/>
      <c r="H6196" s="1"/>
      <c r="I6196" s="1"/>
    </row>
    <row r="6197" spans="2:9" s="376" customFormat="1" ht="12.75">
      <c r="B6197" s="1"/>
      <c r="C6197" s="1"/>
      <c r="D6197" s="1"/>
      <c r="E6197" s="1"/>
      <c r="F6197" s="1"/>
      <c r="G6197" s="1"/>
      <c r="H6197" s="1"/>
      <c r="I6197" s="1"/>
    </row>
    <row r="6198" spans="2:9" s="376" customFormat="1" ht="12.75">
      <c r="B6198" s="1"/>
      <c r="C6198" s="1"/>
      <c r="D6198" s="1"/>
      <c r="E6198" s="1"/>
      <c r="F6198" s="1"/>
      <c r="G6198" s="1"/>
      <c r="H6198" s="1"/>
      <c r="I6198" s="1"/>
    </row>
    <row r="6199" spans="2:9" s="376" customFormat="1" ht="12.75">
      <c r="B6199" s="1"/>
      <c r="C6199" s="1"/>
      <c r="D6199" s="1"/>
      <c r="E6199" s="1"/>
      <c r="F6199" s="1"/>
      <c r="G6199" s="1"/>
      <c r="H6199" s="1"/>
      <c r="I6199" s="1"/>
    </row>
    <row r="6200" spans="2:9" s="376" customFormat="1" ht="12.75">
      <c r="B6200" s="1"/>
      <c r="C6200" s="1"/>
      <c r="D6200" s="1"/>
      <c r="E6200" s="1"/>
      <c r="F6200" s="1"/>
      <c r="G6200" s="1"/>
      <c r="H6200" s="1"/>
      <c r="I6200" s="1"/>
    </row>
    <row r="6201" spans="2:9" s="376" customFormat="1" ht="12.75">
      <c r="B6201" s="1"/>
      <c r="C6201" s="1"/>
      <c r="D6201" s="1"/>
      <c r="E6201" s="1"/>
      <c r="F6201" s="1"/>
      <c r="G6201" s="1"/>
      <c r="H6201" s="1"/>
      <c r="I6201" s="1"/>
    </row>
    <row r="6202" spans="2:9" s="376" customFormat="1" ht="12.75">
      <c r="B6202" s="1"/>
      <c r="C6202" s="1"/>
      <c r="D6202" s="1"/>
      <c r="E6202" s="1"/>
      <c r="F6202" s="1"/>
      <c r="G6202" s="1"/>
      <c r="H6202" s="1"/>
      <c r="I6202" s="1"/>
    </row>
    <row r="6203" spans="2:9" s="376" customFormat="1" ht="12.75">
      <c r="B6203" s="1"/>
      <c r="C6203" s="1"/>
      <c r="D6203" s="1"/>
      <c r="E6203" s="1"/>
      <c r="F6203" s="1"/>
      <c r="G6203" s="1"/>
      <c r="H6203" s="1"/>
      <c r="I6203" s="1"/>
    </row>
    <row r="6204" spans="2:9" s="376" customFormat="1" ht="12.75">
      <c r="B6204" s="1"/>
      <c r="C6204" s="1"/>
      <c r="D6204" s="1"/>
      <c r="E6204" s="1"/>
      <c r="F6204" s="1"/>
      <c r="G6204" s="1"/>
      <c r="H6204" s="1"/>
      <c r="I6204" s="1"/>
    </row>
    <row r="6205" spans="2:9" s="376" customFormat="1" ht="12.75">
      <c r="B6205" s="1"/>
      <c r="C6205" s="1"/>
      <c r="D6205" s="1"/>
      <c r="E6205" s="1"/>
      <c r="F6205" s="1"/>
      <c r="G6205" s="1"/>
      <c r="H6205" s="1"/>
      <c r="I6205" s="1"/>
    </row>
    <row r="6206" spans="2:9" s="376" customFormat="1" ht="12.75">
      <c r="B6206" s="1"/>
      <c r="C6206" s="1"/>
      <c r="D6206" s="1"/>
      <c r="E6206" s="1"/>
      <c r="F6206" s="1"/>
      <c r="G6206" s="1"/>
      <c r="H6206" s="1"/>
      <c r="I6206" s="1"/>
    </row>
    <row r="6207" spans="2:9" s="376" customFormat="1" ht="12.75">
      <c r="B6207" s="1"/>
      <c r="C6207" s="1"/>
      <c r="D6207" s="1"/>
      <c r="E6207" s="1"/>
      <c r="F6207" s="1"/>
      <c r="G6207" s="1"/>
      <c r="H6207" s="1"/>
      <c r="I6207" s="1"/>
    </row>
    <row r="6208" spans="2:9" s="376" customFormat="1" ht="12.75">
      <c r="B6208" s="1"/>
      <c r="C6208" s="1"/>
      <c r="D6208" s="1"/>
      <c r="E6208" s="1"/>
      <c r="F6208" s="1"/>
      <c r="G6208" s="1"/>
      <c r="H6208" s="1"/>
      <c r="I6208" s="1"/>
    </row>
    <row r="6209" spans="2:9" s="376" customFormat="1" ht="12.75">
      <c r="B6209" s="1"/>
      <c r="C6209" s="1"/>
      <c r="D6209" s="1"/>
      <c r="E6209" s="1"/>
      <c r="F6209" s="1"/>
      <c r="G6209" s="1"/>
      <c r="H6209" s="1"/>
      <c r="I6209" s="1"/>
    </row>
    <row r="6210" spans="2:9" s="376" customFormat="1" ht="12.75">
      <c r="B6210" s="1"/>
      <c r="C6210" s="1"/>
      <c r="D6210" s="1"/>
      <c r="E6210" s="1"/>
      <c r="F6210" s="1"/>
      <c r="G6210" s="1"/>
      <c r="H6210" s="1"/>
      <c r="I6210" s="1"/>
    </row>
    <row r="6211" spans="2:9" s="376" customFormat="1" ht="12.75">
      <c r="B6211" s="1"/>
      <c r="C6211" s="1"/>
      <c r="D6211" s="1"/>
      <c r="E6211" s="1"/>
      <c r="F6211" s="1"/>
      <c r="G6211" s="1"/>
      <c r="H6211" s="1"/>
      <c r="I6211" s="1"/>
    </row>
    <row r="6212" spans="2:9" s="376" customFormat="1" ht="12.75">
      <c r="B6212" s="1"/>
      <c r="C6212" s="1"/>
      <c r="D6212" s="1"/>
      <c r="E6212" s="1"/>
      <c r="F6212" s="1"/>
      <c r="G6212" s="1"/>
      <c r="H6212" s="1"/>
      <c r="I6212" s="1"/>
    </row>
    <row r="6213" spans="2:9" s="376" customFormat="1" ht="12.75">
      <c r="B6213" s="1"/>
      <c r="C6213" s="1"/>
      <c r="D6213" s="1"/>
      <c r="E6213" s="1"/>
      <c r="F6213" s="1"/>
      <c r="G6213" s="1"/>
      <c r="H6213" s="1"/>
      <c r="I6213" s="1"/>
    </row>
    <row r="6214" spans="2:9" s="376" customFormat="1" ht="12.75">
      <c r="B6214" s="1"/>
      <c r="C6214" s="1"/>
      <c r="D6214" s="1"/>
      <c r="E6214" s="1"/>
      <c r="F6214" s="1"/>
      <c r="G6214" s="1"/>
      <c r="H6214" s="1"/>
      <c r="I6214" s="1"/>
    </row>
    <row r="6215" spans="2:9" s="376" customFormat="1" ht="12.75">
      <c r="B6215" s="1"/>
      <c r="C6215" s="1"/>
      <c r="D6215" s="1"/>
      <c r="E6215" s="1"/>
      <c r="F6215" s="1"/>
      <c r="G6215" s="1"/>
      <c r="H6215" s="1"/>
      <c r="I6215" s="1"/>
    </row>
    <row r="6216" spans="2:9" s="376" customFormat="1" ht="12.75">
      <c r="B6216" s="1"/>
      <c r="C6216" s="1"/>
      <c r="D6216" s="1"/>
      <c r="E6216" s="1"/>
      <c r="F6216" s="1"/>
      <c r="G6216" s="1"/>
      <c r="H6216" s="1"/>
      <c r="I6216" s="1"/>
    </row>
    <row r="6217" spans="2:9" s="376" customFormat="1" ht="12.75">
      <c r="B6217" s="1"/>
      <c r="C6217" s="1"/>
      <c r="D6217" s="1"/>
      <c r="E6217" s="1"/>
      <c r="F6217" s="1"/>
      <c r="G6217" s="1"/>
      <c r="H6217" s="1"/>
      <c r="I6217" s="1"/>
    </row>
    <row r="6218" spans="2:9" s="376" customFormat="1" ht="12.75">
      <c r="B6218" s="1"/>
      <c r="C6218" s="1"/>
      <c r="D6218" s="1"/>
      <c r="E6218" s="1"/>
      <c r="F6218" s="1"/>
      <c r="G6218" s="1"/>
      <c r="H6218" s="1"/>
      <c r="I6218" s="1"/>
    </row>
    <row r="6219" spans="2:9" s="376" customFormat="1" ht="12.75">
      <c r="B6219" s="1"/>
      <c r="C6219" s="1"/>
      <c r="D6219" s="1"/>
      <c r="E6219" s="1"/>
      <c r="F6219" s="1"/>
      <c r="G6219" s="1"/>
      <c r="H6219" s="1"/>
      <c r="I6219" s="1"/>
    </row>
    <row r="6220" spans="2:9" s="376" customFormat="1" ht="12.75">
      <c r="B6220" s="1"/>
      <c r="C6220" s="1"/>
      <c r="D6220" s="1"/>
      <c r="E6220" s="1"/>
      <c r="F6220" s="1"/>
      <c r="G6220" s="1"/>
      <c r="H6220" s="1"/>
      <c r="I6220" s="1"/>
    </row>
    <row r="6221" spans="2:9" s="376" customFormat="1" ht="12.75">
      <c r="B6221" s="1"/>
      <c r="C6221" s="1"/>
      <c r="D6221" s="1"/>
      <c r="E6221" s="1"/>
      <c r="F6221" s="1"/>
      <c r="G6221" s="1"/>
      <c r="H6221" s="1"/>
      <c r="I6221" s="1"/>
    </row>
    <row r="6222" spans="2:9" s="376" customFormat="1" ht="12.75">
      <c r="B6222" s="1"/>
      <c r="C6222" s="1"/>
      <c r="D6222" s="1"/>
      <c r="E6222" s="1"/>
      <c r="F6222" s="1"/>
      <c r="G6222" s="1"/>
      <c r="H6222" s="1"/>
      <c r="I6222" s="1"/>
    </row>
    <row r="6223" spans="2:9" s="376" customFormat="1" ht="12.75">
      <c r="B6223" s="1"/>
      <c r="C6223" s="1"/>
      <c r="D6223" s="1"/>
      <c r="E6223" s="1"/>
      <c r="F6223" s="1"/>
      <c r="G6223" s="1"/>
      <c r="H6223" s="1"/>
      <c r="I6223" s="1"/>
    </row>
    <row r="6224" spans="2:9" s="376" customFormat="1" ht="12.75">
      <c r="B6224" s="1"/>
      <c r="C6224" s="1"/>
      <c r="D6224" s="1"/>
      <c r="E6224" s="1"/>
      <c r="F6224" s="1"/>
      <c r="G6224" s="1"/>
      <c r="H6224" s="1"/>
      <c r="I6224" s="1"/>
    </row>
    <row r="6225" spans="2:9" s="376" customFormat="1" ht="12.75">
      <c r="B6225" s="1"/>
      <c r="C6225" s="1"/>
      <c r="D6225" s="1"/>
      <c r="E6225" s="1"/>
      <c r="F6225" s="1"/>
      <c r="G6225" s="1"/>
      <c r="H6225" s="1"/>
      <c r="I6225" s="1"/>
    </row>
    <row r="6226" spans="2:9" s="376" customFormat="1" ht="12.75">
      <c r="B6226" s="1"/>
      <c r="C6226" s="1"/>
      <c r="D6226" s="1"/>
      <c r="E6226" s="1"/>
      <c r="F6226" s="1"/>
      <c r="G6226" s="1"/>
      <c r="H6226" s="1"/>
      <c r="I6226" s="1"/>
    </row>
    <row r="6227" spans="2:9" s="376" customFormat="1" ht="12.75">
      <c r="B6227" s="1"/>
      <c r="C6227" s="1"/>
      <c r="D6227" s="1"/>
      <c r="E6227" s="1"/>
      <c r="F6227" s="1"/>
      <c r="G6227" s="1"/>
      <c r="H6227" s="1"/>
      <c r="I6227" s="1"/>
    </row>
    <row r="6228" spans="2:9" s="376" customFormat="1" ht="12.75">
      <c r="B6228" s="1"/>
      <c r="C6228" s="1"/>
      <c r="D6228" s="1"/>
      <c r="E6228" s="1"/>
      <c r="F6228" s="1"/>
      <c r="G6228" s="1"/>
      <c r="H6228" s="1"/>
      <c r="I6228" s="1"/>
    </row>
    <row r="6229" spans="2:9" s="376" customFormat="1" ht="12.75">
      <c r="B6229" s="1"/>
      <c r="C6229" s="1"/>
      <c r="D6229" s="1"/>
      <c r="E6229" s="1"/>
      <c r="F6229" s="1"/>
      <c r="G6229" s="1"/>
      <c r="H6229" s="1"/>
      <c r="I6229" s="1"/>
    </row>
    <row r="6230" spans="2:9" s="376" customFormat="1" ht="12.75">
      <c r="B6230" s="1"/>
      <c r="C6230" s="1"/>
      <c r="D6230" s="1"/>
      <c r="E6230" s="1"/>
      <c r="F6230" s="1"/>
      <c r="G6230" s="1"/>
      <c r="H6230" s="1"/>
      <c r="I6230" s="1"/>
    </row>
    <row r="6231" spans="2:9" s="376" customFormat="1" ht="12.75">
      <c r="B6231" s="1"/>
      <c r="C6231" s="1"/>
      <c r="D6231" s="1"/>
      <c r="E6231" s="1"/>
      <c r="F6231" s="1"/>
      <c r="G6231" s="1"/>
      <c r="H6231" s="1"/>
      <c r="I6231" s="1"/>
    </row>
    <row r="6232" spans="2:9" s="376" customFormat="1" ht="12.75">
      <c r="B6232" s="1"/>
      <c r="C6232" s="1"/>
      <c r="D6232" s="1"/>
      <c r="E6232" s="1"/>
      <c r="F6232" s="1"/>
      <c r="G6232" s="1"/>
      <c r="H6232" s="1"/>
      <c r="I6232" s="1"/>
    </row>
    <row r="6233" spans="2:9" s="376" customFormat="1" ht="12.75">
      <c r="B6233" s="1"/>
      <c r="C6233" s="1"/>
      <c r="D6233" s="1"/>
      <c r="E6233" s="1"/>
      <c r="F6233" s="1"/>
      <c r="G6233" s="1"/>
      <c r="H6233" s="1"/>
      <c r="I6233" s="1"/>
    </row>
    <row r="6234" spans="2:9" s="376" customFormat="1" ht="12.75">
      <c r="B6234" s="1"/>
      <c r="C6234" s="1"/>
      <c r="D6234" s="1"/>
      <c r="E6234" s="1"/>
      <c r="F6234" s="1"/>
      <c r="G6234" s="1"/>
      <c r="H6234" s="1"/>
      <c r="I6234" s="1"/>
    </row>
    <row r="6235" spans="2:9" s="376" customFormat="1" ht="12.75">
      <c r="B6235" s="1"/>
      <c r="C6235" s="1"/>
      <c r="D6235" s="1"/>
      <c r="E6235" s="1"/>
      <c r="F6235" s="1"/>
      <c r="G6235" s="1"/>
      <c r="H6235" s="1"/>
      <c r="I6235" s="1"/>
    </row>
    <row r="6236" spans="2:9" s="376" customFormat="1" ht="12.75">
      <c r="B6236" s="1"/>
      <c r="C6236" s="1"/>
      <c r="D6236" s="1"/>
      <c r="E6236" s="1"/>
      <c r="F6236" s="1"/>
      <c r="G6236" s="1"/>
      <c r="H6236" s="1"/>
      <c r="I6236" s="1"/>
    </row>
    <row r="6237" spans="2:9" s="376" customFormat="1" ht="12.75">
      <c r="B6237" s="1"/>
      <c r="C6237" s="1"/>
      <c r="D6237" s="1"/>
      <c r="E6237" s="1"/>
      <c r="F6237" s="1"/>
      <c r="G6237" s="1"/>
      <c r="H6237" s="1"/>
      <c r="I6237" s="1"/>
    </row>
    <row r="6238" spans="2:9" s="376" customFormat="1" ht="12.75">
      <c r="B6238" s="1"/>
      <c r="C6238" s="1"/>
      <c r="D6238" s="1"/>
      <c r="E6238" s="1"/>
      <c r="F6238" s="1"/>
      <c r="G6238" s="1"/>
      <c r="H6238" s="1"/>
      <c r="I6238" s="1"/>
    </row>
    <row r="6239" spans="2:9" s="376" customFormat="1" ht="12.75">
      <c r="B6239" s="1"/>
      <c r="C6239" s="1"/>
      <c r="D6239" s="1"/>
      <c r="E6239" s="1"/>
      <c r="F6239" s="1"/>
      <c r="G6239" s="1"/>
      <c r="H6239" s="1"/>
      <c r="I6239" s="1"/>
    </row>
    <row r="6240" spans="2:9" s="376" customFormat="1" ht="12.75">
      <c r="B6240" s="1"/>
      <c r="C6240" s="1"/>
      <c r="D6240" s="1"/>
      <c r="E6240" s="1"/>
      <c r="F6240" s="1"/>
      <c r="G6240" s="1"/>
      <c r="H6240" s="1"/>
      <c r="I6240" s="1"/>
    </row>
    <row r="6241" spans="2:9" s="376" customFormat="1" ht="12.75">
      <c r="B6241" s="1"/>
      <c r="C6241" s="1"/>
      <c r="D6241" s="1"/>
      <c r="E6241" s="1"/>
      <c r="F6241" s="1"/>
      <c r="G6241" s="1"/>
      <c r="H6241" s="1"/>
      <c r="I6241" s="1"/>
    </row>
    <row r="6242" spans="2:9" s="376" customFormat="1" ht="12.75">
      <c r="B6242" s="1"/>
      <c r="C6242" s="1"/>
      <c r="D6242" s="1"/>
      <c r="E6242" s="1"/>
      <c r="F6242" s="1"/>
      <c r="G6242" s="1"/>
      <c r="H6242" s="1"/>
      <c r="I6242" s="1"/>
    </row>
    <row r="6243" spans="2:9" s="376" customFormat="1" ht="12.75">
      <c r="B6243" s="1"/>
      <c r="C6243" s="1"/>
      <c r="D6243" s="1"/>
      <c r="E6243" s="1"/>
      <c r="F6243" s="1"/>
      <c r="G6243" s="1"/>
      <c r="H6243" s="1"/>
      <c r="I6243" s="1"/>
    </row>
    <row r="6244" spans="2:9" s="376" customFormat="1" ht="12.75">
      <c r="B6244" s="1"/>
      <c r="C6244" s="1"/>
      <c r="D6244" s="1"/>
      <c r="E6244" s="1"/>
      <c r="F6244" s="1"/>
      <c r="G6244" s="1"/>
      <c r="H6244" s="1"/>
      <c r="I6244" s="1"/>
    </row>
    <row r="6245" spans="2:9" s="376" customFormat="1" ht="12.75">
      <c r="B6245" s="1"/>
      <c r="C6245" s="1"/>
      <c r="D6245" s="1"/>
      <c r="E6245" s="1"/>
      <c r="F6245" s="1"/>
      <c r="G6245" s="1"/>
      <c r="H6245" s="1"/>
      <c r="I6245" s="1"/>
    </row>
    <row r="6246" spans="2:9" s="376" customFormat="1" ht="12.75">
      <c r="B6246" s="1"/>
      <c r="C6246" s="1"/>
      <c r="D6246" s="1"/>
      <c r="E6246" s="1"/>
      <c r="F6246" s="1"/>
      <c r="G6246" s="1"/>
      <c r="H6246" s="1"/>
      <c r="I6246" s="1"/>
    </row>
    <row r="6247" spans="2:9" s="376" customFormat="1" ht="12.75">
      <c r="B6247" s="1"/>
      <c r="C6247" s="1"/>
      <c r="D6247" s="1"/>
      <c r="E6247" s="1"/>
      <c r="F6247" s="1"/>
      <c r="G6247" s="1"/>
      <c r="H6247" s="1"/>
      <c r="I6247" s="1"/>
    </row>
    <row r="6248" spans="2:9" s="376" customFormat="1" ht="12.75">
      <c r="B6248" s="1"/>
      <c r="C6248" s="1"/>
      <c r="D6248" s="1"/>
      <c r="E6248" s="1"/>
      <c r="F6248" s="1"/>
      <c r="G6248" s="1"/>
      <c r="H6248" s="1"/>
      <c r="I6248" s="1"/>
    </row>
    <row r="6249" spans="2:9" s="376" customFormat="1" ht="12.75">
      <c r="B6249" s="1"/>
      <c r="C6249" s="1"/>
      <c r="D6249" s="1"/>
      <c r="E6249" s="1"/>
      <c r="F6249" s="1"/>
      <c r="G6249" s="1"/>
      <c r="H6249" s="1"/>
      <c r="I6249" s="1"/>
    </row>
    <row r="6250" spans="2:9" s="376" customFormat="1" ht="12.75">
      <c r="B6250" s="1"/>
      <c r="C6250" s="1"/>
      <c r="D6250" s="1"/>
      <c r="E6250" s="1"/>
      <c r="F6250" s="1"/>
      <c r="G6250" s="1"/>
      <c r="H6250" s="1"/>
      <c r="I6250" s="1"/>
    </row>
    <row r="6251" spans="2:9" s="376" customFormat="1" ht="12.75">
      <c r="B6251" s="1"/>
      <c r="C6251" s="1"/>
      <c r="D6251" s="1"/>
      <c r="E6251" s="1"/>
      <c r="F6251" s="1"/>
      <c r="G6251" s="1"/>
      <c r="H6251" s="1"/>
      <c r="I6251" s="1"/>
    </row>
    <row r="6252" spans="2:9" s="376" customFormat="1" ht="12.75">
      <c r="B6252" s="1"/>
      <c r="C6252" s="1"/>
      <c r="D6252" s="1"/>
      <c r="E6252" s="1"/>
      <c r="F6252" s="1"/>
      <c r="G6252" s="1"/>
      <c r="H6252" s="1"/>
      <c r="I6252" s="1"/>
    </row>
    <row r="6253" spans="2:9" s="376" customFormat="1" ht="12.75">
      <c r="B6253" s="1"/>
      <c r="C6253" s="1"/>
      <c r="D6253" s="1"/>
      <c r="E6253" s="1"/>
      <c r="F6253" s="1"/>
      <c r="G6253" s="1"/>
      <c r="H6253" s="1"/>
      <c r="I6253" s="1"/>
    </row>
    <row r="6254" spans="2:9" s="376" customFormat="1" ht="12.75">
      <c r="B6254" s="1"/>
      <c r="C6254" s="1"/>
      <c r="D6254" s="1"/>
      <c r="E6254" s="1"/>
      <c r="F6254" s="1"/>
      <c r="G6254" s="1"/>
      <c r="H6254" s="1"/>
      <c r="I6254" s="1"/>
    </row>
    <row r="6255" spans="2:9" s="376" customFormat="1" ht="12.75">
      <c r="B6255" s="1"/>
      <c r="C6255" s="1"/>
      <c r="D6255" s="1"/>
      <c r="E6255" s="1"/>
      <c r="F6255" s="1"/>
      <c r="G6255" s="1"/>
      <c r="H6255" s="1"/>
      <c r="I6255" s="1"/>
    </row>
    <row r="6256" spans="2:9" s="376" customFormat="1" ht="12.75">
      <c r="B6256" s="1"/>
      <c r="C6256" s="1"/>
      <c r="D6256" s="1"/>
      <c r="E6256" s="1"/>
      <c r="F6256" s="1"/>
      <c r="G6256" s="1"/>
      <c r="H6256" s="1"/>
      <c r="I6256" s="1"/>
    </row>
    <row r="6257" spans="2:9" s="376" customFormat="1" ht="12.75">
      <c r="B6257" s="1"/>
      <c r="C6257" s="1"/>
      <c r="D6257" s="1"/>
      <c r="E6257" s="1"/>
      <c r="F6257" s="1"/>
      <c r="G6257" s="1"/>
      <c r="H6257" s="1"/>
      <c r="I6257" s="1"/>
    </row>
    <row r="6258" spans="2:9" s="376" customFormat="1" ht="12.75">
      <c r="B6258" s="1"/>
      <c r="C6258" s="1"/>
      <c r="D6258" s="1"/>
      <c r="E6258" s="1"/>
      <c r="F6258" s="1"/>
      <c r="G6258" s="1"/>
      <c r="H6258" s="1"/>
      <c r="I6258" s="1"/>
    </row>
    <row r="6259" spans="2:9" s="376" customFormat="1" ht="12.75">
      <c r="B6259" s="1"/>
      <c r="C6259" s="1"/>
      <c r="D6259" s="1"/>
      <c r="E6259" s="1"/>
      <c r="F6259" s="1"/>
      <c r="G6259" s="1"/>
      <c r="H6259" s="1"/>
      <c r="I6259" s="1"/>
    </row>
    <row r="6260" spans="2:9" s="376" customFormat="1" ht="12.75">
      <c r="B6260" s="1"/>
      <c r="C6260" s="1"/>
      <c r="D6260" s="1"/>
      <c r="E6260" s="1"/>
      <c r="F6260" s="1"/>
      <c r="G6260" s="1"/>
      <c r="H6260" s="1"/>
      <c r="I6260" s="1"/>
    </row>
    <row r="6261" spans="2:9" s="376" customFormat="1" ht="12.75">
      <c r="B6261" s="1"/>
      <c r="C6261" s="1"/>
      <c r="D6261" s="1"/>
      <c r="E6261" s="1"/>
      <c r="F6261" s="1"/>
      <c r="G6261" s="1"/>
      <c r="H6261" s="1"/>
      <c r="I6261" s="1"/>
    </row>
    <row r="6262" spans="2:9" s="376" customFormat="1" ht="12.75">
      <c r="B6262" s="1"/>
      <c r="C6262" s="1"/>
      <c r="D6262" s="1"/>
      <c r="E6262" s="1"/>
      <c r="F6262" s="1"/>
      <c r="G6262" s="1"/>
      <c r="H6262" s="1"/>
      <c r="I6262" s="1"/>
    </row>
    <row r="6263" spans="2:9" s="376" customFormat="1" ht="12.75">
      <c r="B6263" s="1"/>
      <c r="C6263" s="1"/>
      <c r="D6263" s="1"/>
      <c r="E6263" s="1"/>
      <c r="F6263" s="1"/>
      <c r="G6263" s="1"/>
      <c r="H6263" s="1"/>
      <c r="I6263" s="1"/>
    </row>
    <row r="6264" spans="2:9" s="376" customFormat="1" ht="12.75">
      <c r="B6264" s="1"/>
      <c r="C6264" s="1"/>
      <c r="D6264" s="1"/>
      <c r="E6264" s="1"/>
      <c r="F6264" s="1"/>
      <c r="G6264" s="1"/>
      <c r="H6264" s="1"/>
      <c r="I6264" s="1"/>
    </row>
    <row r="6265" spans="2:9" s="376" customFormat="1" ht="12.75">
      <c r="B6265" s="1"/>
      <c r="C6265" s="1"/>
      <c r="D6265" s="1"/>
      <c r="E6265" s="1"/>
      <c r="F6265" s="1"/>
      <c r="G6265" s="1"/>
      <c r="H6265" s="1"/>
      <c r="I6265" s="1"/>
    </row>
    <row r="6266" spans="2:9" s="376" customFormat="1" ht="12.75">
      <c r="B6266" s="1"/>
      <c r="C6266" s="1"/>
      <c r="D6266" s="1"/>
      <c r="E6266" s="1"/>
      <c r="F6266" s="1"/>
      <c r="G6266" s="1"/>
      <c r="H6266" s="1"/>
      <c r="I6266" s="1"/>
    </row>
    <row r="6267" spans="2:9" s="376" customFormat="1" ht="12.75">
      <c r="B6267" s="1"/>
      <c r="C6267" s="1"/>
      <c r="D6267" s="1"/>
      <c r="E6267" s="1"/>
      <c r="F6267" s="1"/>
      <c r="G6267" s="1"/>
      <c r="H6267" s="1"/>
      <c r="I6267" s="1"/>
    </row>
    <row r="6268" spans="2:9" s="376" customFormat="1" ht="12.75">
      <c r="B6268" s="1"/>
      <c r="C6268" s="1"/>
      <c r="D6268" s="1"/>
      <c r="E6268" s="1"/>
      <c r="F6268" s="1"/>
      <c r="G6268" s="1"/>
      <c r="H6268" s="1"/>
      <c r="I6268" s="1"/>
    </row>
    <row r="6269" spans="2:9" s="376" customFormat="1" ht="12.75">
      <c r="B6269" s="1"/>
      <c r="C6269" s="1"/>
      <c r="D6269" s="1"/>
      <c r="E6269" s="1"/>
      <c r="F6269" s="1"/>
      <c r="G6269" s="1"/>
      <c r="H6269" s="1"/>
      <c r="I6269" s="1"/>
    </row>
    <row r="6270" spans="2:9" s="376" customFormat="1" ht="12.75">
      <c r="B6270" s="1"/>
      <c r="C6270" s="1"/>
      <c r="D6270" s="1"/>
      <c r="E6270" s="1"/>
      <c r="F6270" s="1"/>
      <c r="G6270" s="1"/>
      <c r="H6270" s="1"/>
      <c r="I6270" s="1"/>
    </row>
    <row r="6271" spans="2:9" s="376" customFormat="1" ht="12.75">
      <c r="B6271" s="1"/>
      <c r="C6271" s="1"/>
      <c r="D6271" s="1"/>
      <c r="E6271" s="1"/>
      <c r="F6271" s="1"/>
      <c r="G6271" s="1"/>
      <c r="H6271" s="1"/>
      <c r="I6271" s="1"/>
    </row>
    <row r="6272" spans="2:9" s="376" customFormat="1" ht="12.75">
      <c r="B6272" s="1"/>
      <c r="C6272" s="1"/>
      <c r="D6272" s="1"/>
      <c r="E6272" s="1"/>
      <c r="F6272" s="1"/>
      <c r="G6272" s="1"/>
      <c r="H6272" s="1"/>
      <c r="I6272" s="1"/>
    </row>
    <row r="6273" spans="2:9" s="376" customFormat="1" ht="12.75">
      <c r="B6273" s="1"/>
      <c r="C6273" s="1"/>
      <c r="D6273" s="1"/>
      <c r="E6273" s="1"/>
      <c r="F6273" s="1"/>
      <c r="G6273" s="1"/>
      <c r="H6273" s="1"/>
      <c r="I6273" s="1"/>
    </row>
    <row r="6274" spans="2:9" s="376" customFormat="1" ht="12.75">
      <c r="B6274" s="1"/>
      <c r="C6274" s="1"/>
      <c r="D6274" s="1"/>
      <c r="E6274" s="1"/>
      <c r="F6274" s="1"/>
      <c r="G6274" s="1"/>
      <c r="H6274" s="1"/>
      <c r="I6274" s="1"/>
    </row>
    <row r="6275" spans="2:9" s="376" customFormat="1" ht="12.75">
      <c r="B6275" s="1"/>
      <c r="C6275" s="1"/>
      <c r="D6275" s="1"/>
      <c r="E6275" s="1"/>
      <c r="F6275" s="1"/>
      <c r="G6275" s="1"/>
      <c r="H6275" s="1"/>
      <c r="I6275" s="1"/>
    </row>
    <row r="6276" spans="2:9" s="376" customFormat="1" ht="12.75">
      <c r="B6276" s="1"/>
      <c r="C6276" s="1"/>
      <c r="D6276" s="1"/>
      <c r="E6276" s="1"/>
      <c r="F6276" s="1"/>
      <c r="G6276" s="1"/>
      <c r="H6276" s="1"/>
      <c r="I6276" s="1"/>
    </row>
    <row r="6277" spans="2:9" s="376" customFormat="1" ht="12.75">
      <c r="B6277" s="1"/>
      <c r="C6277" s="1"/>
      <c r="D6277" s="1"/>
      <c r="E6277" s="1"/>
      <c r="F6277" s="1"/>
      <c r="G6277" s="1"/>
      <c r="H6277" s="1"/>
      <c r="I6277" s="1"/>
    </row>
    <row r="6278" spans="2:9" s="376" customFormat="1" ht="12.75">
      <c r="B6278" s="1"/>
      <c r="C6278" s="1"/>
      <c r="D6278" s="1"/>
      <c r="E6278" s="1"/>
      <c r="F6278" s="1"/>
      <c r="G6278" s="1"/>
      <c r="H6278" s="1"/>
      <c r="I6278" s="1"/>
    </row>
    <row r="6279" spans="2:9" s="376" customFormat="1" ht="12.75">
      <c r="B6279" s="1"/>
      <c r="C6279" s="1"/>
      <c r="D6279" s="1"/>
      <c r="E6279" s="1"/>
      <c r="F6279" s="1"/>
      <c r="G6279" s="1"/>
      <c r="H6279" s="1"/>
      <c r="I6279" s="1"/>
    </row>
    <row r="6280" spans="2:9" s="376" customFormat="1" ht="12.75">
      <c r="B6280" s="1"/>
      <c r="C6280" s="1"/>
      <c r="D6280" s="1"/>
      <c r="E6280" s="1"/>
      <c r="F6280" s="1"/>
      <c r="G6280" s="1"/>
      <c r="H6280" s="1"/>
      <c r="I6280" s="1"/>
    </row>
    <row r="6281" spans="2:9" s="376" customFormat="1" ht="12.75">
      <c r="B6281" s="1"/>
      <c r="C6281" s="1"/>
      <c r="D6281" s="1"/>
      <c r="E6281" s="1"/>
      <c r="F6281" s="1"/>
      <c r="G6281" s="1"/>
      <c r="H6281" s="1"/>
      <c r="I6281" s="1"/>
    </row>
    <row r="6282" spans="2:9" s="376" customFormat="1" ht="12.75">
      <c r="B6282" s="1"/>
      <c r="C6282" s="1"/>
      <c r="D6282" s="1"/>
      <c r="E6282" s="1"/>
      <c r="F6282" s="1"/>
      <c r="G6282" s="1"/>
      <c r="H6282" s="1"/>
      <c r="I6282" s="1"/>
    </row>
    <row r="6283" spans="2:9" s="376" customFormat="1" ht="12.75">
      <c r="B6283" s="1"/>
      <c r="C6283" s="1"/>
      <c r="D6283" s="1"/>
      <c r="E6283" s="1"/>
      <c r="F6283" s="1"/>
      <c r="G6283" s="1"/>
      <c r="H6283" s="1"/>
      <c r="I6283" s="1"/>
    </row>
    <row r="6284" spans="2:9" s="376" customFormat="1" ht="12.75">
      <c r="B6284" s="1"/>
      <c r="C6284" s="1"/>
      <c r="D6284" s="1"/>
      <c r="E6284" s="1"/>
      <c r="F6284" s="1"/>
      <c r="G6284" s="1"/>
      <c r="H6284" s="1"/>
      <c r="I6284" s="1"/>
    </row>
    <row r="6285" spans="2:9" s="376" customFormat="1" ht="12.75">
      <c r="B6285" s="1"/>
      <c r="C6285" s="1"/>
      <c r="D6285" s="1"/>
      <c r="E6285" s="1"/>
      <c r="F6285" s="1"/>
      <c r="G6285" s="1"/>
      <c r="H6285" s="1"/>
      <c r="I6285" s="1"/>
    </row>
    <row r="6286" spans="2:9" s="376" customFormat="1" ht="12.75">
      <c r="B6286" s="1"/>
      <c r="C6286" s="1"/>
      <c r="D6286" s="1"/>
      <c r="E6286" s="1"/>
      <c r="F6286" s="1"/>
      <c r="G6286" s="1"/>
      <c r="H6286" s="1"/>
      <c r="I6286" s="1"/>
    </row>
    <row r="6287" spans="2:9" s="376" customFormat="1" ht="12.75">
      <c r="B6287" s="1"/>
      <c r="C6287" s="1"/>
      <c r="D6287" s="1"/>
      <c r="E6287" s="1"/>
      <c r="F6287" s="1"/>
      <c r="G6287" s="1"/>
      <c r="H6287" s="1"/>
      <c r="I6287" s="1"/>
    </row>
    <row r="6288" spans="2:9" s="376" customFormat="1" ht="12.75">
      <c r="B6288" s="1"/>
      <c r="C6288" s="1"/>
      <c r="D6288" s="1"/>
      <c r="E6288" s="1"/>
      <c r="F6288" s="1"/>
      <c r="G6288" s="1"/>
      <c r="H6288" s="1"/>
      <c r="I6288" s="1"/>
    </row>
    <row r="6289" spans="2:9" s="376" customFormat="1" ht="12.75">
      <c r="B6289" s="1"/>
      <c r="C6289" s="1"/>
      <c r="D6289" s="1"/>
      <c r="E6289" s="1"/>
      <c r="F6289" s="1"/>
      <c r="G6289" s="1"/>
      <c r="H6289" s="1"/>
      <c r="I6289" s="1"/>
    </row>
    <row r="6290" spans="2:9" s="376" customFormat="1" ht="12.75">
      <c r="B6290" s="1"/>
      <c r="C6290" s="1"/>
      <c r="D6290" s="1"/>
      <c r="E6290" s="1"/>
      <c r="F6290" s="1"/>
      <c r="G6290" s="1"/>
      <c r="H6290" s="1"/>
      <c r="I6290" s="1"/>
    </row>
    <row r="6291" spans="2:9" s="376" customFormat="1" ht="12.75">
      <c r="B6291" s="1"/>
      <c r="C6291" s="1"/>
      <c r="D6291" s="1"/>
      <c r="E6291" s="1"/>
      <c r="F6291" s="1"/>
      <c r="G6291" s="1"/>
      <c r="H6291" s="1"/>
      <c r="I6291" s="1"/>
    </row>
    <row r="6292" spans="2:9" s="376" customFormat="1" ht="12.75">
      <c r="B6292" s="1"/>
      <c r="C6292" s="1"/>
      <c r="D6292" s="1"/>
      <c r="E6292" s="1"/>
      <c r="F6292" s="1"/>
      <c r="G6292" s="1"/>
      <c r="H6292" s="1"/>
      <c r="I6292" s="1"/>
    </row>
    <row r="6293" spans="2:9" s="376" customFormat="1" ht="12.75">
      <c r="B6293" s="1"/>
      <c r="C6293" s="1"/>
      <c r="D6293" s="1"/>
      <c r="E6293" s="1"/>
      <c r="F6293" s="1"/>
      <c r="G6293" s="1"/>
      <c r="H6293" s="1"/>
      <c r="I6293" s="1"/>
    </row>
    <row r="6294" spans="2:9" s="376" customFormat="1" ht="12.75">
      <c r="B6294" s="1"/>
      <c r="C6294" s="1"/>
      <c r="D6294" s="1"/>
      <c r="E6294" s="1"/>
      <c r="F6294" s="1"/>
      <c r="G6294" s="1"/>
      <c r="H6294" s="1"/>
      <c r="I6294" s="1"/>
    </row>
    <row r="6295" spans="2:9" s="376" customFormat="1" ht="12.75">
      <c r="B6295" s="1"/>
      <c r="C6295" s="1"/>
      <c r="D6295" s="1"/>
      <c r="E6295" s="1"/>
      <c r="F6295" s="1"/>
      <c r="G6295" s="1"/>
      <c r="H6295" s="1"/>
      <c r="I6295" s="1"/>
    </row>
    <row r="6296" spans="2:9" s="376" customFormat="1" ht="12.75">
      <c r="B6296" s="1"/>
      <c r="C6296" s="1"/>
      <c r="D6296" s="1"/>
      <c r="E6296" s="1"/>
      <c r="F6296" s="1"/>
      <c r="G6296" s="1"/>
      <c r="H6296" s="1"/>
      <c r="I6296" s="1"/>
    </row>
    <row r="6297" spans="2:9" s="376" customFormat="1" ht="12.75">
      <c r="B6297" s="1"/>
      <c r="C6297" s="1"/>
      <c r="D6297" s="1"/>
      <c r="E6297" s="1"/>
      <c r="F6297" s="1"/>
      <c r="G6297" s="1"/>
      <c r="H6297" s="1"/>
      <c r="I6297" s="1"/>
    </row>
    <row r="6298" spans="2:9" s="376" customFormat="1" ht="12.75">
      <c r="B6298" s="1"/>
      <c r="C6298" s="1"/>
      <c r="D6298" s="1"/>
      <c r="E6298" s="1"/>
      <c r="F6298" s="1"/>
      <c r="G6298" s="1"/>
      <c r="H6298" s="1"/>
      <c r="I6298" s="1"/>
    </row>
    <row r="6299" spans="2:9" s="376" customFormat="1" ht="12.75">
      <c r="B6299" s="1"/>
      <c r="C6299" s="1"/>
      <c r="D6299" s="1"/>
      <c r="E6299" s="1"/>
      <c r="F6299" s="1"/>
      <c r="G6299" s="1"/>
      <c r="H6299" s="1"/>
      <c r="I6299" s="1"/>
    </row>
    <row r="6300" spans="2:9" s="376" customFormat="1" ht="12.75">
      <c r="B6300" s="1"/>
      <c r="C6300" s="1"/>
      <c r="D6300" s="1"/>
      <c r="E6300" s="1"/>
      <c r="F6300" s="1"/>
      <c r="G6300" s="1"/>
      <c r="H6300" s="1"/>
      <c r="I6300" s="1"/>
    </row>
    <row r="6301" spans="2:9" s="376" customFormat="1" ht="12.75">
      <c r="B6301" s="1"/>
      <c r="C6301" s="1"/>
      <c r="D6301" s="1"/>
      <c r="E6301" s="1"/>
      <c r="F6301" s="1"/>
      <c r="G6301" s="1"/>
      <c r="H6301" s="1"/>
      <c r="I6301" s="1"/>
    </row>
    <row r="6302" spans="2:9" s="376" customFormat="1" ht="12.75">
      <c r="B6302" s="1"/>
      <c r="C6302" s="1"/>
      <c r="D6302" s="1"/>
      <c r="E6302" s="1"/>
      <c r="F6302" s="1"/>
      <c r="G6302" s="1"/>
      <c r="H6302" s="1"/>
      <c r="I6302" s="1"/>
    </row>
    <row r="6303" spans="2:9" s="376" customFormat="1" ht="12.75">
      <c r="B6303" s="1"/>
      <c r="C6303" s="1"/>
      <c r="D6303" s="1"/>
      <c r="E6303" s="1"/>
      <c r="F6303" s="1"/>
      <c r="G6303" s="1"/>
      <c r="H6303" s="1"/>
      <c r="I6303" s="1"/>
    </row>
    <row r="6304" spans="2:9" s="376" customFormat="1" ht="12.75">
      <c r="B6304" s="1"/>
      <c r="C6304" s="1"/>
      <c r="D6304" s="1"/>
      <c r="E6304" s="1"/>
      <c r="F6304" s="1"/>
      <c r="G6304" s="1"/>
      <c r="H6304" s="1"/>
      <c r="I6304" s="1"/>
    </row>
    <row r="6305" spans="2:9" s="376" customFormat="1" ht="12.75">
      <c r="B6305" s="1"/>
      <c r="C6305" s="1"/>
      <c r="D6305" s="1"/>
      <c r="E6305" s="1"/>
      <c r="F6305" s="1"/>
      <c r="G6305" s="1"/>
      <c r="H6305" s="1"/>
      <c r="I6305" s="1"/>
    </row>
    <row r="6306" spans="2:9" s="376" customFormat="1" ht="12.75">
      <c r="B6306" s="1"/>
      <c r="C6306" s="1"/>
      <c r="D6306" s="1"/>
      <c r="E6306" s="1"/>
      <c r="F6306" s="1"/>
      <c r="G6306" s="1"/>
      <c r="H6306" s="1"/>
      <c r="I6306" s="1"/>
    </row>
    <row r="6307" spans="2:9" s="376" customFormat="1" ht="12.75">
      <c r="B6307" s="1"/>
      <c r="C6307" s="1"/>
      <c r="D6307" s="1"/>
      <c r="E6307" s="1"/>
      <c r="F6307" s="1"/>
      <c r="G6307" s="1"/>
      <c r="H6307" s="1"/>
      <c r="I6307" s="1"/>
    </row>
    <row r="6308" spans="2:9" s="376" customFormat="1" ht="12.75">
      <c r="B6308" s="1"/>
      <c r="C6308" s="1"/>
      <c r="D6308" s="1"/>
      <c r="E6308" s="1"/>
      <c r="F6308" s="1"/>
      <c r="G6308" s="1"/>
      <c r="H6308" s="1"/>
      <c r="I6308" s="1"/>
    </row>
    <row r="6309" spans="2:9" s="376" customFormat="1" ht="12.75">
      <c r="B6309" s="1"/>
      <c r="C6309" s="1"/>
      <c r="D6309" s="1"/>
      <c r="E6309" s="1"/>
      <c r="F6309" s="1"/>
      <c r="G6309" s="1"/>
      <c r="H6309" s="1"/>
      <c r="I6309" s="1"/>
    </row>
    <row r="6310" spans="2:9" s="376" customFormat="1" ht="12.75">
      <c r="B6310" s="1"/>
      <c r="C6310" s="1"/>
      <c r="D6310" s="1"/>
      <c r="E6310" s="1"/>
      <c r="F6310" s="1"/>
      <c r="G6310" s="1"/>
      <c r="H6310" s="1"/>
      <c r="I6310" s="1"/>
    </row>
    <row r="6311" spans="2:9" s="376" customFormat="1" ht="12.75">
      <c r="B6311" s="1"/>
      <c r="C6311" s="1"/>
      <c r="D6311" s="1"/>
      <c r="E6311" s="1"/>
      <c r="F6311" s="1"/>
      <c r="G6311" s="1"/>
      <c r="H6311" s="1"/>
      <c r="I6311" s="1"/>
    </row>
    <row r="6312" spans="2:9" s="376" customFormat="1" ht="12.75">
      <c r="B6312" s="1"/>
      <c r="C6312" s="1"/>
      <c r="D6312" s="1"/>
      <c r="E6312" s="1"/>
      <c r="F6312" s="1"/>
      <c r="G6312" s="1"/>
      <c r="H6312" s="1"/>
      <c r="I6312" s="1"/>
    </row>
    <row r="6313" spans="2:9" s="376" customFormat="1" ht="12.75">
      <c r="B6313" s="1"/>
      <c r="C6313" s="1"/>
      <c r="D6313" s="1"/>
      <c r="E6313" s="1"/>
      <c r="F6313" s="1"/>
      <c r="G6313" s="1"/>
      <c r="H6313" s="1"/>
      <c r="I6313" s="1"/>
    </row>
    <row r="6314" spans="2:9" s="376" customFormat="1" ht="12.75">
      <c r="B6314" s="1"/>
      <c r="C6314" s="1"/>
      <c r="D6314" s="1"/>
      <c r="E6314" s="1"/>
      <c r="F6314" s="1"/>
      <c r="G6314" s="1"/>
      <c r="H6314" s="1"/>
      <c r="I6314" s="1"/>
    </row>
    <row r="6315" spans="2:9" s="376" customFormat="1" ht="12.75">
      <c r="B6315" s="1"/>
      <c r="C6315" s="1"/>
      <c r="D6315" s="1"/>
      <c r="E6315" s="1"/>
      <c r="F6315" s="1"/>
      <c r="G6315" s="1"/>
      <c r="H6315" s="1"/>
      <c r="I6315" s="1"/>
    </row>
    <row r="6316" spans="2:9" s="376" customFormat="1" ht="12.75">
      <c r="B6316" s="1"/>
      <c r="C6316" s="1"/>
      <c r="D6316" s="1"/>
      <c r="E6316" s="1"/>
      <c r="F6316" s="1"/>
      <c r="G6316" s="1"/>
      <c r="H6316" s="1"/>
      <c r="I6316" s="1"/>
    </row>
    <row r="6317" spans="2:9" s="376" customFormat="1" ht="12.75">
      <c r="B6317" s="1"/>
      <c r="C6317" s="1"/>
      <c r="D6317" s="1"/>
      <c r="E6317" s="1"/>
      <c r="F6317" s="1"/>
      <c r="G6317" s="1"/>
      <c r="H6317" s="1"/>
      <c r="I6317" s="1"/>
    </row>
    <row r="6318" spans="2:9" s="376" customFormat="1" ht="12.75">
      <c r="B6318" s="1"/>
      <c r="C6318" s="1"/>
      <c r="D6318" s="1"/>
      <c r="E6318" s="1"/>
      <c r="F6318" s="1"/>
      <c r="G6318" s="1"/>
      <c r="H6318" s="1"/>
      <c r="I6318" s="1"/>
    </row>
    <row r="6319" spans="2:9" s="376" customFormat="1" ht="12.75">
      <c r="B6319" s="1"/>
      <c r="C6319" s="1"/>
      <c r="D6319" s="1"/>
      <c r="E6319" s="1"/>
      <c r="F6319" s="1"/>
      <c r="G6319" s="1"/>
      <c r="H6319" s="1"/>
      <c r="I6319" s="1"/>
    </row>
    <row r="6320" spans="2:9" s="376" customFormat="1" ht="12.75">
      <c r="B6320" s="1"/>
      <c r="C6320" s="1"/>
      <c r="D6320" s="1"/>
      <c r="E6320" s="1"/>
      <c r="F6320" s="1"/>
      <c r="G6320" s="1"/>
      <c r="H6320" s="1"/>
      <c r="I6320" s="1"/>
    </row>
    <row r="6321" spans="2:9" s="376" customFormat="1" ht="12.75">
      <c r="B6321" s="1"/>
      <c r="C6321" s="1"/>
      <c r="D6321" s="1"/>
      <c r="E6321" s="1"/>
      <c r="F6321" s="1"/>
      <c r="G6321" s="1"/>
      <c r="H6321" s="1"/>
      <c r="I6321" s="1"/>
    </row>
    <row r="6322" spans="2:9" s="376" customFormat="1" ht="12.75">
      <c r="B6322" s="1"/>
      <c r="C6322" s="1"/>
      <c r="D6322" s="1"/>
      <c r="E6322" s="1"/>
      <c r="F6322" s="1"/>
      <c r="G6322" s="1"/>
      <c r="H6322" s="1"/>
      <c r="I6322" s="1"/>
    </row>
    <row r="6323" spans="2:9" s="376" customFormat="1" ht="12.75">
      <c r="B6323" s="1"/>
      <c r="C6323" s="1"/>
      <c r="D6323" s="1"/>
      <c r="E6323" s="1"/>
      <c r="F6323" s="1"/>
      <c r="G6323" s="1"/>
      <c r="H6323" s="1"/>
      <c r="I6323" s="1"/>
    </row>
    <row r="6324" spans="2:9" s="376" customFormat="1" ht="12.75">
      <c r="B6324" s="1"/>
      <c r="C6324" s="1"/>
      <c r="D6324" s="1"/>
      <c r="E6324" s="1"/>
      <c r="F6324" s="1"/>
      <c r="G6324" s="1"/>
      <c r="H6324" s="1"/>
      <c r="I6324" s="1"/>
    </row>
    <row r="6325" spans="2:9" s="376" customFormat="1" ht="12.75">
      <c r="B6325" s="1"/>
      <c r="C6325" s="1"/>
      <c r="D6325" s="1"/>
      <c r="E6325" s="1"/>
      <c r="F6325" s="1"/>
      <c r="G6325" s="1"/>
      <c r="H6325" s="1"/>
      <c r="I6325" s="1"/>
    </row>
    <row r="6326" spans="2:9" s="376" customFormat="1" ht="12.75">
      <c r="B6326" s="1"/>
      <c r="C6326" s="1"/>
      <c r="D6326" s="1"/>
      <c r="E6326" s="1"/>
      <c r="F6326" s="1"/>
      <c r="G6326" s="1"/>
      <c r="H6326" s="1"/>
      <c r="I6326" s="1"/>
    </row>
    <row r="6327" spans="2:9" s="376" customFormat="1" ht="12.75">
      <c r="B6327" s="1"/>
      <c r="C6327" s="1"/>
      <c r="D6327" s="1"/>
      <c r="E6327" s="1"/>
      <c r="F6327" s="1"/>
      <c r="G6327" s="1"/>
      <c r="H6327" s="1"/>
      <c r="I6327" s="1"/>
    </row>
    <row r="6328" spans="2:9" s="376" customFormat="1" ht="12.75">
      <c r="B6328" s="1"/>
      <c r="C6328" s="1"/>
      <c r="D6328" s="1"/>
      <c r="E6328" s="1"/>
      <c r="F6328" s="1"/>
      <c r="G6328" s="1"/>
      <c r="H6328" s="1"/>
      <c r="I6328" s="1"/>
    </row>
    <row r="6329" spans="2:9" s="376" customFormat="1" ht="12.75">
      <c r="B6329" s="1"/>
      <c r="C6329" s="1"/>
      <c r="D6329" s="1"/>
      <c r="E6329" s="1"/>
      <c r="F6329" s="1"/>
      <c r="G6329" s="1"/>
      <c r="H6329" s="1"/>
      <c r="I6329" s="1"/>
    </row>
    <row r="6330" spans="2:9" s="376" customFormat="1" ht="12.75">
      <c r="B6330" s="1"/>
      <c r="C6330" s="1"/>
      <c r="D6330" s="1"/>
      <c r="E6330" s="1"/>
      <c r="F6330" s="1"/>
      <c r="G6330" s="1"/>
      <c r="H6330" s="1"/>
      <c r="I6330" s="1"/>
    </row>
    <row r="6331" spans="2:9" s="376" customFormat="1" ht="12.75">
      <c r="B6331" s="1"/>
      <c r="C6331" s="1"/>
      <c r="D6331" s="1"/>
      <c r="E6331" s="1"/>
      <c r="F6331" s="1"/>
      <c r="G6331" s="1"/>
      <c r="H6331" s="1"/>
      <c r="I6331" s="1"/>
    </row>
    <row r="6332" spans="2:9" s="376" customFormat="1" ht="12.75">
      <c r="B6332" s="1"/>
      <c r="C6332" s="1"/>
      <c r="D6332" s="1"/>
      <c r="E6332" s="1"/>
      <c r="F6332" s="1"/>
      <c r="G6332" s="1"/>
      <c r="H6332" s="1"/>
      <c r="I6332" s="1"/>
    </row>
    <row r="6333" spans="2:9" s="376" customFormat="1" ht="12.75">
      <c r="B6333" s="1"/>
      <c r="C6333" s="1"/>
      <c r="D6333" s="1"/>
      <c r="E6333" s="1"/>
      <c r="F6333" s="1"/>
      <c r="G6333" s="1"/>
      <c r="H6333" s="1"/>
      <c r="I6333" s="1"/>
    </row>
    <row r="6334" spans="2:9" s="376" customFormat="1" ht="12.75">
      <c r="B6334" s="1"/>
      <c r="C6334" s="1"/>
      <c r="D6334" s="1"/>
      <c r="E6334" s="1"/>
      <c r="F6334" s="1"/>
      <c r="G6334" s="1"/>
      <c r="H6334" s="1"/>
      <c r="I6334" s="1"/>
    </row>
    <row r="6335" spans="2:9" s="376" customFormat="1" ht="12.75">
      <c r="B6335" s="1"/>
      <c r="C6335" s="1"/>
      <c r="D6335" s="1"/>
      <c r="E6335" s="1"/>
      <c r="F6335" s="1"/>
      <c r="G6335" s="1"/>
      <c r="H6335" s="1"/>
      <c r="I6335" s="1"/>
    </row>
    <row r="6336" spans="2:9" s="376" customFormat="1" ht="12.75">
      <c r="B6336" s="1"/>
      <c r="C6336" s="1"/>
      <c r="D6336" s="1"/>
      <c r="E6336" s="1"/>
      <c r="F6336" s="1"/>
      <c r="G6336" s="1"/>
      <c r="H6336" s="1"/>
      <c r="I6336" s="1"/>
    </row>
    <row r="6337" spans="2:9" s="376" customFormat="1" ht="12.75">
      <c r="B6337" s="1"/>
      <c r="C6337" s="1"/>
      <c r="D6337" s="1"/>
      <c r="E6337" s="1"/>
      <c r="F6337" s="1"/>
      <c r="G6337" s="1"/>
      <c r="H6337" s="1"/>
      <c r="I6337" s="1"/>
    </row>
    <row r="6338" spans="2:9" s="376" customFormat="1" ht="12.75">
      <c r="B6338" s="1"/>
      <c r="C6338" s="1"/>
      <c r="D6338" s="1"/>
      <c r="E6338" s="1"/>
      <c r="F6338" s="1"/>
      <c r="G6338" s="1"/>
      <c r="H6338" s="1"/>
      <c r="I6338" s="1"/>
    </row>
    <row r="6339" spans="2:9" s="376" customFormat="1" ht="12.75">
      <c r="B6339" s="1"/>
      <c r="C6339" s="1"/>
      <c r="D6339" s="1"/>
      <c r="E6339" s="1"/>
      <c r="F6339" s="1"/>
      <c r="G6339" s="1"/>
      <c r="H6339" s="1"/>
      <c r="I6339" s="1"/>
    </row>
    <row r="6340" spans="2:9" s="376" customFormat="1" ht="12.75">
      <c r="B6340" s="1"/>
      <c r="C6340" s="1"/>
      <c r="D6340" s="1"/>
      <c r="E6340" s="1"/>
      <c r="F6340" s="1"/>
      <c r="G6340" s="1"/>
      <c r="H6340" s="1"/>
      <c r="I6340" s="1"/>
    </row>
    <row r="6341" spans="2:9" s="376" customFormat="1" ht="12.75">
      <c r="B6341" s="1"/>
      <c r="C6341" s="1"/>
      <c r="D6341" s="1"/>
      <c r="E6341" s="1"/>
      <c r="F6341" s="1"/>
      <c r="G6341" s="1"/>
      <c r="H6341" s="1"/>
      <c r="I6341" s="1"/>
    </row>
    <row r="6342" spans="2:9" s="376" customFormat="1" ht="12.75">
      <c r="B6342" s="1"/>
      <c r="C6342" s="1"/>
      <c r="D6342" s="1"/>
      <c r="E6342" s="1"/>
      <c r="F6342" s="1"/>
      <c r="G6342" s="1"/>
      <c r="H6342" s="1"/>
      <c r="I6342" s="1"/>
    </row>
    <row r="6343" spans="2:9" s="376" customFormat="1" ht="12.75">
      <c r="B6343" s="1"/>
      <c r="C6343" s="1"/>
      <c r="D6343" s="1"/>
      <c r="E6343" s="1"/>
      <c r="F6343" s="1"/>
      <c r="G6343" s="1"/>
      <c r="H6343" s="1"/>
      <c r="I6343" s="1"/>
    </row>
    <row r="6344" spans="2:9" s="376" customFormat="1" ht="12.75">
      <c r="B6344" s="1"/>
      <c r="C6344" s="1"/>
      <c r="D6344" s="1"/>
      <c r="E6344" s="1"/>
      <c r="F6344" s="1"/>
      <c r="G6344" s="1"/>
      <c r="H6344" s="1"/>
      <c r="I6344" s="1"/>
    </row>
    <row r="6345" spans="2:9" s="376" customFormat="1" ht="12.75">
      <c r="B6345" s="1"/>
      <c r="C6345" s="1"/>
      <c r="D6345" s="1"/>
      <c r="E6345" s="1"/>
      <c r="F6345" s="1"/>
      <c r="G6345" s="1"/>
      <c r="H6345" s="1"/>
      <c r="I6345" s="1"/>
    </row>
    <row r="6346" spans="2:9" s="376" customFormat="1" ht="12.75">
      <c r="B6346" s="1"/>
      <c r="C6346" s="1"/>
      <c r="D6346" s="1"/>
      <c r="E6346" s="1"/>
      <c r="F6346" s="1"/>
      <c r="G6346" s="1"/>
      <c r="H6346" s="1"/>
      <c r="I6346" s="1"/>
    </row>
    <row r="6347" spans="2:9" s="376" customFormat="1" ht="12.75">
      <c r="B6347" s="1"/>
      <c r="C6347" s="1"/>
      <c r="D6347" s="1"/>
      <c r="E6347" s="1"/>
      <c r="F6347" s="1"/>
      <c r="G6347" s="1"/>
      <c r="H6347" s="1"/>
      <c r="I6347" s="1"/>
    </row>
    <row r="6348" spans="2:9" s="376" customFormat="1" ht="12.75">
      <c r="B6348" s="1"/>
      <c r="C6348" s="1"/>
      <c r="D6348" s="1"/>
      <c r="E6348" s="1"/>
      <c r="F6348" s="1"/>
      <c r="G6348" s="1"/>
      <c r="H6348" s="1"/>
      <c r="I6348" s="1"/>
    </row>
    <row r="6349" spans="2:9" s="376" customFormat="1" ht="12.75">
      <c r="B6349" s="1"/>
      <c r="C6349" s="1"/>
      <c r="D6349" s="1"/>
      <c r="E6349" s="1"/>
      <c r="F6349" s="1"/>
      <c r="G6349" s="1"/>
      <c r="H6349" s="1"/>
      <c r="I6349" s="1"/>
    </row>
    <row r="6350" spans="2:9" s="376" customFormat="1" ht="12.75">
      <c r="B6350" s="1"/>
      <c r="C6350" s="1"/>
      <c r="D6350" s="1"/>
      <c r="E6350" s="1"/>
      <c r="F6350" s="1"/>
      <c r="G6350" s="1"/>
      <c r="H6350" s="1"/>
      <c r="I6350" s="1"/>
    </row>
    <row r="6351" spans="2:9" s="376" customFormat="1" ht="12.75">
      <c r="B6351" s="1"/>
      <c r="C6351" s="1"/>
      <c r="D6351" s="1"/>
      <c r="E6351" s="1"/>
      <c r="F6351" s="1"/>
      <c r="G6351" s="1"/>
      <c r="H6351" s="1"/>
      <c r="I6351" s="1"/>
    </row>
    <row r="6352" spans="2:9" s="376" customFormat="1" ht="12.75">
      <c r="B6352" s="1"/>
      <c r="C6352" s="1"/>
      <c r="D6352" s="1"/>
      <c r="E6352" s="1"/>
      <c r="F6352" s="1"/>
      <c r="G6352" s="1"/>
      <c r="H6352" s="1"/>
      <c r="I6352" s="1"/>
    </row>
    <row r="6353" spans="2:9" s="376" customFormat="1" ht="12.75">
      <c r="B6353" s="1"/>
      <c r="C6353" s="1"/>
      <c r="D6353" s="1"/>
      <c r="E6353" s="1"/>
      <c r="F6353" s="1"/>
      <c r="G6353" s="1"/>
      <c r="H6353" s="1"/>
      <c r="I6353" s="1"/>
    </row>
    <row r="6354" spans="2:9" s="376" customFormat="1" ht="12.75">
      <c r="B6354" s="1"/>
      <c r="C6354" s="1"/>
      <c r="D6354" s="1"/>
      <c r="E6354" s="1"/>
      <c r="F6354" s="1"/>
      <c r="G6354" s="1"/>
      <c r="H6354" s="1"/>
      <c r="I6354" s="1"/>
    </row>
    <row r="6355" spans="2:9" s="376" customFormat="1" ht="12.75">
      <c r="B6355" s="1"/>
      <c r="C6355" s="1"/>
      <c r="D6355" s="1"/>
      <c r="E6355" s="1"/>
      <c r="F6355" s="1"/>
      <c r="G6355" s="1"/>
      <c r="H6355" s="1"/>
      <c r="I6355" s="1"/>
    </row>
    <row r="6356" spans="2:9" s="376" customFormat="1" ht="12.75">
      <c r="B6356" s="1"/>
      <c r="C6356" s="1"/>
      <c r="D6356" s="1"/>
      <c r="E6356" s="1"/>
      <c r="F6356" s="1"/>
      <c r="G6356" s="1"/>
      <c r="H6356" s="1"/>
      <c r="I6356" s="1"/>
    </row>
    <row r="6357" spans="2:9" s="376" customFormat="1" ht="12.75">
      <c r="B6357" s="1"/>
      <c r="C6357" s="1"/>
      <c r="D6357" s="1"/>
      <c r="E6357" s="1"/>
      <c r="F6357" s="1"/>
      <c r="G6357" s="1"/>
      <c r="H6357" s="1"/>
      <c r="I6357" s="1"/>
    </row>
    <row r="6358" spans="2:9" s="376" customFormat="1" ht="12.75">
      <c r="B6358" s="1"/>
      <c r="C6358" s="1"/>
      <c r="D6358" s="1"/>
      <c r="E6358" s="1"/>
      <c r="F6358" s="1"/>
      <c r="G6358" s="1"/>
      <c r="H6358" s="1"/>
      <c r="I6358" s="1"/>
    </row>
    <row r="6359" spans="2:9" s="376" customFormat="1" ht="12.75">
      <c r="B6359" s="1"/>
      <c r="C6359" s="1"/>
      <c r="D6359" s="1"/>
      <c r="E6359" s="1"/>
      <c r="F6359" s="1"/>
      <c r="G6359" s="1"/>
      <c r="H6359" s="1"/>
      <c r="I6359" s="1"/>
    </row>
    <row r="6360" spans="2:9" s="376" customFormat="1" ht="12.75">
      <c r="B6360" s="1"/>
      <c r="C6360" s="1"/>
      <c r="D6360" s="1"/>
      <c r="E6360" s="1"/>
      <c r="F6360" s="1"/>
      <c r="G6360" s="1"/>
      <c r="H6360" s="1"/>
      <c r="I6360" s="1"/>
    </row>
    <row r="6361" spans="2:9" s="376" customFormat="1" ht="12.75">
      <c r="B6361" s="1"/>
      <c r="C6361" s="1"/>
      <c r="D6361" s="1"/>
      <c r="E6361" s="1"/>
      <c r="F6361" s="1"/>
      <c r="G6361" s="1"/>
      <c r="H6361" s="1"/>
      <c r="I6361" s="1"/>
    </row>
    <row r="6362" spans="2:9" s="376" customFormat="1" ht="12.75">
      <c r="B6362" s="1"/>
      <c r="C6362" s="1"/>
      <c r="D6362" s="1"/>
      <c r="E6362" s="1"/>
      <c r="F6362" s="1"/>
      <c r="G6362" s="1"/>
      <c r="H6362" s="1"/>
      <c r="I6362" s="1"/>
    </row>
    <row r="6363" spans="2:9" s="376" customFormat="1" ht="12.75">
      <c r="B6363" s="1"/>
      <c r="C6363" s="1"/>
      <c r="D6363" s="1"/>
      <c r="E6363" s="1"/>
      <c r="F6363" s="1"/>
      <c r="G6363" s="1"/>
      <c r="H6363" s="1"/>
      <c r="I6363" s="1"/>
    </row>
    <row r="6364" spans="2:9" s="376" customFormat="1" ht="12.75">
      <c r="B6364" s="1"/>
      <c r="C6364" s="1"/>
      <c r="D6364" s="1"/>
      <c r="E6364" s="1"/>
      <c r="F6364" s="1"/>
      <c r="G6364" s="1"/>
      <c r="H6364" s="1"/>
      <c r="I6364" s="1"/>
    </row>
    <row r="6365" spans="2:9" s="376" customFormat="1" ht="12.75">
      <c r="B6365" s="1"/>
      <c r="C6365" s="1"/>
      <c r="D6365" s="1"/>
      <c r="E6365" s="1"/>
      <c r="F6365" s="1"/>
      <c r="G6365" s="1"/>
      <c r="H6365" s="1"/>
      <c r="I6365" s="1"/>
    </row>
    <row r="6366" spans="2:9" s="376" customFormat="1" ht="12.75">
      <c r="B6366" s="1"/>
      <c r="C6366" s="1"/>
      <c r="D6366" s="1"/>
      <c r="E6366" s="1"/>
      <c r="F6366" s="1"/>
      <c r="G6366" s="1"/>
      <c r="H6366" s="1"/>
      <c r="I6366" s="1"/>
    </row>
    <row r="6367" spans="2:9" s="376" customFormat="1" ht="12.75">
      <c r="B6367" s="1"/>
      <c r="C6367" s="1"/>
      <c r="D6367" s="1"/>
      <c r="E6367" s="1"/>
      <c r="F6367" s="1"/>
      <c r="G6367" s="1"/>
      <c r="H6367" s="1"/>
      <c r="I6367" s="1"/>
    </row>
    <row r="6368" spans="2:9" s="376" customFormat="1" ht="12.75">
      <c r="B6368" s="1"/>
      <c r="C6368" s="1"/>
      <c r="D6368" s="1"/>
      <c r="E6368" s="1"/>
      <c r="F6368" s="1"/>
      <c r="G6368" s="1"/>
      <c r="H6368" s="1"/>
      <c r="I6368" s="1"/>
    </row>
    <row r="6369" spans="2:9" s="376" customFormat="1" ht="12.75">
      <c r="B6369" s="1"/>
      <c r="C6369" s="1"/>
      <c r="D6369" s="1"/>
      <c r="E6369" s="1"/>
      <c r="F6369" s="1"/>
      <c r="G6369" s="1"/>
      <c r="H6369" s="1"/>
      <c r="I6369" s="1"/>
    </row>
    <row r="6370" spans="2:9" s="376" customFormat="1" ht="12.75">
      <c r="B6370" s="1"/>
      <c r="C6370" s="1"/>
      <c r="D6370" s="1"/>
      <c r="E6370" s="1"/>
      <c r="F6370" s="1"/>
      <c r="G6370" s="1"/>
      <c r="H6370" s="1"/>
      <c r="I6370" s="1"/>
    </row>
    <row r="6371" spans="2:9" s="376" customFormat="1" ht="12.75">
      <c r="B6371" s="1"/>
      <c r="C6371" s="1"/>
      <c r="D6371" s="1"/>
      <c r="E6371" s="1"/>
      <c r="F6371" s="1"/>
      <c r="G6371" s="1"/>
      <c r="H6371" s="1"/>
      <c r="I6371" s="1"/>
    </row>
    <row r="6372" spans="2:9" s="376" customFormat="1" ht="12.75">
      <c r="B6372" s="1"/>
      <c r="C6372" s="1"/>
      <c r="D6372" s="1"/>
      <c r="E6372" s="1"/>
      <c r="F6372" s="1"/>
      <c r="G6372" s="1"/>
      <c r="H6372" s="1"/>
      <c r="I6372" s="1"/>
    </row>
    <row r="6373" spans="2:9" s="376" customFormat="1" ht="12.75">
      <c r="B6373" s="1"/>
      <c r="C6373" s="1"/>
      <c r="D6373" s="1"/>
      <c r="E6373" s="1"/>
      <c r="F6373" s="1"/>
      <c r="G6373" s="1"/>
      <c r="H6373" s="1"/>
      <c r="I6373" s="1"/>
    </row>
    <row r="6374" spans="2:9" s="376" customFormat="1" ht="12.75">
      <c r="B6374" s="1"/>
      <c r="C6374" s="1"/>
      <c r="D6374" s="1"/>
      <c r="E6374" s="1"/>
      <c r="F6374" s="1"/>
      <c r="G6374" s="1"/>
      <c r="H6374" s="1"/>
      <c r="I6374" s="1"/>
    </row>
    <row r="6375" spans="2:9" s="376" customFormat="1" ht="12.75">
      <c r="B6375" s="1"/>
      <c r="C6375" s="1"/>
      <c r="D6375" s="1"/>
      <c r="E6375" s="1"/>
      <c r="F6375" s="1"/>
      <c r="G6375" s="1"/>
      <c r="H6375" s="1"/>
      <c r="I6375" s="1"/>
    </row>
    <row r="6376" spans="2:9" s="376" customFormat="1" ht="12.75">
      <c r="B6376" s="1"/>
      <c r="C6376" s="1"/>
      <c r="D6376" s="1"/>
      <c r="E6376" s="1"/>
      <c r="F6376" s="1"/>
      <c r="G6376" s="1"/>
      <c r="H6376" s="1"/>
      <c r="I6376" s="1"/>
    </row>
    <row r="6377" spans="2:9" s="376" customFormat="1" ht="12.75">
      <c r="B6377" s="1"/>
      <c r="C6377" s="1"/>
      <c r="D6377" s="1"/>
      <c r="E6377" s="1"/>
      <c r="F6377" s="1"/>
      <c r="G6377" s="1"/>
      <c r="H6377" s="1"/>
      <c r="I6377" s="1"/>
    </row>
    <row r="6378" spans="2:9" s="376" customFormat="1" ht="12.75">
      <c r="B6378" s="1"/>
      <c r="C6378" s="1"/>
      <c r="D6378" s="1"/>
      <c r="E6378" s="1"/>
      <c r="F6378" s="1"/>
      <c r="G6378" s="1"/>
      <c r="H6378" s="1"/>
      <c r="I6378" s="1"/>
    </row>
    <row r="6379" spans="2:9" s="376" customFormat="1" ht="12.75">
      <c r="B6379" s="1"/>
      <c r="C6379" s="1"/>
      <c r="D6379" s="1"/>
      <c r="E6379" s="1"/>
      <c r="F6379" s="1"/>
      <c r="G6379" s="1"/>
      <c r="H6379" s="1"/>
      <c r="I6379" s="1"/>
    </row>
    <row r="6380" spans="2:9" s="376" customFormat="1" ht="12.75">
      <c r="B6380" s="1"/>
      <c r="C6380" s="1"/>
      <c r="D6380" s="1"/>
      <c r="E6380" s="1"/>
      <c r="F6380" s="1"/>
      <c r="G6380" s="1"/>
      <c r="H6380" s="1"/>
      <c r="I6380" s="1"/>
    </row>
    <row r="6381" spans="2:9" s="376" customFormat="1" ht="12.75">
      <c r="B6381" s="1"/>
      <c r="C6381" s="1"/>
      <c r="D6381" s="1"/>
      <c r="E6381" s="1"/>
      <c r="F6381" s="1"/>
      <c r="G6381" s="1"/>
      <c r="H6381" s="1"/>
      <c r="I6381" s="1"/>
    </row>
    <row r="6382" spans="2:9" s="376" customFormat="1" ht="12.75">
      <c r="B6382" s="1"/>
      <c r="C6382" s="1"/>
      <c r="D6382" s="1"/>
      <c r="E6382" s="1"/>
      <c r="F6382" s="1"/>
      <c r="G6382" s="1"/>
      <c r="H6382" s="1"/>
      <c r="I6382" s="1"/>
    </row>
    <row r="6383" spans="2:9" s="376" customFormat="1" ht="12.75">
      <c r="B6383" s="1"/>
      <c r="C6383" s="1"/>
      <c r="D6383" s="1"/>
      <c r="E6383" s="1"/>
      <c r="F6383" s="1"/>
      <c r="G6383" s="1"/>
      <c r="H6383" s="1"/>
      <c r="I6383" s="1"/>
    </row>
    <row r="6384" spans="2:9" s="376" customFormat="1" ht="12.75">
      <c r="B6384" s="1"/>
      <c r="C6384" s="1"/>
      <c r="D6384" s="1"/>
      <c r="E6384" s="1"/>
      <c r="F6384" s="1"/>
      <c r="G6384" s="1"/>
      <c r="H6384" s="1"/>
      <c r="I6384" s="1"/>
    </row>
    <row r="6385" spans="2:9" s="376" customFormat="1" ht="12.75">
      <c r="B6385" s="1"/>
      <c r="C6385" s="1"/>
      <c r="D6385" s="1"/>
      <c r="E6385" s="1"/>
      <c r="F6385" s="1"/>
      <c r="G6385" s="1"/>
      <c r="H6385" s="1"/>
      <c r="I6385" s="1"/>
    </row>
    <row r="6386" spans="2:9" s="376" customFormat="1" ht="12.75">
      <c r="B6386" s="1"/>
      <c r="C6386" s="1"/>
      <c r="D6386" s="1"/>
      <c r="E6386" s="1"/>
      <c r="F6386" s="1"/>
      <c r="G6386" s="1"/>
      <c r="H6386" s="1"/>
      <c r="I6386" s="1"/>
    </row>
    <row r="6387" spans="2:9" s="376" customFormat="1" ht="12.75">
      <c r="B6387" s="1"/>
      <c r="C6387" s="1"/>
      <c r="D6387" s="1"/>
      <c r="E6387" s="1"/>
      <c r="F6387" s="1"/>
      <c r="G6387" s="1"/>
      <c r="H6387" s="1"/>
      <c r="I6387" s="1"/>
    </row>
    <row r="6388" spans="2:9" s="376" customFormat="1" ht="12.75">
      <c r="B6388" s="1"/>
      <c r="C6388" s="1"/>
      <c r="D6388" s="1"/>
      <c r="E6388" s="1"/>
      <c r="F6388" s="1"/>
      <c r="G6388" s="1"/>
      <c r="H6388" s="1"/>
      <c r="I6388" s="1"/>
    </row>
    <row r="6389" spans="2:9" s="376" customFormat="1" ht="12.75">
      <c r="B6389" s="1"/>
      <c r="C6389" s="1"/>
      <c r="D6389" s="1"/>
      <c r="E6389" s="1"/>
      <c r="F6389" s="1"/>
      <c r="G6389" s="1"/>
      <c r="H6389" s="1"/>
      <c r="I6389" s="1"/>
    </row>
    <row r="6390" spans="2:9" s="376" customFormat="1" ht="12.75">
      <c r="B6390" s="1"/>
      <c r="C6390" s="1"/>
      <c r="D6390" s="1"/>
      <c r="E6390" s="1"/>
      <c r="F6390" s="1"/>
      <c r="G6390" s="1"/>
      <c r="H6390" s="1"/>
      <c r="I6390" s="1"/>
    </row>
    <row r="6391" spans="2:9" s="376" customFormat="1" ht="12.75">
      <c r="B6391" s="1"/>
      <c r="C6391" s="1"/>
      <c r="D6391" s="1"/>
      <c r="E6391" s="1"/>
      <c r="F6391" s="1"/>
      <c r="G6391" s="1"/>
      <c r="H6391" s="1"/>
      <c r="I6391" s="1"/>
    </row>
    <row r="6392" spans="2:9" s="376" customFormat="1" ht="12.75">
      <c r="B6392" s="1"/>
      <c r="C6392" s="1"/>
      <c r="D6392" s="1"/>
      <c r="E6392" s="1"/>
      <c r="F6392" s="1"/>
      <c r="G6392" s="1"/>
      <c r="H6392" s="1"/>
      <c r="I6392" s="1"/>
    </row>
    <row r="6393" spans="2:9" s="376" customFormat="1" ht="12.75">
      <c r="B6393" s="1"/>
      <c r="C6393" s="1"/>
      <c r="D6393" s="1"/>
      <c r="E6393" s="1"/>
      <c r="F6393" s="1"/>
      <c r="G6393" s="1"/>
      <c r="H6393" s="1"/>
      <c r="I6393" s="1"/>
    </row>
    <row r="6394" spans="2:9" s="376" customFormat="1" ht="12.75">
      <c r="B6394" s="1"/>
      <c r="C6394" s="1"/>
      <c r="D6394" s="1"/>
      <c r="E6394" s="1"/>
      <c r="F6394" s="1"/>
      <c r="G6394" s="1"/>
      <c r="H6394" s="1"/>
      <c r="I6394" s="1"/>
    </row>
    <row r="6395" spans="2:9" s="376" customFormat="1" ht="12.75">
      <c r="B6395" s="1"/>
      <c r="C6395" s="1"/>
      <c r="D6395" s="1"/>
      <c r="E6395" s="1"/>
      <c r="F6395" s="1"/>
      <c r="G6395" s="1"/>
      <c r="H6395" s="1"/>
      <c r="I6395" s="1"/>
    </row>
    <row r="6396" spans="2:9" s="376" customFormat="1" ht="12.75">
      <c r="B6396" s="1"/>
      <c r="C6396" s="1"/>
      <c r="D6396" s="1"/>
      <c r="E6396" s="1"/>
      <c r="F6396" s="1"/>
      <c r="G6396" s="1"/>
      <c r="H6396" s="1"/>
      <c r="I6396" s="1"/>
    </row>
    <row r="6397" spans="2:9" s="376" customFormat="1" ht="12.75">
      <c r="B6397" s="1"/>
      <c r="C6397" s="1"/>
      <c r="D6397" s="1"/>
      <c r="E6397" s="1"/>
      <c r="F6397" s="1"/>
      <c r="G6397" s="1"/>
      <c r="H6397" s="1"/>
      <c r="I6397" s="1"/>
    </row>
    <row r="6398" spans="2:9" s="376" customFormat="1" ht="12.75">
      <c r="B6398" s="1"/>
      <c r="C6398" s="1"/>
      <c r="D6398" s="1"/>
      <c r="E6398" s="1"/>
      <c r="F6398" s="1"/>
      <c r="G6398" s="1"/>
      <c r="H6398" s="1"/>
      <c r="I6398" s="1"/>
    </row>
    <row r="6399" spans="2:9" s="376" customFormat="1" ht="12.75">
      <c r="B6399" s="1"/>
      <c r="C6399" s="1"/>
      <c r="D6399" s="1"/>
      <c r="E6399" s="1"/>
      <c r="F6399" s="1"/>
      <c r="G6399" s="1"/>
      <c r="H6399" s="1"/>
      <c r="I6399" s="1"/>
    </row>
    <row r="6400" spans="2:9" s="376" customFormat="1" ht="12.75">
      <c r="B6400" s="1"/>
      <c r="C6400" s="1"/>
      <c r="D6400" s="1"/>
      <c r="E6400" s="1"/>
      <c r="F6400" s="1"/>
      <c r="G6400" s="1"/>
      <c r="H6400" s="1"/>
      <c r="I6400" s="1"/>
    </row>
    <row r="6401" spans="2:9" s="376" customFormat="1" ht="12.75">
      <c r="B6401" s="1"/>
      <c r="C6401" s="1"/>
      <c r="D6401" s="1"/>
      <c r="E6401" s="1"/>
      <c r="F6401" s="1"/>
      <c r="G6401" s="1"/>
      <c r="H6401" s="1"/>
      <c r="I6401" s="1"/>
    </row>
    <row r="6402" spans="2:9" s="376" customFormat="1" ht="12.75">
      <c r="B6402" s="1"/>
      <c r="C6402" s="1"/>
      <c r="D6402" s="1"/>
      <c r="E6402" s="1"/>
      <c r="F6402" s="1"/>
      <c r="G6402" s="1"/>
      <c r="H6402" s="1"/>
      <c r="I6402" s="1"/>
    </row>
    <row r="6403" spans="2:9" s="376" customFormat="1" ht="12.75">
      <c r="B6403" s="1"/>
      <c r="C6403" s="1"/>
      <c r="D6403" s="1"/>
      <c r="E6403" s="1"/>
      <c r="F6403" s="1"/>
      <c r="G6403" s="1"/>
      <c r="H6403" s="1"/>
      <c r="I6403" s="1"/>
    </row>
    <row r="6404" spans="2:9" s="376" customFormat="1" ht="12.75">
      <c r="B6404" s="1"/>
      <c r="C6404" s="1"/>
      <c r="D6404" s="1"/>
      <c r="E6404" s="1"/>
      <c r="F6404" s="1"/>
      <c r="G6404" s="1"/>
      <c r="H6404" s="1"/>
      <c r="I6404" s="1"/>
    </row>
    <row r="6405" spans="2:9" s="376" customFormat="1" ht="12.75">
      <c r="B6405" s="1"/>
      <c r="C6405" s="1"/>
      <c r="D6405" s="1"/>
      <c r="E6405" s="1"/>
      <c r="F6405" s="1"/>
      <c r="G6405" s="1"/>
      <c r="H6405" s="1"/>
      <c r="I6405" s="1"/>
    </row>
    <row r="6406" spans="2:9" s="376" customFormat="1" ht="12.75">
      <c r="B6406" s="1"/>
      <c r="C6406" s="1"/>
      <c r="D6406" s="1"/>
      <c r="E6406" s="1"/>
      <c r="F6406" s="1"/>
      <c r="G6406" s="1"/>
      <c r="H6406" s="1"/>
      <c r="I6406" s="1"/>
    </row>
    <row r="6407" spans="2:9" s="376" customFormat="1" ht="12.75">
      <c r="B6407" s="1"/>
      <c r="C6407" s="1"/>
      <c r="D6407" s="1"/>
      <c r="E6407" s="1"/>
      <c r="F6407" s="1"/>
      <c r="G6407" s="1"/>
      <c r="H6407" s="1"/>
      <c r="I6407" s="1"/>
    </row>
    <row r="6408" spans="2:9" s="376" customFormat="1" ht="12.75">
      <c r="B6408" s="1"/>
      <c r="C6408" s="1"/>
      <c r="D6408" s="1"/>
      <c r="E6408" s="1"/>
      <c r="F6408" s="1"/>
      <c r="G6408" s="1"/>
      <c r="H6408" s="1"/>
      <c r="I6408" s="1"/>
    </row>
    <row r="6409" spans="2:9" s="376" customFormat="1" ht="12.75">
      <c r="B6409" s="1"/>
      <c r="C6409" s="1"/>
      <c r="D6409" s="1"/>
      <c r="E6409" s="1"/>
      <c r="F6409" s="1"/>
      <c r="G6409" s="1"/>
      <c r="H6409" s="1"/>
      <c r="I6409" s="1"/>
    </row>
    <row r="6410" spans="2:9" s="376" customFormat="1" ht="12.75">
      <c r="B6410" s="1"/>
      <c r="C6410" s="1"/>
      <c r="D6410" s="1"/>
      <c r="E6410" s="1"/>
      <c r="F6410" s="1"/>
      <c r="G6410" s="1"/>
      <c r="H6410" s="1"/>
      <c r="I6410" s="1"/>
    </row>
    <row r="6411" spans="2:9" s="376" customFormat="1" ht="12.75">
      <c r="B6411" s="1"/>
      <c r="C6411" s="1"/>
      <c r="D6411" s="1"/>
      <c r="E6411" s="1"/>
      <c r="F6411" s="1"/>
      <c r="G6411" s="1"/>
      <c r="H6411" s="1"/>
      <c r="I6411" s="1"/>
    </row>
    <row r="6412" spans="2:9" s="376" customFormat="1" ht="12.75">
      <c r="B6412" s="1"/>
      <c r="C6412" s="1"/>
      <c r="D6412" s="1"/>
      <c r="E6412" s="1"/>
      <c r="F6412" s="1"/>
      <c r="G6412" s="1"/>
      <c r="H6412" s="1"/>
      <c r="I6412" s="1"/>
    </row>
    <row r="6413" spans="2:9" s="376" customFormat="1" ht="12.75">
      <c r="B6413" s="1"/>
      <c r="C6413" s="1"/>
      <c r="D6413" s="1"/>
      <c r="E6413" s="1"/>
      <c r="F6413" s="1"/>
      <c r="G6413" s="1"/>
      <c r="H6413" s="1"/>
      <c r="I6413" s="1"/>
    </row>
    <row r="6414" spans="2:9" s="376" customFormat="1" ht="12.75">
      <c r="B6414" s="1"/>
      <c r="C6414" s="1"/>
      <c r="D6414" s="1"/>
      <c r="E6414" s="1"/>
      <c r="F6414" s="1"/>
      <c r="G6414" s="1"/>
      <c r="H6414" s="1"/>
      <c r="I6414" s="1"/>
    </row>
    <row r="6415" spans="2:9" s="376" customFormat="1" ht="12.75">
      <c r="B6415" s="1"/>
      <c r="C6415" s="1"/>
      <c r="D6415" s="1"/>
      <c r="E6415" s="1"/>
      <c r="F6415" s="1"/>
      <c r="G6415" s="1"/>
      <c r="H6415" s="1"/>
      <c r="I6415" s="1"/>
    </row>
    <row r="6416" spans="2:9" s="376" customFormat="1" ht="12.75">
      <c r="B6416" s="1"/>
      <c r="C6416" s="1"/>
      <c r="D6416" s="1"/>
      <c r="E6416" s="1"/>
      <c r="F6416" s="1"/>
      <c r="G6416" s="1"/>
      <c r="H6416" s="1"/>
      <c r="I6416" s="1"/>
    </row>
    <row r="6417" spans="2:9" s="376" customFormat="1" ht="12.75">
      <c r="B6417" s="1"/>
      <c r="C6417" s="1"/>
      <c r="D6417" s="1"/>
      <c r="E6417" s="1"/>
      <c r="F6417" s="1"/>
      <c r="G6417" s="1"/>
      <c r="H6417" s="1"/>
      <c r="I6417" s="1"/>
    </row>
    <row r="6418" spans="2:9" s="376" customFormat="1" ht="12.75">
      <c r="B6418" s="1"/>
      <c r="C6418" s="1"/>
      <c r="D6418" s="1"/>
      <c r="E6418" s="1"/>
      <c r="F6418" s="1"/>
      <c r="G6418" s="1"/>
      <c r="H6418" s="1"/>
      <c r="I6418" s="1"/>
    </row>
    <row r="6419" spans="2:9" s="376" customFormat="1" ht="12.75">
      <c r="B6419" s="1"/>
      <c r="C6419" s="1"/>
      <c r="D6419" s="1"/>
      <c r="E6419" s="1"/>
      <c r="F6419" s="1"/>
      <c r="G6419" s="1"/>
      <c r="H6419" s="1"/>
      <c r="I6419" s="1"/>
    </row>
    <row r="6420" spans="2:9" s="376" customFormat="1" ht="12.75">
      <c r="B6420" s="1"/>
      <c r="C6420" s="1"/>
      <c r="D6420" s="1"/>
      <c r="E6420" s="1"/>
      <c r="F6420" s="1"/>
      <c r="G6420" s="1"/>
      <c r="H6420" s="1"/>
      <c r="I6420" s="1"/>
    </row>
    <row r="6421" spans="2:9" s="376" customFormat="1" ht="12.75">
      <c r="B6421" s="1"/>
      <c r="C6421" s="1"/>
      <c r="D6421" s="1"/>
      <c r="E6421" s="1"/>
      <c r="F6421" s="1"/>
      <c r="G6421" s="1"/>
      <c r="H6421" s="1"/>
      <c r="I6421" s="1"/>
    </row>
    <row r="6422" spans="2:9" s="376" customFormat="1" ht="12.75">
      <c r="B6422" s="1"/>
      <c r="C6422" s="1"/>
      <c r="D6422" s="1"/>
      <c r="E6422" s="1"/>
      <c r="F6422" s="1"/>
      <c r="G6422" s="1"/>
      <c r="H6422" s="1"/>
      <c r="I6422" s="1"/>
    </row>
    <row r="6423" spans="2:9" s="376" customFormat="1" ht="12.75">
      <c r="B6423" s="1"/>
      <c r="C6423" s="1"/>
      <c r="D6423" s="1"/>
      <c r="E6423" s="1"/>
      <c r="F6423" s="1"/>
      <c r="G6423" s="1"/>
      <c r="H6423" s="1"/>
      <c r="I6423" s="1"/>
    </row>
    <row r="6424" spans="2:9" s="376" customFormat="1" ht="12.75">
      <c r="B6424" s="1"/>
      <c r="C6424" s="1"/>
      <c r="D6424" s="1"/>
      <c r="E6424" s="1"/>
      <c r="F6424" s="1"/>
      <c r="G6424" s="1"/>
      <c r="H6424" s="1"/>
      <c r="I6424" s="1"/>
    </row>
    <row r="6425" spans="2:9" s="376" customFormat="1" ht="12.75">
      <c r="B6425" s="1"/>
      <c r="C6425" s="1"/>
      <c r="D6425" s="1"/>
      <c r="E6425" s="1"/>
      <c r="F6425" s="1"/>
      <c r="G6425" s="1"/>
      <c r="H6425" s="1"/>
      <c r="I6425" s="1"/>
    </row>
    <row r="6426" spans="2:9" s="376" customFormat="1" ht="12.75">
      <c r="B6426" s="1"/>
      <c r="C6426" s="1"/>
      <c r="D6426" s="1"/>
      <c r="E6426" s="1"/>
      <c r="F6426" s="1"/>
      <c r="G6426" s="1"/>
      <c r="H6426" s="1"/>
      <c r="I6426" s="1"/>
    </row>
    <row r="6427" spans="2:9" s="376" customFormat="1" ht="12.75">
      <c r="B6427" s="1"/>
      <c r="C6427" s="1"/>
      <c r="D6427" s="1"/>
      <c r="E6427" s="1"/>
      <c r="F6427" s="1"/>
      <c r="G6427" s="1"/>
      <c r="H6427" s="1"/>
      <c r="I6427" s="1"/>
    </row>
    <row r="6428" spans="2:9" s="376" customFormat="1" ht="12.75">
      <c r="B6428" s="1"/>
      <c r="C6428" s="1"/>
      <c r="D6428" s="1"/>
      <c r="E6428" s="1"/>
      <c r="F6428" s="1"/>
      <c r="G6428" s="1"/>
      <c r="H6428" s="1"/>
      <c r="I6428" s="1"/>
    </row>
    <row r="6429" spans="2:9" s="376" customFormat="1" ht="12.75">
      <c r="B6429" s="1"/>
      <c r="C6429" s="1"/>
      <c r="D6429" s="1"/>
      <c r="E6429" s="1"/>
      <c r="F6429" s="1"/>
      <c r="G6429" s="1"/>
      <c r="H6429" s="1"/>
      <c r="I6429" s="1"/>
    </row>
    <row r="6430" spans="2:9" s="376" customFormat="1" ht="12.75">
      <c r="B6430" s="1"/>
      <c r="C6430" s="1"/>
      <c r="D6430" s="1"/>
      <c r="E6430" s="1"/>
      <c r="F6430" s="1"/>
      <c r="G6430" s="1"/>
      <c r="H6430" s="1"/>
      <c r="I6430" s="1"/>
    </row>
    <row r="6431" spans="2:9" s="376" customFormat="1" ht="12.75">
      <c r="B6431" s="1"/>
      <c r="C6431" s="1"/>
      <c r="D6431" s="1"/>
      <c r="E6431" s="1"/>
      <c r="F6431" s="1"/>
      <c r="G6431" s="1"/>
      <c r="H6431" s="1"/>
      <c r="I6431" s="1"/>
    </row>
    <row r="6432" spans="2:9" s="376" customFormat="1" ht="12.75">
      <c r="B6432" s="1"/>
      <c r="C6432" s="1"/>
      <c r="D6432" s="1"/>
      <c r="E6432" s="1"/>
      <c r="F6432" s="1"/>
      <c r="G6432" s="1"/>
      <c r="H6432" s="1"/>
      <c r="I6432" s="1"/>
    </row>
    <row r="6433" spans="2:9" s="376" customFormat="1" ht="12.75">
      <c r="B6433" s="1"/>
      <c r="C6433" s="1"/>
      <c r="D6433" s="1"/>
      <c r="E6433" s="1"/>
      <c r="F6433" s="1"/>
      <c r="G6433" s="1"/>
      <c r="H6433" s="1"/>
      <c r="I6433" s="1"/>
    </row>
    <row r="6434" spans="2:9" s="376" customFormat="1" ht="12.75">
      <c r="B6434" s="1"/>
      <c r="C6434" s="1"/>
      <c r="D6434" s="1"/>
      <c r="E6434" s="1"/>
      <c r="F6434" s="1"/>
      <c r="G6434" s="1"/>
      <c r="H6434" s="1"/>
      <c r="I6434" s="1"/>
    </row>
    <row r="6435" spans="2:9" s="376" customFormat="1" ht="12.75">
      <c r="B6435" s="1"/>
      <c r="C6435" s="1"/>
      <c r="D6435" s="1"/>
      <c r="E6435" s="1"/>
      <c r="F6435" s="1"/>
      <c r="G6435" s="1"/>
      <c r="H6435" s="1"/>
      <c r="I6435" s="1"/>
    </row>
    <row r="6436" spans="2:9" s="376" customFormat="1" ht="12.75">
      <c r="B6436" s="1"/>
      <c r="C6436" s="1"/>
      <c r="D6436" s="1"/>
      <c r="E6436" s="1"/>
      <c r="F6436" s="1"/>
      <c r="G6436" s="1"/>
      <c r="H6436" s="1"/>
      <c r="I6436" s="1"/>
    </row>
    <row r="6437" spans="2:9" s="376" customFormat="1" ht="12.75">
      <c r="B6437" s="1"/>
      <c r="C6437" s="1"/>
      <c r="D6437" s="1"/>
      <c r="E6437" s="1"/>
      <c r="F6437" s="1"/>
      <c r="G6437" s="1"/>
      <c r="H6437" s="1"/>
      <c r="I6437" s="1"/>
    </row>
    <row r="6438" spans="2:9" s="376" customFormat="1" ht="12.75">
      <c r="B6438" s="1"/>
      <c r="C6438" s="1"/>
      <c r="D6438" s="1"/>
      <c r="E6438" s="1"/>
      <c r="F6438" s="1"/>
      <c r="G6438" s="1"/>
      <c r="H6438" s="1"/>
      <c r="I6438" s="1"/>
    </row>
    <row r="6439" spans="2:9" s="376" customFormat="1" ht="12.75">
      <c r="B6439" s="1"/>
      <c r="C6439" s="1"/>
      <c r="D6439" s="1"/>
      <c r="E6439" s="1"/>
      <c r="F6439" s="1"/>
      <c r="G6439" s="1"/>
      <c r="H6439" s="1"/>
      <c r="I6439" s="1"/>
    </row>
    <row r="6440" spans="2:9" s="376" customFormat="1" ht="12.75">
      <c r="B6440" s="1"/>
      <c r="C6440" s="1"/>
      <c r="D6440" s="1"/>
      <c r="E6440" s="1"/>
      <c r="F6440" s="1"/>
      <c r="G6440" s="1"/>
      <c r="H6440" s="1"/>
      <c r="I6440" s="1"/>
    </row>
    <row r="6441" spans="2:9" s="376" customFormat="1" ht="12.75">
      <c r="B6441" s="1"/>
      <c r="C6441" s="1"/>
      <c r="D6441" s="1"/>
      <c r="E6441" s="1"/>
      <c r="F6441" s="1"/>
      <c r="G6441" s="1"/>
      <c r="H6441" s="1"/>
      <c r="I6441" s="1"/>
    </row>
    <row r="6442" spans="2:9" s="376" customFormat="1" ht="12.75">
      <c r="B6442" s="1"/>
      <c r="C6442" s="1"/>
      <c r="D6442" s="1"/>
      <c r="E6442" s="1"/>
      <c r="F6442" s="1"/>
      <c r="G6442" s="1"/>
      <c r="H6442" s="1"/>
      <c r="I6442" s="1"/>
    </row>
    <row r="6443" spans="2:9" s="376" customFormat="1" ht="12.75">
      <c r="B6443" s="1"/>
      <c r="C6443" s="1"/>
      <c r="D6443" s="1"/>
      <c r="E6443" s="1"/>
      <c r="F6443" s="1"/>
      <c r="G6443" s="1"/>
      <c r="H6443" s="1"/>
      <c r="I6443" s="1"/>
    </row>
    <row r="6444" spans="2:9" s="376" customFormat="1" ht="12.75">
      <c r="B6444" s="1"/>
      <c r="C6444" s="1"/>
      <c r="D6444" s="1"/>
      <c r="E6444" s="1"/>
      <c r="F6444" s="1"/>
      <c r="G6444" s="1"/>
      <c r="H6444" s="1"/>
      <c r="I6444" s="1"/>
    </row>
    <row r="6445" spans="2:9" s="376" customFormat="1" ht="12.75">
      <c r="B6445" s="1"/>
      <c r="C6445" s="1"/>
      <c r="D6445" s="1"/>
      <c r="E6445" s="1"/>
      <c r="F6445" s="1"/>
      <c r="G6445" s="1"/>
      <c r="H6445" s="1"/>
      <c r="I6445" s="1"/>
    </row>
    <row r="6446" spans="2:9" s="376" customFormat="1" ht="12.75">
      <c r="B6446" s="1"/>
      <c r="C6446" s="1"/>
      <c r="D6446" s="1"/>
      <c r="E6446" s="1"/>
      <c r="F6446" s="1"/>
      <c r="G6446" s="1"/>
      <c r="H6446" s="1"/>
      <c r="I6446" s="1"/>
    </row>
    <row r="6447" spans="2:9" s="376" customFormat="1" ht="12.75">
      <c r="B6447" s="1"/>
      <c r="C6447" s="1"/>
      <c r="D6447" s="1"/>
      <c r="E6447" s="1"/>
      <c r="F6447" s="1"/>
      <c r="G6447" s="1"/>
      <c r="H6447" s="1"/>
      <c r="I6447" s="1"/>
    </row>
    <row r="6448" spans="2:9" s="376" customFormat="1" ht="12.75">
      <c r="B6448" s="1"/>
      <c r="C6448" s="1"/>
      <c r="D6448" s="1"/>
      <c r="E6448" s="1"/>
      <c r="F6448" s="1"/>
      <c r="G6448" s="1"/>
      <c r="H6448" s="1"/>
      <c r="I6448" s="1"/>
    </row>
    <row r="6449" spans="2:9" s="376" customFormat="1" ht="12.75">
      <c r="B6449" s="1"/>
      <c r="C6449" s="1"/>
      <c r="D6449" s="1"/>
      <c r="E6449" s="1"/>
      <c r="F6449" s="1"/>
      <c r="G6449" s="1"/>
      <c r="H6449" s="1"/>
      <c r="I6449" s="1"/>
    </row>
    <row r="6450" spans="2:9" s="376" customFormat="1" ht="12.75">
      <c r="B6450" s="1"/>
      <c r="C6450" s="1"/>
      <c r="D6450" s="1"/>
      <c r="E6450" s="1"/>
      <c r="F6450" s="1"/>
      <c r="G6450" s="1"/>
      <c r="H6450" s="1"/>
      <c r="I6450" s="1"/>
    </row>
    <row r="6451" spans="2:9" s="376" customFormat="1" ht="12.75">
      <c r="B6451" s="1"/>
      <c r="C6451" s="1"/>
      <c r="D6451" s="1"/>
      <c r="E6451" s="1"/>
      <c r="F6451" s="1"/>
      <c r="G6451" s="1"/>
      <c r="H6451" s="1"/>
      <c r="I6451" s="1"/>
    </row>
    <row r="6452" spans="2:9" s="376" customFormat="1" ht="12.75">
      <c r="B6452" s="1"/>
      <c r="C6452" s="1"/>
      <c r="D6452" s="1"/>
      <c r="E6452" s="1"/>
      <c r="F6452" s="1"/>
      <c r="G6452" s="1"/>
      <c r="H6452" s="1"/>
      <c r="I6452" s="1"/>
    </row>
    <row r="6453" spans="2:9" s="376" customFormat="1" ht="12.75">
      <c r="B6453" s="1"/>
      <c r="C6453" s="1"/>
      <c r="D6453" s="1"/>
      <c r="E6453" s="1"/>
      <c r="F6453" s="1"/>
      <c r="G6453" s="1"/>
      <c r="H6453" s="1"/>
      <c r="I6453" s="1"/>
    </row>
    <row r="6454" spans="2:9" s="376" customFormat="1" ht="12.75">
      <c r="B6454" s="1"/>
      <c r="C6454" s="1"/>
      <c r="D6454" s="1"/>
      <c r="E6454" s="1"/>
      <c r="F6454" s="1"/>
      <c r="G6454" s="1"/>
      <c r="H6454" s="1"/>
      <c r="I6454" s="1"/>
    </row>
    <row r="6455" spans="2:9" s="376" customFormat="1" ht="12.75">
      <c r="B6455" s="1"/>
      <c r="C6455" s="1"/>
      <c r="D6455" s="1"/>
      <c r="E6455" s="1"/>
      <c r="F6455" s="1"/>
      <c r="G6455" s="1"/>
      <c r="H6455" s="1"/>
      <c r="I6455" s="1"/>
    </row>
    <row r="6456" spans="2:9" s="376" customFormat="1" ht="12.75">
      <c r="B6456" s="1"/>
      <c r="C6456" s="1"/>
      <c r="D6456" s="1"/>
      <c r="E6456" s="1"/>
      <c r="F6456" s="1"/>
      <c r="G6456" s="1"/>
      <c r="H6456" s="1"/>
      <c r="I6456" s="1"/>
    </row>
    <row r="6457" spans="2:9" s="376" customFormat="1" ht="12.75">
      <c r="B6457" s="1"/>
      <c r="C6457" s="1"/>
      <c r="D6457" s="1"/>
      <c r="E6457" s="1"/>
      <c r="F6457" s="1"/>
      <c r="G6457" s="1"/>
      <c r="H6457" s="1"/>
      <c r="I6457" s="1"/>
    </row>
    <row r="6458" spans="2:9" s="376" customFormat="1" ht="12.75">
      <c r="B6458" s="1"/>
      <c r="C6458" s="1"/>
      <c r="D6458" s="1"/>
      <c r="E6458" s="1"/>
      <c r="F6458" s="1"/>
      <c r="G6458" s="1"/>
      <c r="H6458" s="1"/>
      <c r="I6458" s="1"/>
    </row>
    <row r="6459" spans="2:9" s="376" customFormat="1" ht="12.75">
      <c r="B6459" s="1"/>
      <c r="C6459" s="1"/>
      <c r="D6459" s="1"/>
      <c r="E6459" s="1"/>
      <c r="F6459" s="1"/>
      <c r="G6459" s="1"/>
      <c r="H6459" s="1"/>
      <c r="I6459" s="1"/>
    </row>
    <row r="6460" spans="2:9" s="376" customFormat="1" ht="12.75">
      <c r="B6460" s="1"/>
      <c r="C6460" s="1"/>
      <c r="D6460" s="1"/>
      <c r="E6460" s="1"/>
      <c r="F6460" s="1"/>
      <c r="G6460" s="1"/>
      <c r="H6460" s="1"/>
      <c r="I6460" s="1"/>
    </row>
    <row r="6461" spans="2:9" s="376" customFormat="1" ht="12.75">
      <c r="B6461" s="1"/>
      <c r="C6461" s="1"/>
      <c r="D6461" s="1"/>
      <c r="E6461" s="1"/>
      <c r="F6461" s="1"/>
      <c r="G6461" s="1"/>
      <c r="H6461" s="1"/>
      <c r="I6461" s="1"/>
    </row>
    <row r="6462" spans="2:9" s="376" customFormat="1" ht="12.75">
      <c r="B6462" s="1"/>
      <c r="C6462" s="1"/>
      <c r="D6462" s="1"/>
      <c r="E6462" s="1"/>
      <c r="F6462" s="1"/>
      <c r="G6462" s="1"/>
      <c r="H6462" s="1"/>
      <c r="I6462" s="1"/>
    </row>
    <row r="6463" spans="2:9" s="376" customFormat="1" ht="12.75">
      <c r="B6463" s="1"/>
      <c r="C6463" s="1"/>
      <c r="D6463" s="1"/>
      <c r="E6463" s="1"/>
      <c r="F6463" s="1"/>
      <c r="G6463" s="1"/>
      <c r="H6463" s="1"/>
      <c r="I6463" s="1"/>
    </row>
    <row r="6464" spans="2:9" s="376" customFormat="1" ht="12.75">
      <c r="B6464" s="1"/>
      <c r="C6464" s="1"/>
      <c r="D6464" s="1"/>
      <c r="E6464" s="1"/>
      <c r="F6464" s="1"/>
      <c r="G6464" s="1"/>
      <c r="H6464" s="1"/>
      <c r="I6464" s="1"/>
    </row>
    <row r="6465" spans="2:9" s="376" customFormat="1" ht="12.75">
      <c r="B6465" s="1"/>
      <c r="C6465" s="1"/>
      <c r="D6465" s="1"/>
      <c r="E6465" s="1"/>
      <c r="F6465" s="1"/>
      <c r="G6465" s="1"/>
      <c r="H6465" s="1"/>
      <c r="I6465" s="1"/>
    </row>
    <row r="6466" spans="2:9" s="376" customFormat="1" ht="12.75">
      <c r="B6466" s="1"/>
      <c r="C6466" s="1"/>
      <c r="D6466" s="1"/>
      <c r="E6466" s="1"/>
      <c r="F6466" s="1"/>
      <c r="G6466" s="1"/>
      <c r="H6466" s="1"/>
      <c r="I6466" s="1"/>
    </row>
    <row r="6467" spans="2:9" s="376" customFormat="1" ht="12.75">
      <c r="B6467" s="1"/>
      <c r="C6467" s="1"/>
      <c r="D6467" s="1"/>
      <c r="E6467" s="1"/>
      <c r="F6467" s="1"/>
      <c r="G6467" s="1"/>
      <c r="H6467" s="1"/>
      <c r="I6467" s="1"/>
    </row>
    <row r="6468" spans="2:9" s="376" customFormat="1" ht="12.75">
      <c r="B6468" s="1"/>
      <c r="C6468" s="1"/>
      <c r="D6468" s="1"/>
      <c r="E6468" s="1"/>
      <c r="F6468" s="1"/>
      <c r="G6468" s="1"/>
      <c r="H6468" s="1"/>
      <c r="I6468" s="1"/>
    </row>
    <row r="6469" spans="2:9" s="376" customFormat="1" ht="12.75">
      <c r="B6469" s="1"/>
      <c r="C6469" s="1"/>
      <c r="D6469" s="1"/>
      <c r="E6469" s="1"/>
      <c r="F6469" s="1"/>
      <c r="G6469" s="1"/>
      <c r="H6469" s="1"/>
      <c r="I6469" s="1"/>
    </row>
    <row r="6470" spans="2:9" s="376" customFormat="1" ht="12.75">
      <c r="B6470" s="1"/>
      <c r="C6470" s="1"/>
      <c r="D6470" s="1"/>
      <c r="E6470" s="1"/>
      <c r="F6470" s="1"/>
      <c r="G6470" s="1"/>
      <c r="H6470" s="1"/>
      <c r="I6470" s="1"/>
    </row>
    <row r="6471" spans="2:9" s="376" customFormat="1" ht="12.75">
      <c r="B6471" s="1"/>
      <c r="C6471" s="1"/>
      <c r="D6471" s="1"/>
      <c r="E6471" s="1"/>
      <c r="F6471" s="1"/>
      <c r="G6471" s="1"/>
      <c r="H6471" s="1"/>
      <c r="I6471" s="1"/>
    </row>
    <row r="6472" spans="2:9" s="376" customFormat="1" ht="12.75">
      <c r="B6472" s="1"/>
      <c r="C6472" s="1"/>
      <c r="D6472" s="1"/>
      <c r="E6472" s="1"/>
      <c r="F6472" s="1"/>
      <c r="G6472" s="1"/>
      <c r="H6472" s="1"/>
      <c r="I6472" s="1"/>
    </row>
    <row r="6473" spans="2:9" s="376" customFormat="1" ht="12.75">
      <c r="B6473" s="1"/>
      <c r="C6473" s="1"/>
      <c r="D6473" s="1"/>
      <c r="E6473" s="1"/>
      <c r="F6473" s="1"/>
      <c r="G6473" s="1"/>
      <c r="H6473" s="1"/>
      <c r="I6473" s="1"/>
    </row>
    <row r="6474" spans="2:9" s="376" customFormat="1" ht="12.75">
      <c r="B6474" s="1"/>
      <c r="C6474" s="1"/>
      <c r="D6474" s="1"/>
      <c r="E6474" s="1"/>
      <c r="F6474" s="1"/>
      <c r="G6474" s="1"/>
      <c r="H6474" s="1"/>
      <c r="I6474" s="1"/>
    </row>
    <row r="6475" spans="2:9" s="376" customFormat="1" ht="12.75">
      <c r="B6475" s="1"/>
      <c r="C6475" s="1"/>
      <c r="D6475" s="1"/>
      <c r="E6475" s="1"/>
      <c r="F6475" s="1"/>
      <c r="G6475" s="1"/>
      <c r="H6475" s="1"/>
      <c r="I6475" s="1"/>
    </row>
    <row r="6476" spans="2:9" s="376" customFormat="1" ht="12.75">
      <c r="B6476" s="1"/>
      <c r="C6476" s="1"/>
      <c r="D6476" s="1"/>
      <c r="E6476" s="1"/>
      <c r="F6476" s="1"/>
      <c r="G6476" s="1"/>
      <c r="H6476" s="1"/>
      <c r="I6476" s="1"/>
    </row>
    <row r="6477" spans="2:9" s="376" customFormat="1" ht="12.75">
      <c r="B6477" s="1"/>
      <c r="C6477" s="1"/>
      <c r="D6477" s="1"/>
      <c r="E6477" s="1"/>
      <c r="F6477" s="1"/>
      <c r="G6477" s="1"/>
      <c r="H6477" s="1"/>
      <c r="I6477" s="1"/>
    </row>
    <row r="6478" spans="2:9" s="376" customFormat="1" ht="12.75">
      <c r="B6478" s="1"/>
      <c r="C6478" s="1"/>
      <c r="D6478" s="1"/>
      <c r="E6478" s="1"/>
      <c r="F6478" s="1"/>
      <c r="G6478" s="1"/>
      <c r="H6478" s="1"/>
      <c r="I6478" s="1"/>
    </row>
    <row r="6479" spans="2:9" s="376" customFormat="1" ht="12.75">
      <c r="B6479" s="1"/>
      <c r="C6479" s="1"/>
      <c r="D6479" s="1"/>
      <c r="E6479" s="1"/>
      <c r="F6479" s="1"/>
      <c r="G6479" s="1"/>
      <c r="H6479" s="1"/>
      <c r="I6479" s="1"/>
    </row>
    <row r="6480" spans="2:9" s="376" customFormat="1" ht="12.75">
      <c r="B6480" s="1"/>
      <c r="C6480" s="1"/>
      <c r="D6480" s="1"/>
      <c r="E6480" s="1"/>
      <c r="F6480" s="1"/>
      <c r="G6480" s="1"/>
      <c r="H6480" s="1"/>
      <c r="I6480" s="1"/>
    </row>
    <row r="6481" spans="2:9" s="376" customFormat="1" ht="12.75">
      <c r="B6481" s="1"/>
      <c r="C6481" s="1"/>
      <c r="D6481" s="1"/>
      <c r="E6481" s="1"/>
      <c r="F6481" s="1"/>
      <c r="G6481" s="1"/>
      <c r="H6481" s="1"/>
      <c r="I6481" s="1"/>
    </row>
    <row r="6482" spans="2:9" s="376" customFormat="1" ht="12.75">
      <c r="B6482" s="1"/>
      <c r="C6482" s="1"/>
      <c r="D6482" s="1"/>
      <c r="E6482" s="1"/>
      <c r="F6482" s="1"/>
      <c r="G6482" s="1"/>
      <c r="H6482" s="1"/>
      <c r="I6482" s="1"/>
    </row>
    <row r="6483" spans="2:9" s="376" customFormat="1" ht="12.75">
      <c r="B6483" s="1"/>
      <c r="C6483" s="1"/>
      <c r="D6483" s="1"/>
      <c r="E6483" s="1"/>
      <c r="F6483" s="1"/>
      <c r="G6483" s="1"/>
      <c r="H6483" s="1"/>
      <c r="I6483" s="1"/>
    </row>
    <row r="6484" spans="2:9" s="376" customFormat="1" ht="12.75">
      <c r="B6484" s="1"/>
      <c r="C6484" s="1"/>
      <c r="D6484" s="1"/>
      <c r="E6484" s="1"/>
      <c r="F6484" s="1"/>
      <c r="G6484" s="1"/>
      <c r="H6484" s="1"/>
      <c r="I6484" s="1"/>
    </row>
    <row r="6485" spans="2:9" s="376" customFormat="1" ht="12.75">
      <c r="B6485" s="1"/>
      <c r="C6485" s="1"/>
      <c r="D6485" s="1"/>
      <c r="E6485" s="1"/>
      <c r="F6485" s="1"/>
      <c r="G6485" s="1"/>
      <c r="H6485" s="1"/>
      <c r="I6485" s="1"/>
    </row>
    <row r="6486" spans="2:9" s="376" customFormat="1" ht="12.75">
      <c r="B6486" s="1"/>
      <c r="C6486" s="1"/>
      <c r="D6486" s="1"/>
      <c r="E6486" s="1"/>
      <c r="F6486" s="1"/>
      <c r="G6486" s="1"/>
      <c r="H6486" s="1"/>
      <c r="I6486" s="1"/>
    </row>
    <row r="6487" spans="2:9" s="376" customFormat="1" ht="12.75">
      <c r="B6487" s="1"/>
      <c r="C6487" s="1"/>
      <c r="D6487" s="1"/>
      <c r="E6487" s="1"/>
      <c r="F6487" s="1"/>
      <c r="G6487" s="1"/>
      <c r="H6487" s="1"/>
      <c r="I6487" s="1"/>
    </row>
    <row r="6488" spans="2:9" s="376" customFormat="1" ht="12.75">
      <c r="B6488" s="1"/>
      <c r="C6488" s="1"/>
      <c r="D6488" s="1"/>
      <c r="E6488" s="1"/>
      <c r="F6488" s="1"/>
      <c r="G6488" s="1"/>
      <c r="H6488" s="1"/>
      <c r="I6488" s="1"/>
    </row>
    <row r="6489" spans="2:9" s="376" customFormat="1" ht="12.75">
      <c r="B6489" s="1"/>
      <c r="C6489" s="1"/>
      <c r="D6489" s="1"/>
      <c r="E6489" s="1"/>
      <c r="F6489" s="1"/>
      <c r="G6489" s="1"/>
      <c r="H6489" s="1"/>
      <c r="I6489" s="1"/>
    </row>
    <row r="6490" spans="2:9" s="376" customFormat="1" ht="12.75">
      <c r="B6490" s="1"/>
      <c r="C6490" s="1"/>
      <c r="D6490" s="1"/>
      <c r="E6490" s="1"/>
      <c r="F6490" s="1"/>
      <c r="G6490" s="1"/>
      <c r="H6490" s="1"/>
      <c r="I6490" s="1"/>
    </row>
    <row r="6491" spans="2:9" s="376" customFormat="1" ht="12.75">
      <c r="B6491" s="1"/>
      <c r="C6491" s="1"/>
      <c r="D6491" s="1"/>
      <c r="E6491" s="1"/>
      <c r="F6491" s="1"/>
      <c r="G6491" s="1"/>
      <c r="H6491" s="1"/>
      <c r="I6491" s="1"/>
    </row>
    <row r="6492" spans="2:9" s="376" customFormat="1" ht="12.75">
      <c r="B6492" s="1"/>
      <c r="C6492" s="1"/>
      <c r="D6492" s="1"/>
      <c r="E6492" s="1"/>
      <c r="F6492" s="1"/>
      <c r="G6492" s="1"/>
      <c r="H6492" s="1"/>
      <c r="I6492" s="1"/>
    </row>
    <row r="6493" spans="2:9" s="376" customFormat="1" ht="12.75">
      <c r="B6493" s="1"/>
      <c r="C6493" s="1"/>
      <c r="D6493" s="1"/>
      <c r="E6493" s="1"/>
      <c r="F6493" s="1"/>
      <c r="G6493" s="1"/>
      <c r="H6493" s="1"/>
      <c r="I6493" s="1"/>
    </row>
    <row r="6494" spans="2:9" s="376" customFormat="1" ht="12.75">
      <c r="B6494" s="1"/>
      <c r="C6494" s="1"/>
      <c r="D6494" s="1"/>
      <c r="E6494" s="1"/>
      <c r="F6494" s="1"/>
      <c r="G6494" s="1"/>
      <c r="H6494" s="1"/>
      <c r="I6494" s="1"/>
    </row>
    <row r="6495" spans="2:9" s="376" customFormat="1" ht="12.75">
      <c r="B6495" s="1"/>
      <c r="C6495" s="1"/>
      <c r="D6495" s="1"/>
      <c r="E6495" s="1"/>
      <c r="F6495" s="1"/>
      <c r="G6495" s="1"/>
      <c r="H6495" s="1"/>
      <c r="I6495" s="1"/>
    </row>
    <row r="6496" spans="2:9" s="376" customFormat="1" ht="12.75">
      <c r="B6496" s="1"/>
      <c r="C6496" s="1"/>
      <c r="D6496" s="1"/>
      <c r="E6496" s="1"/>
      <c r="F6496" s="1"/>
      <c r="G6496" s="1"/>
      <c r="H6496" s="1"/>
      <c r="I6496" s="1"/>
    </row>
    <row r="6497" spans="2:9" s="376" customFormat="1" ht="12.75">
      <c r="B6497" s="1"/>
      <c r="C6497" s="1"/>
      <c r="D6497" s="1"/>
      <c r="E6497" s="1"/>
      <c r="F6497" s="1"/>
      <c r="G6497" s="1"/>
      <c r="H6497" s="1"/>
      <c r="I6497" s="1"/>
    </row>
    <row r="6498" spans="2:9" s="376" customFormat="1" ht="12.75">
      <c r="B6498" s="1"/>
      <c r="C6498" s="1"/>
      <c r="D6498" s="1"/>
      <c r="E6498" s="1"/>
      <c r="F6498" s="1"/>
      <c r="G6498" s="1"/>
      <c r="H6498" s="1"/>
      <c r="I6498" s="1"/>
    </row>
    <row r="6499" spans="2:9" s="376" customFormat="1" ht="12.75">
      <c r="B6499" s="1"/>
      <c r="C6499" s="1"/>
      <c r="D6499" s="1"/>
      <c r="E6499" s="1"/>
      <c r="F6499" s="1"/>
      <c r="G6499" s="1"/>
      <c r="H6499" s="1"/>
      <c r="I6499" s="1"/>
    </row>
    <row r="6500" spans="2:9" s="376" customFormat="1" ht="12.75">
      <c r="B6500" s="1"/>
      <c r="C6500" s="1"/>
      <c r="D6500" s="1"/>
      <c r="E6500" s="1"/>
      <c r="F6500" s="1"/>
      <c r="G6500" s="1"/>
      <c r="H6500" s="1"/>
      <c r="I6500" s="1"/>
    </row>
    <row r="6501" spans="2:9" s="376" customFormat="1" ht="12.75">
      <c r="B6501" s="1"/>
      <c r="C6501" s="1"/>
      <c r="D6501" s="1"/>
      <c r="E6501" s="1"/>
      <c r="F6501" s="1"/>
      <c r="G6501" s="1"/>
      <c r="H6501" s="1"/>
      <c r="I6501" s="1"/>
    </row>
    <row r="6502" spans="2:9" s="376" customFormat="1" ht="12.75">
      <c r="B6502" s="1"/>
      <c r="C6502" s="1"/>
      <c r="D6502" s="1"/>
      <c r="E6502" s="1"/>
      <c r="F6502" s="1"/>
      <c r="G6502" s="1"/>
      <c r="H6502" s="1"/>
      <c r="I6502" s="1"/>
    </row>
    <row r="6503" spans="2:9" s="376" customFormat="1" ht="12.75">
      <c r="B6503" s="1"/>
      <c r="C6503" s="1"/>
      <c r="D6503" s="1"/>
      <c r="E6503" s="1"/>
      <c r="F6503" s="1"/>
      <c r="G6503" s="1"/>
      <c r="H6503" s="1"/>
      <c r="I6503" s="1"/>
    </row>
    <row r="6504" spans="2:9" s="376" customFormat="1" ht="12.75">
      <c r="B6504" s="1"/>
      <c r="C6504" s="1"/>
      <c r="D6504" s="1"/>
      <c r="E6504" s="1"/>
      <c r="F6504" s="1"/>
      <c r="G6504" s="1"/>
      <c r="H6504" s="1"/>
      <c r="I6504" s="1"/>
    </row>
    <row r="6505" spans="2:9" s="376" customFormat="1" ht="12.75">
      <c r="B6505" s="1"/>
      <c r="C6505" s="1"/>
      <c r="D6505" s="1"/>
      <c r="E6505" s="1"/>
      <c r="F6505" s="1"/>
      <c r="G6505" s="1"/>
      <c r="H6505" s="1"/>
      <c r="I6505" s="1"/>
    </row>
    <row r="6506" spans="2:9" s="376" customFormat="1" ht="12.75">
      <c r="B6506" s="1"/>
      <c r="C6506" s="1"/>
      <c r="D6506" s="1"/>
      <c r="E6506" s="1"/>
      <c r="F6506" s="1"/>
      <c r="G6506" s="1"/>
      <c r="H6506" s="1"/>
      <c r="I6506" s="1"/>
    </row>
    <row r="6507" spans="2:9" s="376" customFormat="1" ht="12.75">
      <c r="B6507" s="1"/>
      <c r="C6507" s="1"/>
      <c r="D6507" s="1"/>
      <c r="E6507" s="1"/>
      <c r="F6507" s="1"/>
      <c r="G6507" s="1"/>
      <c r="H6507" s="1"/>
      <c r="I6507" s="1"/>
    </row>
    <row r="6508" spans="2:9" s="376" customFormat="1" ht="12.75">
      <c r="B6508" s="1"/>
      <c r="C6508" s="1"/>
      <c r="D6508" s="1"/>
      <c r="E6508" s="1"/>
      <c r="F6508" s="1"/>
      <c r="G6508" s="1"/>
      <c r="H6508" s="1"/>
      <c r="I6508" s="1"/>
    </row>
    <row r="6509" spans="2:9" s="376" customFormat="1" ht="12.75">
      <c r="B6509" s="1"/>
      <c r="C6509" s="1"/>
      <c r="D6509" s="1"/>
      <c r="E6509" s="1"/>
      <c r="F6509" s="1"/>
      <c r="G6509" s="1"/>
      <c r="H6509" s="1"/>
      <c r="I6509" s="1"/>
    </row>
    <row r="6510" spans="2:9" s="376" customFormat="1" ht="12.75">
      <c r="B6510" s="1"/>
      <c r="C6510" s="1"/>
      <c r="D6510" s="1"/>
      <c r="E6510" s="1"/>
      <c r="F6510" s="1"/>
      <c r="G6510" s="1"/>
      <c r="H6510" s="1"/>
      <c r="I6510" s="1"/>
    </row>
    <row r="6511" spans="2:9" s="376" customFormat="1" ht="12.75">
      <c r="B6511" s="1"/>
      <c r="C6511" s="1"/>
      <c r="D6511" s="1"/>
      <c r="E6511" s="1"/>
      <c r="F6511" s="1"/>
      <c r="G6511" s="1"/>
      <c r="H6511" s="1"/>
      <c r="I6511" s="1"/>
    </row>
    <row r="6512" spans="2:9" s="376" customFormat="1" ht="12.75">
      <c r="B6512" s="1"/>
      <c r="C6512" s="1"/>
      <c r="D6512" s="1"/>
      <c r="E6512" s="1"/>
      <c r="F6512" s="1"/>
      <c r="G6512" s="1"/>
      <c r="H6512" s="1"/>
      <c r="I6512" s="1"/>
    </row>
    <row r="6513" spans="2:9" s="376" customFormat="1" ht="12.75">
      <c r="B6513" s="1"/>
      <c r="C6513" s="1"/>
      <c r="D6513" s="1"/>
      <c r="E6513" s="1"/>
      <c r="F6513" s="1"/>
      <c r="G6513" s="1"/>
      <c r="H6513" s="1"/>
      <c r="I6513" s="1"/>
    </row>
    <row r="6514" spans="2:9" s="376" customFormat="1" ht="12.75">
      <c r="B6514" s="1"/>
      <c r="C6514" s="1"/>
      <c r="D6514" s="1"/>
      <c r="E6514" s="1"/>
      <c r="F6514" s="1"/>
      <c r="G6514" s="1"/>
      <c r="H6514" s="1"/>
      <c r="I6514" s="1"/>
    </row>
    <row r="6515" spans="2:9" s="376" customFormat="1" ht="12.75">
      <c r="B6515" s="1"/>
      <c r="C6515" s="1"/>
      <c r="D6515" s="1"/>
      <c r="E6515" s="1"/>
      <c r="F6515" s="1"/>
      <c r="G6515" s="1"/>
      <c r="H6515" s="1"/>
      <c r="I6515" s="1"/>
    </row>
    <row r="6516" spans="2:9" s="376" customFormat="1" ht="12.75">
      <c r="B6516" s="1"/>
      <c r="C6516" s="1"/>
      <c r="D6516" s="1"/>
      <c r="E6516" s="1"/>
      <c r="F6516" s="1"/>
      <c r="G6516" s="1"/>
      <c r="H6516" s="1"/>
      <c r="I6516" s="1"/>
    </row>
    <row r="6517" spans="2:9" s="376" customFormat="1" ht="12.75">
      <c r="B6517" s="1"/>
      <c r="C6517" s="1"/>
      <c r="D6517" s="1"/>
      <c r="E6517" s="1"/>
      <c r="F6517" s="1"/>
      <c r="G6517" s="1"/>
      <c r="H6517" s="1"/>
      <c r="I6517" s="1"/>
    </row>
    <row r="6518" spans="2:9" s="376" customFormat="1" ht="12.75">
      <c r="B6518" s="1"/>
      <c r="C6518" s="1"/>
      <c r="D6518" s="1"/>
      <c r="E6518" s="1"/>
      <c r="F6518" s="1"/>
      <c r="G6518" s="1"/>
      <c r="H6518" s="1"/>
      <c r="I6518" s="1"/>
    </row>
    <row r="6519" spans="2:9" s="376" customFormat="1" ht="12.75">
      <c r="B6519" s="1"/>
      <c r="C6519" s="1"/>
      <c r="D6519" s="1"/>
      <c r="E6519" s="1"/>
      <c r="F6519" s="1"/>
      <c r="G6519" s="1"/>
      <c r="H6519" s="1"/>
      <c r="I6519" s="1"/>
    </row>
    <row r="6520" spans="2:9" s="376" customFormat="1" ht="12.75">
      <c r="B6520" s="1"/>
      <c r="C6520" s="1"/>
      <c r="D6520" s="1"/>
      <c r="E6520" s="1"/>
      <c r="F6520" s="1"/>
      <c r="G6520" s="1"/>
      <c r="H6520" s="1"/>
      <c r="I6520" s="1"/>
    </row>
    <row r="6521" spans="2:9" s="376" customFormat="1" ht="12.75">
      <c r="B6521" s="1"/>
      <c r="C6521" s="1"/>
      <c r="D6521" s="1"/>
      <c r="E6521" s="1"/>
      <c r="F6521" s="1"/>
      <c r="G6521" s="1"/>
      <c r="H6521" s="1"/>
      <c r="I6521" s="1"/>
    </row>
    <row r="6522" spans="2:9" s="376" customFormat="1" ht="12.75">
      <c r="B6522" s="1"/>
      <c r="C6522" s="1"/>
      <c r="D6522" s="1"/>
      <c r="E6522" s="1"/>
      <c r="F6522" s="1"/>
      <c r="G6522" s="1"/>
      <c r="H6522" s="1"/>
      <c r="I6522" s="1"/>
    </row>
    <row r="6523" spans="2:9" s="376" customFormat="1" ht="12.75">
      <c r="B6523" s="1"/>
      <c r="C6523" s="1"/>
      <c r="D6523" s="1"/>
      <c r="E6523" s="1"/>
      <c r="F6523" s="1"/>
      <c r="G6523" s="1"/>
      <c r="H6523" s="1"/>
      <c r="I6523" s="1"/>
    </row>
    <row r="6524" spans="2:9" s="376" customFormat="1" ht="12.75">
      <c r="B6524" s="1"/>
      <c r="C6524" s="1"/>
      <c r="D6524" s="1"/>
      <c r="E6524" s="1"/>
      <c r="F6524" s="1"/>
      <c r="G6524" s="1"/>
      <c r="H6524" s="1"/>
      <c r="I6524" s="1"/>
    </row>
    <row r="6525" spans="2:9" s="376" customFormat="1" ht="12.75">
      <c r="B6525" s="1"/>
      <c r="C6525" s="1"/>
      <c r="D6525" s="1"/>
      <c r="E6525" s="1"/>
      <c r="F6525" s="1"/>
      <c r="G6525" s="1"/>
      <c r="H6525" s="1"/>
      <c r="I6525" s="1"/>
    </row>
    <row r="6526" spans="2:9" s="376" customFormat="1" ht="12.75">
      <c r="B6526" s="1"/>
      <c r="C6526" s="1"/>
      <c r="D6526" s="1"/>
      <c r="E6526" s="1"/>
      <c r="F6526" s="1"/>
      <c r="G6526" s="1"/>
      <c r="H6526" s="1"/>
      <c r="I6526" s="1"/>
    </row>
    <row r="6527" spans="2:9" s="376" customFormat="1" ht="12.75">
      <c r="B6527" s="1"/>
      <c r="C6527" s="1"/>
      <c r="D6527" s="1"/>
      <c r="E6527" s="1"/>
      <c r="F6527" s="1"/>
      <c r="G6527" s="1"/>
      <c r="H6527" s="1"/>
      <c r="I6527" s="1"/>
    </row>
    <row r="6528" spans="2:9" s="376" customFormat="1" ht="12.75">
      <c r="B6528" s="1"/>
      <c r="C6528" s="1"/>
      <c r="D6528" s="1"/>
      <c r="E6528" s="1"/>
      <c r="F6528" s="1"/>
      <c r="G6528" s="1"/>
      <c r="H6528" s="1"/>
      <c r="I6528" s="1"/>
    </row>
    <row r="6529" spans="2:9" s="376" customFormat="1" ht="12.75">
      <c r="B6529" s="1"/>
      <c r="C6529" s="1"/>
      <c r="D6529" s="1"/>
      <c r="E6529" s="1"/>
      <c r="F6529" s="1"/>
      <c r="G6529" s="1"/>
      <c r="H6529" s="1"/>
      <c r="I6529" s="1"/>
    </row>
    <row r="6530" spans="2:9" s="376" customFormat="1" ht="12.75">
      <c r="B6530" s="1"/>
      <c r="C6530" s="1"/>
      <c r="D6530" s="1"/>
      <c r="E6530" s="1"/>
      <c r="F6530" s="1"/>
      <c r="G6530" s="1"/>
      <c r="H6530" s="1"/>
      <c r="I6530" s="1"/>
    </row>
    <row r="6531" spans="2:9" s="376" customFormat="1" ht="12.75">
      <c r="B6531" s="1"/>
      <c r="C6531" s="1"/>
      <c r="D6531" s="1"/>
      <c r="E6531" s="1"/>
      <c r="F6531" s="1"/>
      <c r="G6531" s="1"/>
      <c r="H6531" s="1"/>
      <c r="I6531" s="1"/>
    </row>
    <row r="6532" spans="2:9" s="376" customFormat="1" ht="12.75">
      <c r="B6532" s="1"/>
      <c r="C6532" s="1"/>
      <c r="D6532" s="1"/>
      <c r="E6532" s="1"/>
      <c r="F6532" s="1"/>
      <c r="G6532" s="1"/>
      <c r="H6532" s="1"/>
      <c r="I6532" s="1"/>
    </row>
    <row r="6533" spans="2:9" s="376" customFormat="1" ht="12.75">
      <c r="B6533" s="1"/>
      <c r="C6533" s="1"/>
      <c r="D6533" s="1"/>
      <c r="E6533" s="1"/>
      <c r="F6533" s="1"/>
      <c r="G6533" s="1"/>
      <c r="H6533" s="1"/>
      <c r="I6533" s="1"/>
    </row>
    <row r="6534" spans="2:9" s="376" customFormat="1" ht="12.75">
      <c r="B6534" s="1"/>
      <c r="C6534" s="1"/>
      <c r="D6534" s="1"/>
      <c r="E6534" s="1"/>
      <c r="F6534" s="1"/>
      <c r="G6534" s="1"/>
      <c r="H6534" s="1"/>
      <c r="I6534" s="1"/>
    </row>
    <row r="6535" spans="2:9" s="376" customFormat="1" ht="12.75">
      <c r="B6535" s="1"/>
      <c r="C6535" s="1"/>
      <c r="D6535" s="1"/>
      <c r="E6535" s="1"/>
      <c r="F6535" s="1"/>
      <c r="G6535" s="1"/>
      <c r="H6535" s="1"/>
      <c r="I6535" s="1"/>
    </row>
    <row r="6536" spans="2:9" s="376" customFormat="1" ht="12.75">
      <c r="B6536" s="1"/>
      <c r="C6536" s="1"/>
      <c r="D6536" s="1"/>
      <c r="E6536" s="1"/>
      <c r="F6536" s="1"/>
      <c r="G6536" s="1"/>
      <c r="H6536" s="1"/>
      <c r="I6536" s="1"/>
    </row>
    <row r="6537" spans="2:9" s="376" customFormat="1" ht="12.75">
      <c r="B6537" s="1"/>
      <c r="C6537" s="1"/>
      <c r="D6537" s="1"/>
      <c r="E6537" s="1"/>
      <c r="F6537" s="1"/>
      <c r="G6537" s="1"/>
      <c r="H6537" s="1"/>
      <c r="I6537" s="1"/>
    </row>
    <row r="6538" spans="2:9" s="376" customFormat="1" ht="12.75">
      <c r="B6538" s="1"/>
      <c r="C6538" s="1"/>
      <c r="D6538" s="1"/>
      <c r="E6538" s="1"/>
      <c r="F6538" s="1"/>
      <c r="G6538" s="1"/>
      <c r="H6538" s="1"/>
      <c r="I6538" s="1"/>
    </row>
    <row r="6539" spans="2:9" s="376" customFormat="1" ht="12.75">
      <c r="B6539" s="1"/>
      <c r="C6539" s="1"/>
      <c r="D6539" s="1"/>
      <c r="E6539" s="1"/>
      <c r="F6539" s="1"/>
      <c r="G6539" s="1"/>
      <c r="H6539" s="1"/>
      <c r="I6539" s="1"/>
    </row>
    <row r="6540" spans="2:9" s="376" customFormat="1" ht="12.75">
      <c r="B6540" s="1"/>
      <c r="C6540" s="1"/>
      <c r="D6540" s="1"/>
      <c r="E6540" s="1"/>
      <c r="F6540" s="1"/>
      <c r="G6540" s="1"/>
      <c r="H6540" s="1"/>
      <c r="I6540" s="1"/>
    </row>
    <row r="6541" spans="2:9" s="376" customFormat="1" ht="12.75">
      <c r="B6541" s="1"/>
      <c r="C6541" s="1"/>
      <c r="D6541" s="1"/>
      <c r="E6541" s="1"/>
      <c r="F6541" s="1"/>
      <c r="G6541" s="1"/>
      <c r="H6541" s="1"/>
      <c r="I6541" s="1"/>
    </row>
    <row r="6542" spans="2:9" s="376" customFormat="1" ht="12.75">
      <c r="B6542" s="1"/>
      <c r="C6542" s="1"/>
      <c r="D6542" s="1"/>
      <c r="E6542" s="1"/>
      <c r="F6542" s="1"/>
      <c r="G6542" s="1"/>
      <c r="H6542" s="1"/>
      <c r="I6542" s="1"/>
    </row>
    <row r="6543" spans="2:9" s="376" customFormat="1" ht="12.75">
      <c r="B6543" s="1"/>
      <c r="C6543" s="1"/>
      <c r="D6543" s="1"/>
      <c r="E6543" s="1"/>
      <c r="F6543" s="1"/>
      <c r="G6543" s="1"/>
      <c r="H6543" s="1"/>
      <c r="I6543" s="1"/>
    </row>
    <row r="6544" spans="2:9" s="376" customFormat="1" ht="12.75">
      <c r="B6544" s="1"/>
      <c r="C6544" s="1"/>
      <c r="D6544" s="1"/>
      <c r="E6544" s="1"/>
      <c r="F6544" s="1"/>
      <c r="G6544" s="1"/>
      <c r="H6544" s="1"/>
      <c r="I6544" s="1"/>
    </row>
    <row r="6545" spans="2:9" s="376" customFormat="1" ht="12.75">
      <c r="B6545" s="1"/>
      <c r="C6545" s="1"/>
      <c r="D6545" s="1"/>
      <c r="E6545" s="1"/>
      <c r="F6545" s="1"/>
      <c r="G6545" s="1"/>
      <c r="H6545" s="1"/>
      <c r="I6545" s="1"/>
    </row>
    <row r="6546" spans="2:9" s="376" customFormat="1" ht="12.75">
      <c r="B6546" s="1"/>
      <c r="C6546" s="1"/>
      <c r="D6546" s="1"/>
      <c r="E6546" s="1"/>
      <c r="F6546" s="1"/>
      <c r="G6546" s="1"/>
      <c r="H6546" s="1"/>
      <c r="I6546" s="1"/>
    </row>
    <row r="6547" spans="2:9" s="376" customFormat="1" ht="12.75">
      <c r="B6547" s="1"/>
      <c r="C6547" s="1"/>
      <c r="D6547" s="1"/>
      <c r="E6547" s="1"/>
      <c r="F6547" s="1"/>
      <c r="G6547" s="1"/>
      <c r="H6547" s="1"/>
      <c r="I6547" s="1"/>
    </row>
    <row r="6548" spans="2:9" s="376" customFormat="1" ht="12.75">
      <c r="B6548" s="1"/>
      <c r="C6548" s="1"/>
      <c r="D6548" s="1"/>
      <c r="E6548" s="1"/>
      <c r="F6548" s="1"/>
      <c r="G6548" s="1"/>
      <c r="H6548" s="1"/>
      <c r="I6548" s="1"/>
    </row>
    <row r="6549" spans="2:9" s="376" customFormat="1" ht="12.75">
      <c r="B6549" s="1"/>
      <c r="C6549" s="1"/>
      <c r="D6549" s="1"/>
      <c r="E6549" s="1"/>
      <c r="F6549" s="1"/>
      <c r="G6549" s="1"/>
      <c r="H6549" s="1"/>
      <c r="I6549" s="1"/>
    </row>
    <row r="6550" spans="2:9" s="376" customFormat="1" ht="12.75">
      <c r="B6550" s="1"/>
      <c r="C6550" s="1"/>
      <c r="D6550" s="1"/>
      <c r="E6550" s="1"/>
      <c r="F6550" s="1"/>
      <c r="G6550" s="1"/>
      <c r="H6550" s="1"/>
      <c r="I6550" s="1"/>
    </row>
    <row r="6551" spans="2:9" s="376" customFormat="1" ht="12.75">
      <c r="B6551" s="1"/>
      <c r="C6551" s="1"/>
      <c r="D6551" s="1"/>
      <c r="E6551" s="1"/>
      <c r="F6551" s="1"/>
      <c r="G6551" s="1"/>
      <c r="H6551" s="1"/>
      <c r="I6551" s="1"/>
    </row>
    <row r="6552" spans="2:9" s="376" customFormat="1" ht="12.75">
      <c r="B6552" s="1"/>
      <c r="C6552" s="1"/>
      <c r="D6552" s="1"/>
      <c r="E6552" s="1"/>
      <c r="F6552" s="1"/>
      <c r="G6552" s="1"/>
      <c r="H6552" s="1"/>
      <c r="I6552" s="1"/>
    </row>
    <row r="6553" spans="2:9" s="376" customFormat="1" ht="12.75">
      <c r="B6553" s="1"/>
      <c r="C6553" s="1"/>
      <c r="D6553" s="1"/>
      <c r="E6553" s="1"/>
      <c r="F6553" s="1"/>
      <c r="G6553" s="1"/>
      <c r="H6553" s="1"/>
      <c r="I6553" s="1"/>
    </row>
    <row r="6554" spans="2:9" s="376" customFormat="1" ht="12.75">
      <c r="B6554" s="1"/>
      <c r="C6554" s="1"/>
      <c r="D6554" s="1"/>
      <c r="E6554" s="1"/>
      <c r="F6554" s="1"/>
      <c r="G6554" s="1"/>
      <c r="H6554" s="1"/>
      <c r="I6554" s="1"/>
    </row>
    <row r="6555" spans="2:9" s="376" customFormat="1" ht="12.75">
      <c r="B6555" s="1"/>
      <c r="C6555" s="1"/>
      <c r="D6555" s="1"/>
      <c r="E6555" s="1"/>
      <c r="F6555" s="1"/>
      <c r="G6555" s="1"/>
      <c r="H6555" s="1"/>
      <c r="I6555" s="1"/>
    </row>
    <row r="6556" spans="2:9" s="376" customFormat="1" ht="12.75">
      <c r="B6556" s="1"/>
      <c r="C6556" s="1"/>
      <c r="D6556" s="1"/>
      <c r="E6556" s="1"/>
      <c r="F6556" s="1"/>
      <c r="G6556" s="1"/>
      <c r="H6556" s="1"/>
      <c r="I6556" s="1"/>
    </row>
    <row r="6557" spans="2:9" s="376" customFormat="1" ht="12.75">
      <c r="B6557" s="1"/>
      <c r="C6557" s="1"/>
      <c r="D6557" s="1"/>
      <c r="E6557" s="1"/>
      <c r="F6557" s="1"/>
      <c r="G6557" s="1"/>
      <c r="H6557" s="1"/>
      <c r="I6557" s="1"/>
    </row>
    <row r="6558" spans="2:9" s="376" customFormat="1" ht="12.75">
      <c r="B6558" s="1"/>
      <c r="C6558" s="1"/>
      <c r="D6558" s="1"/>
      <c r="E6558" s="1"/>
      <c r="F6558" s="1"/>
      <c r="G6558" s="1"/>
      <c r="H6558" s="1"/>
      <c r="I6558" s="1"/>
    </row>
    <row r="6559" spans="2:9" s="376" customFormat="1" ht="12.75">
      <c r="B6559" s="1"/>
      <c r="C6559" s="1"/>
      <c r="D6559" s="1"/>
      <c r="E6559" s="1"/>
      <c r="F6559" s="1"/>
      <c r="G6559" s="1"/>
      <c r="H6559" s="1"/>
      <c r="I6559" s="1"/>
    </row>
    <row r="6560" spans="2:9" s="376" customFormat="1" ht="12.75">
      <c r="B6560" s="1"/>
      <c r="C6560" s="1"/>
      <c r="D6560" s="1"/>
      <c r="E6560" s="1"/>
      <c r="F6560" s="1"/>
      <c r="G6560" s="1"/>
      <c r="H6560" s="1"/>
      <c r="I6560" s="1"/>
    </row>
    <row r="6561" spans="2:9" s="376" customFormat="1" ht="12.75">
      <c r="B6561" s="1"/>
      <c r="C6561" s="1"/>
      <c r="D6561" s="1"/>
      <c r="E6561" s="1"/>
      <c r="F6561" s="1"/>
      <c r="G6561" s="1"/>
      <c r="H6561" s="1"/>
      <c r="I6561" s="1"/>
    </row>
    <row r="6562" spans="2:9" s="376" customFormat="1" ht="12.75">
      <c r="B6562" s="1"/>
      <c r="C6562" s="1"/>
      <c r="D6562" s="1"/>
      <c r="E6562" s="1"/>
      <c r="F6562" s="1"/>
      <c r="G6562" s="1"/>
      <c r="H6562" s="1"/>
      <c r="I6562" s="1"/>
    </row>
    <row r="6563" spans="2:9" s="376" customFormat="1" ht="12.75">
      <c r="B6563" s="1"/>
      <c r="C6563" s="1"/>
      <c r="D6563" s="1"/>
      <c r="E6563" s="1"/>
      <c r="F6563" s="1"/>
      <c r="G6563" s="1"/>
      <c r="H6563" s="1"/>
      <c r="I6563" s="1"/>
    </row>
    <row r="6564" spans="2:9" s="376" customFormat="1" ht="12.75">
      <c r="B6564" s="1"/>
      <c r="C6564" s="1"/>
      <c r="D6564" s="1"/>
      <c r="E6564" s="1"/>
      <c r="F6564" s="1"/>
      <c r="G6564" s="1"/>
      <c r="H6564" s="1"/>
      <c r="I6564" s="1"/>
    </row>
    <row r="6565" spans="2:9" s="376" customFormat="1" ht="12.75">
      <c r="B6565" s="1"/>
      <c r="C6565" s="1"/>
      <c r="D6565" s="1"/>
      <c r="E6565" s="1"/>
      <c r="F6565" s="1"/>
      <c r="G6565" s="1"/>
      <c r="H6565" s="1"/>
      <c r="I6565" s="1"/>
    </row>
    <row r="6566" spans="2:9" s="376" customFormat="1" ht="12.75">
      <c r="B6566" s="1"/>
      <c r="C6566" s="1"/>
      <c r="D6566" s="1"/>
      <c r="E6566" s="1"/>
      <c r="F6566" s="1"/>
      <c r="G6566" s="1"/>
      <c r="H6566" s="1"/>
      <c r="I6566" s="1"/>
    </row>
    <row r="6567" spans="2:9" s="376" customFormat="1" ht="12.75">
      <c r="B6567" s="1"/>
      <c r="C6567" s="1"/>
      <c r="D6567" s="1"/>
      <c r="E6567" s="1"/>
      <c r="F6567" s="1"/>
      <c r="G6567" s="1"/>
      <c r="H6567" s="1"/>
      <c r="I6567" s="1"/>
    </row>
    <row r="6568" spans="2:9" s="376" customFormat="1" ht="12.75">
      <c r="B6568" s="1"/>
      <c r="C6568" s="1"/>
      <c r="D6568" s="1"/>
      <c r="E6568" s="1"/>
      <c r="F6568" s="1"/>
      <c r="G6568" s="1"/>
      <c r="H6568" s="1"/>
      <c r="I6568" s="1"/>
    </row>
    <row r="6569" spans="2:9" s="376" customFormat="1" ht="12.75">
      <c r="B6569" s="1"/>
      <c r="C6569" s="1"/>
      <c r="D6569" s="1"/>
      <c r="E6569" s="1"/>
      <c r="F6569" s="1"/>
      <c r="G6569" s="1"/>
      <c r="H6569" s="1"/>
      <c r="I6569" s="1"/>
    </row>
    <row r="6570" spans="2:9" s="376" customFormat="1" ht="12.75">
      <c r="B6570" s="1"/>
      <c r="C6570" s="1"/>
      <c r="D6570" s="1"/>
      <c r="E6570" s="1"/>
      <c r="F6570" s="1"/>
      <c r="G6570" s="1"/>
      <c r="H6570" s="1"/>
      <c r="I6570" s="1"/>
    </row>
    <row r="6571" spans="2:9" s="376" customFormat="1" ht="12.75">
      <c r="B6571" s="1"/>
      <c r="C6571" s="1"/>
      <c r="D6571" s="1"/>
      <c r="E6571" s="1"/>
      <c r="F6571" s="1"/>
      <c r="G6571" s="1"/>
      <c r="H6571" s="1"/>
      <c r="I6571" s="1"/>
    </row>
    <row r="6572" spans="2:9" s="376" customFormat="1" ht="12.75">
      <c r="B6572" s="1"/>
      <c r="C6572" s="1"/>
      <c r="D6572" s="1"/>
      <c r="E6572" s="1"/>
      <c r="F6572" s="1"/>
      <c r="G6572" s="1"/>
      <c r="H6572" s="1"/>
      <c r="I6572" s="1"/>
    </row>
    <row r="6573" spans="2:9" s="376" customFormat="1" ht="12.75">
      <c r="B6573" s="1"/>
      <c r="C6573" s="1"/>
      <c r="D6573" s="1"/>
      <c r="E6573" s="1"/>
      <c r="F6573" s="1"/>
      <c r="G6573" s="1"/>
      <c r="H6573" s="1"/>
      <c r="I6573" s="1"/>
    </row>
    <row r="6574" spans="2:9" s="376" customFormat="1" ht="12.75">
      <c r="B6574" s="1"/>
      <c r="C6574" s="1"/>
      <c r="D6574" s="1"/>
      <c r="E6574" s="1"/>
      <c r="F6574" s="1"/>
      <c r="G6574" s="1"/>
      <c r="H6574" s="1"/>
      <c r="I6574" s="1"/>
    </row>
    <row r="6575" spans="2:9" s="376" customFormat="1" ht="12.75">
      <c r="B6575" s="1"/>
      <c r="C6575" s="1"/>
      <c r="D6575" s="1"/>
      <c r="E6575" s="1"/>
      <c r="F6575" s="1"/>
      <c r="G6575" s="1"/>
      <c r="H6575" s="1"/>
      <c r="I6575" s="1"/>
    </row>
    <row r="6576" spans="2:9" s="376" customFormat="1" ht="12.75">
      <c r="B6576" s="1"/>
      <c r="C6576" s="1"/>
      <c r="D6576" s="1"/>
      <c r="E6576" s="1"/>
      <c r="F6576" s="1"/>
      <c r="G6576" s="1"/>
      <c r="H6576" s="1"/>
      <c r="I6576" s="1"/>
    </row>
    <row r="6577" spans="2:9" s="376" customFormat="1" ht="12.75">
      <c r="B6577" s="1"/>
      <c r="C6577" s="1"/>
      <c r="D6577" s="1"/>
      <c r="E6577" s="1"/>
      <c r="F6577" s="1"/>
      <c r="G6577" s="1"/>
      <c r="H6577" s="1"/>
      <c r="I6577" s="1"/>
    </row>
    <row r="6578" spans="2:9" s="376" customFormat="1" ht="12.75">
      <c r="B6578" s="1"/>
      <c r="C6578" s="1"/>
      <c r="D6578" s="1"/>
      <c r="E6578" s="1"/>
      <c r="F6578" s="1"/>
      <c r="G6578" s="1"/>
      <c r="H6578" s="1"/>
      <c r="I6578" s="1"/>
    </row>
    <row r="6579" spans="2:9" s="376" customFormat="1" ht="12.75">
      <c r="B6579" s="1"/>
      <c r="C6579" s="1"/>
      <c r="D6579" s="1"/>
      <c r="E6579" s="1"/>
      <c r="F6579" s="1"/>
      <c r="G6579" s="1"/>
      <c r="H6579" s="1"/>
      <c r="I6579" s="1"/>
    </row>
    <row r="6580" spans="2:9" s="376" customFormat="1" ht="12.75">
      <c r="B6580" s="1"/>
      <c r="C6580" s="1"/>
      <c r="D6580" s="1"/>
      <c r="E6580" s="1"/>
      <c r="F6580" s="1"/>
      <c r="G6580" s="1"/>
      <c r="H6580" s="1"/>
      <c r="I6580" s="1"/>
    </row>
    <row r="6581" spans="2:9" s="376" customFormat="1" ht="12.75">
      <c r="B6581" s="1"/>
      <c r="C6581" s="1"/>
      <c r="D6581" s="1"/>
      <c r="E6581" s="1"/>
      <c r="F6581" s="1"/>
      <c r="G6581" s="1"/>
      <c r="H6581" s="1"/>
      <c r="I6581" s="1"/>
    </row>
    <row r="6582" spans="2:9" s="376" customFormat="1" ht="12.75">
      <c r="B6582" s="1"/>
      <c r="C6582" s="1"/>
      <c r="D6582" s="1"/>
      <c r="E6582" s="1"/>
      <c r="F6582" s="1"/>
      <c r="G6582" s="1"/>
      <c r="H6582" s="1"/>
      <c r="I6582" s="1"/>
    </row>
    <row r="6583" spans="2:9" s="376" customFormat="1" ht="12.75">
      <c r="B6583" s="1"/>
      <c r="C6583" s="1"/>
      <c r="D6583" s="1"/>
      <c r="E6583" s="1"/>
      <c r="F6583" s="1"/>
      <c r="G6583" s="1"/>
      <c r="H6583" s="1"/>
      <c r="I6583" s="1"/>
    </row>
    <row r="6584" spans="2:9" s="376" customFormat="1" ht="12.75">
      <c r="B6584" s="1"/>
      <c r="C6584" s="1"/>
      <c r="D6584" s="1"/>
      <c r="E6584" s="1"/>
      <c r="F6584" s="1"/>
      <c r="G6584" s="1"/>
      <c r="H6584" s="1"/>
      <c r="I6584" s="1"/>
    </row>
    <row r="6585" spans="2:9" s="376" customFormat="1" ht="12.75">
      <c r="B6585" s="1"/>
      <c r="C6585" s="1"/>
      <c r="D6585" s="1"/>
      <c r="E6585" s="1"/>
      <c r="F6585" s="1"/>
      <c r="G6585" s="1"/>
      <c r="H6585" s="1"/>
      <c r="I6585" s="1"/>
    </row>
    <row r="6586" spans="2:9" s="376" customFormat="1" ht="12.75">
      <c r="B6586" s="1"/>
      <c r="C6586" s="1"/>
      <c r="D6586" s="1"/>
      <c r="E6586" s="1"/>
      <c r="F6586" s="1"/>
      <c r="G6586" s="1"/>
      <c r="H6586" s="1"/>
      <c r="I6586" s="1"/>
    </row>
    <row r="6587" spans="2:9" s="376" customFormat="1" ht="12.75">
      <c r="B6587" s="1"/>
      <c r="C6587" s="1"/>
      <c r="D6587" s="1"/>
      <c r="E6587" s="1"/>
      <c r="F6587" s="1"/>
      <c r="G6587" s="1"/>
      <c r="H6587" s="1"/>
      <c r="I6587" s="1"/>
    </row>
    <row r="6588" spans="2:9" s="376" customFormat="1" ht="12.75">
      <c r="B6588" s="1"/>
      <c r="C6588" s="1"/>
      <c r="D6588" s="1"/>
      <c r="E6588" s="1"/>
      <c r="F6588" s="1"/>
      <c r="G6588" s="1"/>
      <c r="H6588" s="1"/>
      <c r="I6588" s="1"/>
    </row>
    <row r="6589" spans="2:9" s="376" customFormat="1" ht="12.75">
      <c r="B6589" s="1"/>
      <c r="C6589" s="1"/>
      <c r="D6589" s="1"/>
      <c r="E6589" s="1"/>
      <c r="F6589" s="1"/>
      <c r="G6589" s="1"/>
      <c r="H6589" s="1"/>
      <c r="I6589" s="1"/>
    </row>
    <row r="6590" spans="2:9" s="376" customFormat="1" ht="12.75">
      <c r="B6590" s="1"/>
      <c r="C6590" s="1"/>
      <c r="D6590" s="1"/>
      <c r="E6590" s="1"/>
      <c r="F6590" s="1"/>
      <c r="G6590" s="1"/>
      <c r="H6590" s="1"/>
      <c r="I6590" s="1"/>
    </row>
    <row r="6591" spans="2:9" s="376" customFormat="1" ht="12.75">
      <c r="B6591" s="1"/>
      <c r="C6591" s="1"/>
      <c r="D6591" s="1"/>
      <c r="E6591" s="1"/>
      <c r="F6591" s="1"/>
      <c r="G6591" s="1"/>
      <c r="H6591" s="1"/>
      <c r="I6591" s="1"/>
    </row>
    <row r="6592" spans="2:9" s="376" customFormat="1" ht="12.75">
      <c r="B6592" s="1"/>
      <c r="C6592" s="1"/>
      <c r="D6592" s="1"/>
      <c r="E6592" s="1"/>
      <c r="F6592" s="1"/>
      <c r="G6592" s="1"/>
      <c r="H6592" s="1"/>
      <c r="I6592" s="1"/>
    </row>
    <row r="6593" spans="2:9" s="376" customFormat="1" ht="12.75">
      <c r="B6593" s="1"/>
      <c r="C6593" s="1"/>
      <c r="D6593" s="1"/>
      <c r="E6593" s="1"/>
      <c r="F6593" s="1"/>
      <c r="G6593" s="1"/>
      <c r="H6593" s="1"/>
      <c r="I6593" s="1"/>
    </row>
    <row r="6594" spans="2:9" s="376" customFormat="1" ht="12.75">
      <c r="B6594" s="1"/>
      <c r="C6594" s="1"/>
      <c r="D6594" s="1"/>
      <c r="E6594" s="1"/>
      <c r="F6594" s="1"/>
      <c r="G6594" s="1"/>
      <c r="H6594" s="1"/>
      <c r="I6594" s="1"/>
    </row>
  </sheetData>
  <sheetProtection selectLockedCells="1"/>
  <mergeCells count="6">
    <mergeCell ref="D23:F23"/>
    <mergeCell ref="H11:I11"/>
    <mergeCell ref="C16:I19"/>
    <mergeCell ref="C22:H22"/>
    <mergeCell ref="B11:G11"/>
    <mergeCell ref="B10:G10"/>
  </mergeCells>
  <conditionalFormatting sqref="I13">
    <cfRule type="cellIs" priority="3" dxfId="1" operator="greaterThan" stopIfTrue="1">
      <formula>0</formula>
    </cfRule>
  </conditionalFormatting>
  <conditionalFormatting sqref="E13">
    <cfRule type="cellIs" priority="1" dxfId="1" operator="greaterThan" stopIfTrue="1">
      <formula>0</formula>
    </cfRule>
    <cfRule type="cellIs" priority="2" dxfId="0" operator="lessThan" stopIfTrue="1">
      <formula>0</formula>
    </cfRule>
  </conditionalFormatting>
  <dataValidations count="2">
    <dataValidation allowBlank="1" showInputMessage="1" showErrorMessage="1" prompt="nevyplňujte - bude spočteno automaticky" sqref="G13:I13"/>
    <dataValidation type="decimal" operator="greaterThanOrEqual" allowBlank="1" showInputMessage="1" showErrorMessage="1" prompt="nevyplňujte - bude spočteno automaticky" errorTitle="P O Z O R" error="Přemýšlej!!&#10;nelze čerpat více, než bylo poskytnuto" sqref="E13">
      <formula1>0</formula1>
    </dataValidation>
  </dataValidations>
  <printOptions horizontalCentered="1" verticalCentered="1"/>
  <pageMargins left="0.25" right="0.25" top="0.75" bottom="0.75" header="0.3" footer="0.3"/>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B171"/>
  <sheetViews>
    <sheetView zoomScalePageLayoutView="0" workbookViewId="0" topLeftCell="A18">
      <selection activeCell="B40" sqref="B40"/>
    </sheetView>
  </sheetViews>
  <sheetFormatPr defaultColWidth="9.140625" defaultRowHeight="12.75"/>
  <cols>
    <col min="1" max="1" width="41.28125" style="498" customWidth="1"/>
    <col min="2" max="2" width="18.421875" style="498" customWidth="1"/>
  </cols>
  <sheetData>
    <row r="1" spans="1:2" ht="27" thickBot="1">
      <c r="A1" s="515" t="str">
        <f>Žádost!B7</f>
        <v>Název organizace (nositele podporované činnosti)  1)                                    </v>
      </c>
      <c r="B1" s="516">
        <f>Žádost!C7</f>
        <v>0</v>
      </c>
    </row>
    <row r="2" spans="1:2" ht="12.75">
      <c r="A2" s="513" t="str">
        <f>Žádost!B8</f>
        <v>IČ     1)</v>
      </c>
      <c r="B2" s="514">
        <f>Žádost!C8</f>
        <v>0</v>
      </c>
    </row>
    <row r="3" spans="1:2" ht="12.75">
      <c r="A3" s="506" t="str">
        <f>Žádost!B9</f>
        <v>Název podporované činnosti    1)                                    </v>
      </c>
      <c r="B3" s="510">
        <f>Žádost!C9</f>
        <v>0</v>
      </c>
    </row>
    <row r="4" spans="1:2" ht="52.5">
      <c r="A4" s="506" t="str">
        <f>Žádost!B10</f>
        <v>Stručné vymezení účelu použití dotace (podporovaná činnost) a prokázání souladu se strategickými dokumenty Královéhradeckého kraje:</v>
      </c>
      <c r="B4" s="510">
        <f>Žádost!C10</f>
        <v>0</v>
      </c>
    </row>
    <row r="5" spans="1:2" ht="12.75">
      <c r="A5" s="506" t="str">
        <f>Žádost!B11</f>
        <v>Právní forma organizace: (vybrat ze seznamu)</v>
      </c>
      <c r="B5" s="510">
        <f>Žádost!C11</f>
        <v>0</v>
      </c>
    </row>
    <row r="6" spans="1:2" ht="26.25">
      <c r="A6" s="508" t="str">
        <f>Žádost!B12</f>
        <v>Registrace právní subjektivity                    kým, kdy</v>
      </c>
      <c r="B6" s="510">
        <f>Žádost!C12</f>
        <v>0</v>
      </c>
    </row>
    <row r="7" spans="1:2" ht="27" thickBot="1">
      <c r="A7" s="517" t="str">
        <f>Žádost!B13</f>
        <v>                                                                      č.j.</v>
      </c>
      <c r="B7" s="518">
        <f>Žádost!C13</f>
        <v>0</v>
      </c>
    </row>
    <row r="8" spans="1:2" ht="12.75">
      <c r="A8" s="505" t="str">
        <f>Žádost!B14</f>
        <v>Celkové neinvestiční náklady činnosti     1)</v>
      </c>
      <c r="B8" s="509">
        <f>Žádost!C14</f>
        <v>0</v>
      </c>
    </row>
    <row r="9" spans="1:2" ht="27" thickBot="1">
      <c r="A9" s="507" t="str">
        <f>Žádost!B15</f>
        <v>Požadovaná neinvestiční dotace od Královéhradeckého kraje na rok 2023:</v>
      </c>
      <c r="B9" s="511">
        <f>Žádost!C15</f>
        <v>0</v>
      </c>
    </row>
    <row r="10" spans="1:2" ht="26.25">
      <c r="A10" s="513" t="str">
        <f>Žádost!B16</f>
        <v>Období realizace činnosti v roce 2023 (doba, v níž má být dosaženo účelu, termín od – do)</v>
      </c>
      <c r="B10" s="514">
        <f>Žádost!C16</f>
        <v>0</v>
      </c>
    </row>
    <row r="11" spans="1:2" ht="26.25">
      <c r="A11" s="506" t="str">
        <f>Žádost!B17</f>
        <v>Sídlo žadatele   1)                                                                  (Obec, ulice, č.p., PSČ)</v>
      </c>
      <c r="B11" s="510">
        <f>Žádost!C17</f>
        <v>0</v>
      </c>
    </row>
    <row r="12" spans="1:2" ht="12.75">
      <c r="A12" s="506" t="str">
        <f>Žádost!B18</f>
        <v>Statutární zástupce organizace       1)</v>
      </c>
      <c r="B12" s="510">
        <f>Žádost!C18</f>
        <v>0</v>
      </c>
    </row>
    <row r="13" spans="1:2" ht="26.25">
      <c r="A13" s="506" t="str">
        <f>Žádost!B19</f>
        <v>Osoba zodpovědná za realizaci podporované činnosti     1)</v>
      </c>
      <c r="B13" s="510">
        <f>Žádost!C19</f>
        <v>0</v>
      </c>
    </row>
    <row r="14" spans="1:2" ht="12.75">
      <c r="A14" s="506" t="str">
        <f>Žádost!B20</f>
        <v>Telefon (zodpovědná osoba)      1)</v>
      </c>
      <c r="B14" s="510">
        <f>Žádost!C20</f>
        <v>0</v>
      </c>
    </row>
    <row r="15" spans="1:2" ht="12.75">
      <c r="A15" s="506" t="str">
        <f>Žádost!B21</f>
        <v>E-mail (zodpovědná osoba)</v>
      </c>
      <c r="B15" s="510">
        <f>Žádost!C21</f>
        <v>0</v>
      </c>
    </row>
    <row r="16" spans="1:2" ht="12.75">
      <c r="A16" s="506" t="str">
        <f>Žádost!B22</f>
        <v>Osoba zodpovědná za vyúčtování dotace:</v>
      </c>
      <c r="B16" s="510">
        <f>Žádost!C22</f>
        <v>0</v>
      </c>
    </row>
    <row r="17" spans="1:2" ht="26.25">
      <c r="A17" s="506" t="str">
        <f>Žádost!B23</f>
        <v>Telefon ( osoba zodpovědná za vyúčtování dotace)     </v>
      </c>
      <c r="B17" s="510">
        <f>Žádost!C23</f>
        <v>0</v>
      </c>
    </row>
    <row r="18" spans="1:2" ht="26.25">
      <c r="A18" s="506" t="str">
        <f>Žádost!B24</f>
        <v>Adresa WWW stránek žadatele (nositele podporované činnosti)</v>
      </c>
      <c r="B18" s="510">
        <f>Žádost!C24</f>
        <v>0</v>
      </c>
    </row>
    <row r="19" spans="1:2" ht="26.25">
      <c r="A19" s="506" t="str">
        <f>Žádost!B25</f>
        <v>Číslo účtu/kód banky žadatele (nositele podporované činnosti):</v>
      </c>
      <c r="B19" s="510">
        <f>Žádost!C25</f>
        <v>0</v>
      </c>
    </row>
    <row r="20" spans="1:2" ht="27" thickBot="1">
      <c r="A20" s="507" t="str">
        <f>Žádost!B26</f>
        <v>Název banky žadatele (nositele podporované činnosti):1)</v>
      </c>
      <c r="B20" s="511">
        <f>Žádost!C26</f>
        <v>0</v>
      </c>
    </row>
    <row r="21" spans="1:2" ht="12.75">
      <c r="A21"/>
      <c r="B21"/>
    </row>
    <row r="22" spans="1:2" ht="12.75">
      <c r="A22"/>
      <c r="B22"/>
    </row>
    <row r="25" ht="13.5" thickBot="1"/>
    <row r="26" spans="1:2" ht="27" thickBot="1">
      <c r="A26" s="499" t="str">
        <f>'Příloha 1 k žádosti'!D11</f>
        <v>Celkové náklady na realizaci činnosti v roce 2022</v>
      </c>
      <c r="B26" s="39">
        <f>'Příloha 1 k žádosti'!D12</f>
        <v>0</v>
      </c>
    </row>
    <row r="27" spans="1:2" ht="12.75">
      <c r="A27" s="500"/>
      <c r="B27" s="500"/>
    </row>
    <row r="28" spans="1:2" ht="13.5" thickBot="1">
      <c r="A28" s="499" t="str">
        <f>'Příloha 1 k žádosti'!E11</f>
        <v>Předpokládaný rozpočet na rok 2023</v>
      </c>
      <c r="B28" s="500"/>
    </row>
    <row r="29" spans="1:2" ht="14.25" thickBot="1">
      <c r="A29" s="450" t="s">
        <v>19</v>
      </c>
      <c r="B29" s="30">
        <f>'Příloha 1 k žádosti'!E12</f>
        <v>0</v>
      </c>
    </row>
    <row r="30" spans="1:2" ht="12.75">
      <c r="A30" s="451" t="s">
        <v>20</v>
      </c>
      <c r="B30" s="228">
        <f>'Příloha 1 k žádosti'!E13</f>
        <v>0</v>
      </c>
    </row>
    <row r="31" spans="1:2" ht="12.75">
      <c r="A31" s="447" t="s">
        <v>21</v>
      </c>
      <c r="B31" s="228">
        <f>'Příloha 1 k žádosti'!E14</f>
        <v>0</v>
      </c>
    </row>
    <row r="32" spans="1:2" ht="12.75">
      <c r="A32" s="447" t="s">
        <v>22</v>
      </c>
      <c r="B32" s="228">
        <f>'Příloha 1 k žádosti'!E15</f>
        <v>0</v>
      </c>
    </row>
    <row r="33" spans="1:2" ht="12.75">
      <c r="A33" s="447" t="s">
        <v>23</v>
      </c>
      <c r="B33" s="228">
        <f>'Příloha 1 k žádosti'!E16</f>
        <v>0</v>
      </c>
    </row>
    <row r="34" spans="1:2" ht="12.75">
      <c r="A34" s="447" t="s">
        <v>24</v>
      </c>
      <c r="B34" s="228">
        <f>'Příloha 1 k žádosti'!E17</f>
        <v>0</v>
      </c>
    </row>
    <row r="35" spans="1:2" ht="15.75" thickBot="1">
      <c r="A35" s="448" t="s">
        <v>131</v>
      </c>
      <c r="B35" s="229">
        <f>'Příloha 1 k žádosti'!E18</f>
        <v>0</v>
      </c>
    </row>
    <row r="36" spans="1:2" ht="14.25" thickBot="1">
      <c r="A36" s="450" t="s">
        <v>25</v>
      </c>
      <c r="B36" s="30">
        <f>'Příloha 1 k žádosti'!E19</f>
        <v>0</v>
      </c>
    </row>
    <row r="37" spans="1:2" ht="13.5">
      <c r="A37" s="447" t="s">
        <v>126</v>
      </c>
      <c r="B37" s="230">
        <f>'Příloha 1 k žádosti'!E20</f>
        <v>0</v>
      </c>
    </row>
    <row r="38" spans="1:2" ht="13.5">
      <c r="A38" s="449" t="s">
        <v>125</v>
      </c>
      <c r="B38" s="231">
        <f>'Příloha 1 k žádosti'!E21</f>
        <v>0</v>
      </c>
    </row>
    <row r="39" spans="1:2" ht="14.25" thickBot="1">
      <c r="A39" s="446" t="s">
        <v>133</v>
      </c>
      <c r="B39" s="232">
        <f>'Příloha 1 k žádosti'!E22</f>
        <v>0</v>
      </c>
    </row>
    <row r="40" spans="1:2" ht="18" thickBot="1">
      <c r="A40" s="445" t="s">
        <v>165</v>
      </c>
      <c r="B40" s="39">
        <f>'Příloha 1 k žádosti'!E23</f>
        <v>0</v>
      </c>
    </row>
    <row r="41" spans="1:2" ht="12.75">
      <c r="A41" s="500"/>
      <c r="B41" s="500"/>
    </row>
    <row r="42" spans="1:2" ht="27" thickBot="1">
      <c r="A42" s="499" t="str">
        <f>'Příloha 1 k žádosti'!F11</f>
        <v>Požadavek na Královéhradecký kraj pro rok 2023</v>
      </c>
      <c r="B42" s="500"/>
    </row>
    <row r="43" spans="1:2" ht="14.25" thickBot="1">
      <c r="A43" s="450" t="s">
        <v>19</v>
      </c>
      <c r="B43" s="30">
        <f>'Příloha 1 k žádosti'!F12</f>
        <v>0</v>
      </c>
    </row>
    <row r="44" spans="1:2" ht="12.75">
      <c r="A44" s="451" t="s">
        <v>20</v>
      </c>
      <c r="B44" s="228">
        <f>'Příloha 1 k žádosti'!F13</f>
        <v>0</v>
      </c>
    </row>
    <row r="45" spans="1:2" ht="12.75">
      <c r="A45" s="447" t="s">
        <v>21</v>
      </c>
      <c r="B45" s="228">
        <f>'Příloha 1 k žádosti'!F14</f>
        <v>0</v>
      </c>
    </row>
    <row r="46" spans="1:2" ht="12.75">
      <c r="A46" s="447" t="s">
        <v>22</v>
      </c>
      <c r="B46" s="228">
        <f>'Příloha 1 k žádosti'!F15</f>
        <v>0</v>
      </c>
    </row>
    <row r="47" spans="1:2" ht="12.75">
      <c r="A47" s="447" t="s">
        <v>23</v>
      </c>
      <c r="B47" s="228">
        <f>'Příloha 1 k žádosti'!F16</f>
        <v>0</v>
      </c>
    </row>
    <row r="48" spans="1:2" ht="12.75">
      <c r="A48" s="447" t="s">
        <v>24</v>
      </c>
      <c r="B48" s="228">
        <f>'Příloha 1 k žádosti'!F17</f>
        <v>0</v>
      </c>
    </row>
    <row r="49" spans="1:2" ht="15.75" thickBot="1">
      <c r="A49" s="448" t="s">
        <v>131</v>
      </c>
      <c r="B49" s="229">
        <f>'Příloha 1 k žádosti'!F18</f>
        <v>0</v>
      </c>
    </row>
    <row r="50" spans="1:2" ht="14.25" thickBot="1">
      <c r="A50" s="450" t="s">
        <v>25</v>
      </c>
      <c r="B50" s="30">
        <f>'Příloha 1 k žádosti'!F19</f>
        <v>0</v>
      </c>
    </row>
    <row r="51" spans="1:2" ht="13.5">
      <c r="A51" s="447" t="s">
        <v>126</v>
      </c>
      <c r="B51" s="230">
        <f>'Příloha 1 k žádosti'!F20</f>
        <v>0</v>
      </c>
    </row>
    <row r="52" spans="1:2" ht="13.5">
      <c r="A52" s="449" t="s">
        <v>125</v>
      </c>
      <c r="B52" s="231">
        <f>'Příloha 1 k žádosti'!F21</f>
        <v>0</v>
      </c>
    </row>
    <row r="53" spans="1:2" ht="14.25" thickBot="1">
      <c r="A53" s="446" t="s">
        <v>133</v>
      </c>
      <c r="B53" s="232">
        <f>'Příloha 1 k žádosti'!F22</f>
        <v>0</v>
      </c>
    </row>
    <row r="54" spans="1:2" ht="18" thickBot="1">
      <c r="A54" s="445" t="s">
        <v>165</v>
      </c>
      <c r="B54" s="39">
        <f>'Příloha 1 k žádosti'!F23</f>
        <v>0</v>
      </c>
    </row>
    <row r="55" spans="1:2" ht="13.5">
      <c r="A55" s="500"/>
      <c r="B55" s="512">
        <f>'Příloha 1 k žádosti'!F24</f>
        <v>0</v>
      </c>
    </row>
    <row r="56" spans="1:2" ht="12.75">
      <c r="A56" s="500"/>
      <c r="B56" s="500"/>
    </row>
    <row r="57" spans="1:2" ht="17.25">
      <c r="A57" s="501" t="s">
        <v>1138</v>
      </c>
      <c r="B57" s="233">
        <f>'Příloha 1 k žádosti'!B27</f>
        <v>0</v>
      </c>
    </row>
    <row r="58" spans="1:2" ht="17.25">
      <c r="A58" s="502"/>
      <c r="B58" s="234"/>
    </row>
    <row r="59" spans="1:2" ht="13.5" thickBot="1">
      <c r="A59" s="503" t="s">
        <v>1135</v>
      </c>
      <c r="B59" s="234"/>
    </row>
    <row r="60" spans="1:2" ht="14.25" thickBot="1">
      <c r="A60" s="450" t="s">
        <v>19</v>
      </c>
      <c r="B60" s="226">
        <f>'Příloha 1 k žádosti'!G12</f>
        <v>0</v>
      </c>
    </row>
    <row r="61" spans="1:2" ht="12.75">
      <c r="A61" s="451" t="s">
        <v>20</v>
      </c>
      <c r="B61" s="228">
        <f>'Příloha 1 k žádosti'!G13</f>
        <v>0</v>
      </c>
    </row>
    <row r="62" spans="1:2" ht="12.75">
      <c r="A62" s="447" t="s">
        <v>21</v>
      </c>
      <c r="B62" s="228">
        <f>'Příloha 1 k žádosti'!G14</f>
        <v>0</v>
      </c>
    </row>
    <row r="63" spans="1:2" ht="12.75">
      <c r="A63" s="447" t="s">
        <v>22</v>
      </c>
      <c r="B63" s="228">
        <f>'Příloha 1 k žádosti'!G15</f>
        <v>0</v>
      </c>
    </row>
    <row r="64" spans="1:2" ht="12.75">
      <c r="A64" s="447" t="s">
        <v>23</v>
      </c>
      <c r="B64" s="228">
        <f>'Příloha 1 k žádosti'!G16</f>
        <v>0</v>
      </c>
    </row>
    <row r="65" spans="1:2" ht="12.75">
      <c r="A65" s="447" t="s">
        <v>24</v>
      </c>
      <c r="B65" s="228">
        <f>'Příloha 1 k žádosti'!G17</f>
        <v>0</v>
      </c>
    </row>
    <row r="66" spans="1:2" ht="15.75" thickBot="1">
      <c r="A66" s="448" t="s">
        <v>131</v>
      </c>
      <c r="B66" s="229">
        <f>'Příloha 1 k žádosti'!G18</f>
        <v>0</v>
      </c>
    </row>
    <row r="67" spans="1:2" ht="14.25" thickBot="1">
      <c r="A67" s="450" t="s">
        <v>25</v>
      </c>
      <c r="B67" s="226">
        <f>'Příloha 1 k žádosti'!G19</f>
        <v>0</v>
      </c>
    </row>
    <row r="68" spans="1:2" ht="13.5">
      <c r="A68" s="447" t="s">
        <v>126</v>
      </c>
      <c r="B68" s="230">
        <f>'Příloha 1 k žádosti'!G20</f>
        <v>0</v>
      </c>
    </row>
    <row r="69" spans="1:2" ht="13.5">
      <c r="A69" s="449" t="s">
        <v>125</v>
      </c>
      <c r="B69" s="231">
        <f>'Příloha 1 k žádosti'!G21</f>
        <v>0</v>
      </c>
    </row>
    <row r="70" spans="1:2" ht="14.25" thickBot="1">
      <c r="A70" s="446" t="s">
        <v>133</v>
      </c>
      <c r="B70" s="232">
        <f>'Příloha 1 k žádosti'!G22</f>
        <v>0</v>
      </c>
    </row>
    <row r="71" spans="1:2" ht="18" thickBot="1">
      <c r="A71" s="445" t="s">
        <v>165</v>
      </c>
      <c r="B71" s="227">
        <f>'Příloha 1 k žádosti'!G23</f>
        <v>0</v>
      </c>
    </row>
    <row r="72" spans="1:2" ht="12.75">
      <c r="A72" s="500"/>
      <c r="B72" s="500"/>
    </row>
    <row r="73" spans="1:2" ht="13.5" thickBot="1">
      <c r="A73" s="499" t="str">
        <f>'Příloha 2 k žádosti '!D8</f>
        <v>Získáno na činnost celkem 2021</v>
      </c>
      <c r="B73" s="500"/>
    </row>
    <row r="74" spans="1:2" ht="12.75">
      <c r="A74" s="235" t="s">
        <v>136</v>
      </c>
      <c r="B74" s="236">
        <f>'Příloha 2 k žádosti '!D10</f>
        <v>0</v>
      </c>
    </row>
    <row r="75" spans="1:2" ht="12.75">
      <c r="A75" s="237" t="s">
        <v>137</v>
      </c>
      <c r="B75" s="238">
        <f>'Příloha 2 k žádosti '!D11</f>
        <v>0</v>
      </c>
    </row>
    <row r="76" spans="1:2" ht="12.75">
      <c r="A76" s="237" t="s">
        <v>138</v>
      </c>
      <c r="B76" s="238">
        <f>'Příloha 2 k žádosti '!D12</f>
        <v>0</v>
      </c>
    </row>
    <row r="77" spans="1:2" ht="12.75">
      <c r="A77" s="237" t="s">
        <v>139</v>
      </c>
      <c r="B77" s="238">
        <f>'Příloha 2 k žádosti '!D13</f>
        <v>0</v>
      </c>
    </row>
    <row r="78" spans="1:2" ht="12.75">
      <c r="A78" s="237" t="s">
        <v>140</v>
      </c>
      <c r="B78" s="238">
        <f>'Příloha 2 k žádosti '!D14</f>
        <v>0</v>
      </c>
    </row>
    <row r="79" spans="1:2" ht="13.5" thickBot="1">
      <c r="A79" s="239" t="s">
        <v>1142</v>
      </c>
      <c r="B79" s="238">
        <f>'Příloha 2 k žádosti '!D15</f>
        <v>0</v>
      </c>
    </row>
    <row r="80" spans="1:2" ht="12.75">
      <c r="A80" s="240" t="s">
        <v>1140</v>
      </c>
      <c r="B80" s="236">
        <f>'Příloha 2 k žádosti '!D16</f>
        <v>0</v>
      </c>
    </row>
    <row r="81" spans="1:2" ht="13.5" thickBot="1">
      <c r="A81" s="241" t="s">
        <v>1141</v>
      </c>
      <c r="B81" s="242">
        <f>'Příloha 2 k žádosti '!D17</f>
        <v>0</v>
      </c>
    </row>
    <row r="82" spans="1:2" ht="12.75">
      <c r="A82" s="243" t="s">
        <v>143</v>
      </c>
      <c r="B82" s="238">
        <f>'Příloha 2 k žádosti '!D18</f>
        <v>0</v>
      </c>
    </row>
    <row r="83" spans="1:2" ht="12.75">
      <c r="A83" s="237" t="s">
        <v>144</v>
      </c>
      <c r="B83" s="238">
        <f>'Příloha 2 k žádosti '!D19</f>
        <v>0</v>
      </c>
    </row>
    <row r="84" spans="1:2" ht="12.75">
      <c r="A84" s="237" t="s">
        <v>145</v>
      </c>
      <c r="B84" s="238">
        <f>'Příloha 2 k žádosti '!D20</f>
        <v>0</v>
      </c>
    </row>
    <row r="85" spans="1:2" ht="12.75">
      <c r="A85" s="237" t="s">
        <v>146</v>
      </c>
      <c r="B85" s="238">
        <f>'Příloha 2 k žádosti '!D21</f>
        <v>0</v>
      </c>
    </row>
    <row r="86" spans="1:2" ht="12.75">
      <c r="A86" s="237" t="s">
        <v>147</v>
      </c>
      <c r="B86" s="238">
        <f>'Příloha 2 k žádosti '!D22</f>
        <v>0</v>
      </c>
    </row>
    <row r="87" spans="1:2" ht="12.75">
      <c r="A87" s="237" t="s">
        <v>148</v>
      </c>
      <c r="B87" s="238">
        <f>'Příloha 2 k žádosti '!D23</f>
        <v>0</v>
      </c>
    </row>
    <row r="88" spans="1:2" ht="12.75">
      <c r="A88" s="237" t="s">
        <v>161</v>
      </c>
      <c r="B88" s="238">
        <f>'Příloha 2 k žádosti '!D24</f>
        <v>0</v>
      </c>
    </row>
    <row r="89" spans="1:2" ht="26.25">
      <c r="A89" s="237" t="s">
        <v>149</v>
      </c>
      <c r="B89" s="238">
        <f>'Příloha 2 k žádosti '!D25</f>
        <v>0</v>
      </c>
    </row>
    <row r="90" spans="1:2" ht="15">
      <c r="A90" s="237" t="s">
        <v>1111</v>
      </c>
      <c r="B90" s="238">
        <f>'Příloha 2 k žádosti '!D26</f>
        <v>0</v>
      </c>
    </row>
    <row r="91" spans="1:2" ht="12.75">
      <c r="A91" s="237" t="s">
        <v>150</v>
      </c>
      <c r="B91" s="238">
        <f>'Příloha 2 k žádosti '!D27</f>
        <v>0</v>
      </c>
    </row>
    <row r="92" spans="1:2" ht="13.5" thickBot="1">
      <c r="A92" s="239" t="s">
        <v>151</v>
      </c>
      <c r="B92" s="244">
        <f>'Příloha 2 k žádosti '!D28</f>
        <v>0</v>
      </c>
    </row>
    <row r="93" spans="1:2" ht="13.5" thickBot="1">
      <c r="A93" s="245" t="s">
        <v>152</v>
      </c>
      <c r="B93" s="246">
        <f>'Příloha 2 k žádosti '!D29</f>
        <v>0</v>
      </c>
    </row>
    <row r="94" spans="1:2" ht="12.75">
      <c r="A94" s="365"/>
      <c r="B94" s="247"/>
    </row>
    <row r="95" spans="1:2" ht="13.5" thickBot="1">
      <c r="A95" s="504" t="str">
        <f>'Příloha 2 k žádosti '!E8</f>
        <v>Získáno na činnost celkem 2022</v>
      </c>
      <c r="B95" s="365"/>
    </row>
    <row r="96" spans="1:2" ht="12.75">
      <c r="A96" s="235" t="s">
        <v>136</v>
      </c>
      <c r="B96" s="236">
        <f>'Příloha 2 k žádosti '!E10</f>
        <v>0</v>
      </c>
    </row>
    <row r="97" spans="1:2" ht="12.75">
      <c r="A97" s="237" t="s">
        <v>137</v>
      </c>
      <c r="B97" s="238">
        <f>'Příloha 2 k žádosti '!E11</f>
        <v>0</v>
      </c>
    </row>
    <row r="98" spans="1:2" ht="12.75">
      <c r="A98" s="237" t="s">
        <v>138</v>
      </c>
      <c r="B98" s="238">
        <f>'Příloha 2 k žádosti '!E12</f>
        <v>0</v>
      </c>
    </row>
    <row r="99" spans="1:2" ht="12.75">
      <c r="A99" s="237" t="s">
        <v>139</v>
      </c>
      <c r="B99" s="238">
        <f>'Příloha 2 k žádosti '!E13</f>
        <v>0</v>
      </c>
    </row>
    <row r="100" spans="1:2" ht="12.75">
      <c r="A100" s="237" t="s">
        <v>140</v>
      </c>
      <c r="B100" s="238">
        <f>'Příloha 2 k žádosti '!E14</f>
        <v>0</v>
      </c>
    </row>
    <row r="101" spans="1:2" ht="13.5" thickBot="1">
      <c r="A101" s="239" t="s">
        <v>1142</v>
      </c>
      <c r="B101" s="238">
        <f>'Příloha 2 k žádosti '!E15</f>
        <v>0</v>
      </c>
    </row>
    <row r="102" spans="1:2" ht="12.75">
      <c r="A102" s="240" t="s">
        <v>1140</v>
      </c>
      <c r="B102" s="236">
        <f>'Příloha 2 k žádosti '!E16</f>
        <v>0</v>
      </c>
    </row>
    <row r="103" spans="1:2" ht="13.5" thickBot="1">
      <c r="A103" s="241" t="s">
        <v>1141</v>
      </c>
      <c r="B103" s="242">
        <f>'Příloha 2 k žádosti '!E17</f>
        <v>0</v>
      </c>
    </row>
    <row r="104" spans="1:2" ht="12.75">
      <c r="A104" s="243" t="s">
        <v>143</v>
      </c>
      <c r="B104" s="238">
        <f>'Příloha 2 k žádosti '!E18</f>
        <v>0</v>
      </c>
    </row>
    <row r="105" spans="1:2" ht="12.75">
      <c r="A105" s="237" t="s">
        <v>144</v>
      </c>
      <c r="B105" s="238">
        <f>'Příloha 2 k žádosti '!E19</f>
        <v>0</v>
      </c>
    </row>
    <row r="106" spans="1:2" ht="12.75">
      <c r="A106" s="237" t="s">
        <v>145</v>
      </c>
      <c r="B106" s="238">
        <f>'Příloha 2 k žádosti '!E20</f>
        <v>0</v>
      </c>
    </row>
    <row r="107" spans="1:2" ht="12.75">
      <c r="A107" s="237" t="s">
        <v>146</v>
      </c>
      <c r="B107" s="238">
        <f>'Příloha 2 k žádosti '!E21</f>
        <v>0</v>
      </c>
    </row>
    <row r="108" spans="1:2" ht="12.75">
      <c r="A108" s="237" t="s">
        <v>147</v>
      </c>
      <c r="B108" s="238">
        <f>'Příloha 2 k žádosti '!E22</f>
        <v>0</v>
      </c>
    </row>
    <row r="109" spans="1:2" ht="12.75">
      <c r="A109" s="237" t="s">
        <v>148</v>
      </c>
      <c r="B109" s="238">
        <f>'Příloha 2 k žádosti '!E23</f>
        <v>0</v>
      </c>
    </row>
    <row r="110" spans="1:2" ht="12.75">
      <c r="A110" s="237" t="s">
        <v>161</v>
      </c>
      <c r="B110" s="238">
        <f>'Příloha 2 k žádosti '!E24</f>
        <v>0</v>
      </c>
    </row>
    <row r="111" spans="1:2" ht="26.25">
      <c r="A111" s="237" t="s">
        <v>149</v>
      </c>
      <c r="B111" s="238">
        <f>'Příloha 2 k žádosti '!E25</f>
        <v>0</v>
      </c>
    </row>
    <row r="112" spans="1:2" ht="15">
      <c r="A112" s="237" t="s">
        <v>1111</v>
      </c>
      <c r="B112" s="238">
        <f>'Příloha 2 k žádosti '!E26</f>
        <v>0</v>
      </c>
    </row>
    <row r="113" spans="1:2" ht="12.75">
      <c r="A113" s="237" t="s">
        <v>150</v>
      </c>
      <c r="B113" s="238">
        <f>'Příloha 2 k žádosti '!E27</f>
        <v>0</v>
      </c>
    </row>
    <row r="114" spans="1:2" ht="13.5" thickBot="1">
      <c r="A114" s="239" t="s">
        <v>151</v>
      </c>
      <c r="B114" s="244">
        <f>'Příloha 2 k žádosti '!E28</f>
        <v>0</v>
      </c>
    </row>
    <row r="115" spans="1:2" ht="13.5" thickBot="1">
      <c r="A115" s="245" t="s">
        <v>152</v>
      </c>
      <c r="B115" s="246">
        <f>'Příloha 2 k žádosti '!E29</f>
        <v>0</v>
      </c>
    </row>
    <row r="116" spans="1:2" ht="12.75">
      <c r="A116" s="500"/>
      <c r="B116" s="500"/>
    </row>
    <row r="117" spans="1:2" ht="13.5" thickBot="1">
      <c r="A117" s="499" t="str">
        <f>'Příloha 2 k žádosti '!F8</f>
        <v>Požadavky 2023</v>
      </c>
      <c r="B117" s="500"/>
    </row>
    <row r="118" spans="1:2" ht="12.75">
      <c r="A118" s="235" t="s">
        <v>136</v>
      </c>
      <c r="B118" s="236">
        <f>'Příloha 2 k žádosti '!F10</f>
        <v>0</v>
      </c>
    </row>
    <row r="119" spans="1:2" ht="12.75">
      <c r="A119" s="237" t="s">
        <v>137</v>
      </c>
      <c r="B119" s="238">
        <f>'Příloha 2 k žádosti '!F11</f>
        <v>0</v>
      </c>
    </row>
    <row r="120" spans="1:2" ht="12.75">
      <c r="A120" s="237" t="s">
        <v>138</v>
      </c>
      <c r="B120" s="238">
        <f>'Příloha 2 k žádosti '!F12</f>
        <v>0</v>
      </c>
    </row>
    <row r="121" spans="1:2" ht="12.75">
      <c r="A121" s="237" t="s">
        <v>139</v>
      </c>
      <c r="B121" s="238">
        <f>'Příloha 2 k žádosti '!F13</f>
        <v>0</v>
      </c>
    </row>
    <row r="122" spans="1:2" ht="12.75">
      <c r="A122" s="237" t="s">
        <v>140</v>
      </c>
      <c r="B122" s="238">
        <f>'Příloha 2 k žádosti '!F14</f>
        <v>0</v>
      </c>
    </row>
    <row r="123" spans="1:2" ht="13.5" thickBot="1">
      <c r="A123" s="239" t="s">
        <v>1142</v>
      </c>
      <c r="B123" s="238">
        <f>'Příloha 2 k žádosti '!F15</f>
        <v>0</v>
      </c>
    </row>
    <row r="124" spans="1:2" ht="12.75">
      <c r="A124" s="240" t="s">
        <v>1140</v>
      </c>
      <c r="B124" s="236">
        <f>'Příloha 2 k žádosti '!F16</f>
        <v>0</v>
      </c>
    </row>
    <row r="125" spans="1:2" ht="13.5" thickBot="1">
      <c r="A125" s="241" t="s">
        <v>1141</v>
      </c>
      <c r="B125" s="242">
        <f>'Příloha 2 k žádosti '!F17</f>
        <v>0</v>
      </c>
    </row>
    <row r="126" spans="1:2" ht="12.75">
      <c r="A126" s="243" t="s">
        <v>143</v>
      </c>
      <c r="B126" s="238">
        <f>'Příloha 2 k žádosti '!F18</f>
        <v>0</v>
      </c>
    </row>
    <row r="127" spans="1:2" ht="12.75">
      <c r="A127" s="237" t="s">
        <v>144</v>
      </c>
      <c r="B127" s="238">
        <f>'Příloha 2 k žádosti '!F19</f>
        <v>0</v>
      </c>
    </row>
    <row r="128" spans="1:2" ht="12.75">
      <c r="A128" s="237" t="s">
        <v>145</v>
      </c>
      <c r="B128" s="238">
        <f>'Příloha 2 k žádosti '!F20</f>
        <v>0</v>
      </c>
    </row>
    <row r="129" spans="1:2" ht="12.75">
      <c r="A129" s="237" t="s">
        <v>146</v>
      </c>
      <c r="B129" s="238">
        <f>'Příloha 2 k žádosti '!F21</f>
        <v>0</v>
      </c>
    </row>
    <row r="130" spans="1:2" ht="12.75">
      <c r="A130" s="237" t="s">
        <v>147</v>
      </c>
      <c r="B130" s="238">
        <f>'Příloha 2 k žádosti '!F22</f>
        <v>0</v>
      </c>
    </row>
    <row r="131" spans="1:2" ht="12.75">
      <c r="A131" s="237" t="s">
        <v>148</v>
      </c>
      <c r="B131" s="238">
        <f>'Příloha 2 k žádosti '!F23</f>
        <v>0</v>
      </c>
    </row>
    <row r="132" spans="1:2" ht="12.75">
      <c r="A132" s="237" t="s">
        <v>161</v>
      </c>
      <c r="B132" s="238">
        <f>'Příloha 2 k žádosti '!F24</f>
        <v>0</v>
      </c>
    </row>
    <row r="133" spans="1:2" ht="26.25">
      <c r="A133" s="237" t="s">
        <v>149</v>
      </c>
      <c r="B133" s="238">
        <f>'Příloha 2 k žádosti '!F25</f>
        <v>0</v>
      </c>
    </row>
    <row r="134" spans="1:2" ht="15">
      <c r="A134" s="237" t="s">
        <v>1111</v>
      </c>
      <c r="B134" s="238">
        <f>'Příloha 2 k žádosti '!F26</f>
        <v>0</v>
      </c>
    </row>
    <row r="135" spans="1:2" ht="12.75">
      <c r="A135" s="237" t="s">
        <v>150</v>
      </c>
      <c r="B135" s="238">
        <f>'Příloha 2 k žádosti '!F27</f>
        <v>0</v>
      </c>
    </row>
    <row r="136" spans="1:2" ht="13.5" thickBot="1">
      <c r="A136" s="239" t="s">
        <v>151</v>
      </c>
      <c r="B136" s="244">
        <f>'Příloha 2 k žádosti '!F28</f>
        <v>0</v>
      </c>
    </row>
    <row r="137" spans="1:2" ht="13.5" thickBot="1">
      <c r="A137" s="245" t="s">
        <v>152</v>
      </c>
      <c r="B137" s="246">
        <f>'Příloha 2 k žádosti '!F29</f>
        <v>0</v>
      </c>
    </row>
    <row r="138" spans="1:2" ht="12.75">
      <c r="A138" s="500"/>
      <c r="B138" s="500"/>
    </row>
    <row r="139" spans="1:2" ht="13.5" thickBot="1">
      <c r="A139" s="248" t="s">
        <v>1135</v>
      </c>
      <c r="B139" s="500"/>
    </row>
    <row r="140" spans="1:2" ht="12.75">
      <c r="A140" s="235" t="s">
        <v>136</v>
      </c>
      <c r="B140" s="236">
        <f>'Příloha 2 k žádosti '!G10</f>
        <v>0</v>
      </c>
    </row>
    <row r="141" spans="1:2" ht="12.75">
      <c r="A141" s="237" t="s">
        <v>137</v>
      </c>
      <c r="B141" s="238">
        <f>'Příloha 2 k žádosti '!G11</f>
        <v>0</v>
      </c>
    </row>
    <row r="142" spans="1:2" ht="12.75">
      <c r="A142" s="237" t="s">
        <v>138</v>
      </c>
      <c r="B142" s="238">
        <f>'Příloha 2 k žádosti '!G12</f>
        <v>0</v>
      </c>
    </row>
    <row r="143" spans="1:2" ht="12.75">
      <c r="A143" s="237" t="s">
        <v>139</v>
      </c>
      <c r="B143" s="238">
        <f>'Příloha 2 k žádosti '!G13</f>
        <v>0</v>
      </c>
    </row>
    <row r="144" spans="1:2" ht="12.75">
      <c r="A144" s="237" t="s">
        <v>140</v>
      </c>
      <c r="B144" s="238">
        <f>'Příloha 2 k žádosti '!G14</f>
        <v>0</v>
      </c>
    </row>
    <row r="145" spans="1:2" ht="13.5" thickBot="1">
      <c r="A145" s="239" t="s">
        <v>1142</v>
      </c>
      <c r="B145" s="238">
        <f>'Příloha 2 k žádosti '!G15</f>
        <v>0</v>
      </c>
    </row>
    <row r="146" spans="1:2" ht="12.75">
      <c r="A146" s="240" t="s">
        <v>1140</v>
      </c>
      <c r="B146" s="236">
        <f>'Příloha 2 k žádosti '!G16</f>
        <v>0</v>
      </c>
    </row>
    <row r="147" spans="1:2" ht="13.5" thickBot="1">
      <c r="A147" s="241" t="s">
        <v>1141</v>
      </c>
      <c r="B147" s="242">
        <f>'Příloha 2 k žádosti '!G17</f>
        <v>0</v>
      </c>
    </row>
    <row r="148" spans="1:2" ht="12.75">
      <c r="A148" s="243" t="s">
        <v>143</v>
      </c>
      <c r="B148" s="238">
        <f>'Příloha 2 k žádosti '!G18</f>
        <v>0</v>
      </c>
    </row>
    <row r="149" spans="1:2" ht="12.75">
      <c r="A149" s="237" t="s">
        <v>144</v>
      </c>
      <c r="B149" s="238">
        <f>'Příloha 2 k žádosti '!G19</f>
        <v>0</v>
      </c>
    </row>
    <row r="150" spans="1:2" ht="12.75">
      <c r="A150" s="237" t="s">
        <v>145</v>
      </c>
      <c r="B150" s="238">
        <f>'Příloha 2 k žádosti '!G20</f>
        <v>0</v>
      </c>
    </row>
    <row r="151" spans="1:2" ht="12.75">
      <c r="A151" s="237" t="s">
        <v>146</v>
      </c>
      <c r="B151" s="238">
        <f>'Příloha 2 k žádosti '!G21</f>
        <v>0</v>
      </c>
    </row>
    <row r="152" spans="1:2" ht="12.75">
      <c r="A152" s="237" t="s">
        <v>147</v>
      </c>
      <c r="B152" s="238">
        <f>'Příloha 2 k žádosti '!G22</f>
        <v>0</v>
      </c>
    </row>
    <row r="153" spans="1:2" ht="12.75">
      <c r="A153" s="237" t="s">
        <v>148</v>
      </c>
      <c r="B153" s="238">
        <f>'Příloha 2 k žádosti '!G23</f>
        <v>0</v>
      </c>
    </row>
    <row r="154" spans="1:2" ht="12.75">
      <c r="A154" s="237" t="s">
        <v>161</v>
      </c>
      <c r="B154" s="238">
        <f>'Příloha 2 k žádosti '!G24</f>
        <v>0</v>
      </c>
    </row>
    <row r="155" spans="1:2" ht="26.25">
      <c r="A155" s="237" t="s">
        <v>149</v>
      </c>
      <c r="B155" s="238">
        <f>'Příloha 2 k žádosti '!G25</f>
        <v>0</v>
      </c>
    </row>
    <row r="156" spans="1:2" ht="15">
      <c r="A156" s="237" t="s">
        <v>1111</v>
      </c>
      <c r="B156" s="238">
        <f>'Příloha 2 k žádosti '!G26</f>
        <v>0</v>
      </c>
    </row>
    <row r="157" spans="1:2" ht="12.75">
      <c r="A157" s="237" t="s">
        <v>150</v>
      </c>
      <c r="B157" s="238">
        <f>'Příloha 2 k žádosti '!G27</f>
        <v>0</v>
      </c>
    </row>
    <row r="158" spans="1:2" ht="13.5" thickBot="1">
      <c r="A158" s="239" t="s">
        <v>151</v>
      </c>
      <c r="B158" s="244">
        <f>'Příloha 2 k žádosti '!G28</f>
        <v>0</v>
      </c>
    </row>
    <row r="159" spans="1:2" ht="13.5" thickBot="1">
      <c r="A159" s="245" t="s">
        <v>152</v>
      </c>
      <c r="B159" s="246">
        <f>'Příloha 2 k žádosti '!G29</f>
        <v>0</v>
      </c>
    </row>
    <row r="160" spans="1:2" ht="12.75">
      <c r="A160" s="500"/>
      <c r="B160" s="500"/>
    </row>
    <row r="161" spans="1:2" ht="12.75">
      <c r="A161" s="500"/>
      <c r="B161" s="500"/>
    </row>
    <row r="162" spans="1:2" ht="12.75">
      <c r="A162" s="500"/>
      <c r="B162" s="500"/>
    </row>
    <row r="163" spans="1:2" ht="12.75">
      <c r="A163" s="500"/>
      <c r="B163" s="500"/>
    </row>
    <row r="164" spans="1:2" ht="12.75">
      <c r="A164" s="500"/>
      <c r="B164" s="500"/>
    </row>
    <row r="165" spans="1:2" ht="12.75">
      <c r="A165" s="500"/>
      <c r="B165" s="500"/>
    </row>
    <row r="166" spans="1:2" ht="12.75">
      <c r="A166" s="500"/>
      <c r="B166" s="500"/>
    </row>
    <row r="167" spans="1:2" ht="12.75">
      <c r="A167" s="500"/>
      <c r="B167" s="500"/>
    </row>
    <row r="168" spans="1:2" ht="12.75">
      <c r="A168" s="500"/>
      <c r="B168" s="500"/>
    </row>
    <row r="169" spans="1:2" ht="12.75">
      <c r="A169" s="500"/>
      <c r="B169" s="500"/>
    </row>
    <row r="170" spans="1:2" ht="12.75">
      <c r="A170" s="500"/>
      <c r="B170" s="500"/>
    </row>
    <row r="171" spans="1:2" ht="12.75">
      <c r="A171" s="500"/>
      <c r="B171" s="500"/>
    </row>
  </sheetData>
  <sheetProtection/>
  <printOptions/>
  <pageMargins left="0.7" right="0.7" top="0.787401575" bottom="0.787401575" header="0.3" footer="0.3"/>
  <pageSetup horizontalDpi="360" verticalDpi="360" orientation="portrait" paperSize="9" r:id="rId1"/>
</worksheet>
</file>

<file path=xl/worksheets/sheet2.xml><?xml version="1.0" encoding="utf-8"?>
<worksheet xmlns="http://schemas.openxmlformats.org/spreadsheetml/2006/main" xmlns:r="http://schemas.openxmlformats.org/officeDocument/2006/relationships">
  <dimension ref="A1:I563"/>
  <sheetViews>
    <sheetView showGridLines="0" view="pageBreakPreview" zoomScaleSheetLayoutView="100" zoomScalePageLayoutView="0" workbookViewId="0" topLeftCell="A1">
      <selection activeCell="C19" sqref="C19"/>
    </sheetView>
  </sheetViews>
  <sheetFormatPr defaultColWidth="9.28125" defaultRowHeight="12.75"/>
  <cols>
    <col min="1" max="1" width="9.28125" style="292" customWidth="1"/>
    <col min="2" max="2" width="44.28125" style="493" customWidth="1"/>
    <col min="3" max="3" width="50.421875" style="302" customWidth="1"/>
    <col min="4" max="4" width="18.7109375" style="292" bestFit="1" customWidth="1"/>
    <col min="5" max="5" width="21.57421875" style="292" customWidth="1"/>
    <col min="6" max="16384" width="9.28125" style="292" customWidth="1"/>
  </cols>
  <sheetData>
    <row r="1" spans="1:5" ht="13.5" thickBot="1">
      <c r="A1" s="290"/>
      <c r="B1" s="475"/>
      <c r="C1" s="291"/>
      <c r="D1" s="290"/>
      <c r="E1" s="290"/>
    </row>
    <row r="2" spans="1:5" ht="17.25">
      <c r="A2" s="290"/>
      <c r="B2" s="556" t="s">
        <v>13</v>
      </c>
      <c r="C2" s="557"/>
      <c r="D2" s="290">
        <f>IF(C11=0,0,VLOOKUP(C11,$C$542:$E$559,3,FALSE))</f>
        <v>0</v>
      </c>
      <c r="E2" s="290"/>
    </row>
    <row r="3" spans="1:5" ht="12.75">
      <c r="A3" s="290"/>
      <c r="B3" s="553" t="s">
        <v>1251</v>
      </c>
      <c r="C3" s="554"/>
      <c r="D3" s="290"/>
      <c r="E3" s="290"/>
    </row>
    <row r="4" spans="1:5" ht="10.5" customHeight="1">
      <c r="A4" s="290"/>
      <c r="B4" s="555"/>
      <c r="C4" s="554"/>
      <c r="D4" s="290"/>
      <c r="E4" s="290"/>
    </row>
    <row r="5" spans="1:5" ht="8.25" customHeight="1">
      <c r="A5" s="290"/>
      <c r="B5" s="555"/>
      <c r="C5" s="554"/>
      <c r="D5" s="290"/>
      <c r="E5" s="290"/>
    </row>
    <row r="6" spans="1:5" ht="4.5" customHeight="1" thickBot="1">
      <c r="A6" s="290"/>
      <c r="B6" s="452"/>
      <c r="C6" s="453"/>
      <c r="D6" s="290"/>
      <c r="E6" s="290"/>
    </row>
    <row r="7" spans="2:3" ht="46.5" customHeight="1">
      <c r="B7" s="405" t="s">
        <v>1213</v>
      </c>
      <c r="C7" s="460"/>
    </row>
    <row r="8" spans="2:3" ht="16.5" customHeight="1">
      <c r="B8" s="406" t="s">
        <v>12</v>
      </c>
      <c r="C8" s="336"/>
    </row>
    <row r="9" spans="2:3" ht="48.75" customHeight="1">
      <c r="B9" s="406" t="s">
        <v>1214</v>
      </c>
      <c r="C9" s="392"/>
    </row>
    <row r="10" spans="2:3" ht="64.5" customHeight="1">
      <c r="B10" s="406" t="s">
        <v>1180</v>
      </c>
      <c r="C10" s="461"/>
    </row>
    <row r="11" spans="2:3" ht="17.25" customHeight="1">
      <c r="B11" s="476" t="s">
        <v>1240</v>
      </c>
      <c r="C11" s="458"/>
    </row>
    <row r="12" spans="2:3" ht="23.25" customHeight="1">
      <c r="B12" s="463" t="s">
        <v>1241</v>
      </c>
      <c r="C12" s="497"/>
    </row>
    <row r="13" spans="2:3" ht="17.25" customHeight="1">
      <c r="B13" s="464" t="s">
        <v>1242</v>
      </c>
      <c r="C13" s="496"/>
    </row>
    <row r="14" spans="2:3" ht="25.5" customHeight="1">
      <c r="B14" s="477" t="s">
        <v>1215</v>
      </c>
      <c r="C14" s="465"/>
    </row>
    <row r="15" spans="2:3" ht="25.5" customHeight="1">
      <c r="B15" s="478" t="s">
        <v>1253</v>
      </c>
      <c r="C15" s="466"/>
    </row>
    <row r="16" spans="2:3" ht="27.75" customHeight="1">
      <c r="B16" s="478" t="s">
        <v>1254</v>
      </c>
      <c r="C16" s="467"/>
    </row>
    <row r="17" spans="2:3" ht="28.5" customHeight="1">
      <c r="B17" s="479" t="s">
        <v>1164</v>
      </c>
      <c r="C17" s="468"/>
    </row>
    <row r="18" spans="2:3" ht="18.75" customHeight="1">
      <c r="B18" s="406" t="s">
        <v>1216</v>
      </c>
      <c r="C18" s="469"/>
    </row>
    <row r="19" spans="2:3" ht="27.75" customHeight="1">
      <c r="B19" s="406" t="s">
        <v>134</v>
      </c>
      <c r="C19" s="469"/>
    </row>
    <row r="20" spans="2:3" ht="15.75" customHeight="1">
      <c r="B20" s="406" t="s">
        <v>1217</v>
      </c>
      <c r="C20" s="470"/>
    </row>
    <row r="21" spans="2:3" ht="15.75" customHeight="1">
      <c r="B21" s="406" t="s">
        <v>1218</v>
      </c>
      <c r="C21" s="471"/>
    </row>
    <row r="22" spans="2:3" ht="15.75" customHeight="1">
      <c r="B22" s="480" t="s">
        <v>1165</v>
      </c>
      <c r="C22" s="472"/>
    </row>
    <row r="23" spans="2:3" ht="15.75" customHeight="1">
      <c r="B23" s="480" t="s">
        <v>1219</v>
      </c>
      <c r="C23" s="473"/>
    </row>
    <row r="24" spans="2:3" ht="26.25" customHeight="1">
      <c r="B24" s="406" t="s">
        <v>1220</v>
      </c>
      <c r="C24" s="471"/>
    </row>
    <row r="25" spans="2:3" ht="21.75" customHeight="1">
      <c r="B25" s="481" t="s">
        <v>1178</v>
      </c>
      <c r="C25" s="474"/>
    </row>
    <row r="26" spans="2:3" ht="31.5" customHeight="1">
      <c r="B26" s="482" t="s">
        <v>1179</v>
      </c>
      <c r="C26" s="468"/>
    </row>
    <row r="27" spans="2:3" ht="49.5" customHeight="1">
      <c r="B27" s="558" t="s">
        <v>1221</v>
      </c>
      <c r="C27" s="559"/>
    </row>
    <row r="28" spans="2:3" ht="26.25">
      <c r="B28" s="480" t="s">
        <v>1231</v>
      </c>
      <c r="C28" s="454"/>
    </row>
    <row r="29" spans="2:3" ht="12.75">
      <c r="B29" s="480" t="s">
        <v>1232</v>
      </c>
      <c r="C29" s="454"/>
    </row>
    <row r="30" spans="2:3" ht="26.25">
      <c r="B30" s="480" t="s">
        <v>1222</v>
      </c>
      <c r="C30" s="454"/>
    </row>
    <row r="31" spans="2:3" ht="17.25" customHeight="1">
      <c r="B31" s="462" t="s">
        <v>1223</v>
      </c>
      <c r="C31" s="454"/>
    </row>
    <row r="32" spans="2:3" ht="17.25" customHeight="1">
      <c r="B32" s="462" t="s">
        <v>1224</v>
      </c>
      <c r="C32" s="454"/>
    </row>
    <row r="33" spans="2:3" ht="17.25" customHeight="1">
      <c r="B33" s="462" t="s">
        <v>1225</v>
      </c>
      <c r="C33" s="454"/>
    </row>
    <row r="34" spans="2:3" s="290" customFormat="1" ht="13.5" thickBot="1">
      <c r="B34" s="483" t="s">
        <v>1226</v>
      </c>
      <c r="C34" s="459"/>
    </row>
    <row r="35" spans="2:3" ht="27" thickBot="1">
      <c r="B35" s="484" t="s">
        <v>1227</v>
      </c>
      <c r="C35" s="455"/>
    </row>
    <row r="36" spans="2:3" ht="79.5" thickBot="1">
      <c r="B36" s="485" t="s">
        <v>1228</v>
      </c>
      <c r="C36" s="455"/>
    </row>
    <row r="37" spans="2:3" ht="66" thickBot="1">
      <c r="B37" s="485" t="s">
        <v>1229</v>
      </c>
      <c r="C37" s="455"/>
    </row>
    <row r="38" spans="2:3" ht="171.75" thickBot="1">
      <c r="B38" s="485" t="s">
        <v>1230</v>
      </c>
      <c r="C38" s="455"/>
    </row>
    <row r="39" spans="2:3" ht="26.25">
      <c r="B39" s="486" t="s">
        <v>1233</v>
      </c>
      <c r="C39" s="455"/>
    </row>
    <row r="40" spans="2:3" ht="26.25">
      <c r="B40" s="486" t="s">
        <v>1234</v>
      </c>
      <c r="C40" s="456"/>
    </row>
    <row r="41" spans="2:3" ht="26.25">
      <c r="B41" s="462" t="s">
        <v>1235</v>
      </c>
      <c r="C41" s="454"/>
    </row>
    <row r="42" spans="2:3" ht="12.75">
      <c r="B42" s="462" t="s">
        <v>1236</v>
      </c>
      <c r="C42" s="454"/>
    </row>
    <row r="43" spans="2:3" ht="12.75">
      <c r="B43" s="462" t="s">
        <v>1237</v>
      </c>
      <c r="C43" s="454"/>
    </row>
    <row r="44" spans="2:3" ht="13.5" thickBot="1">
      <c r="B44" s="487" t="s">
        <v>1238</v>
      </c>
      <c r="C44" s="457"/>
    </row>
    <row r="45" spans="1:4" ht="9" customHeight="1">
      <c r="A45" s="290"/>
      <c r="B45" s="549" t="s">
        <v>1161</v>
      </c>
      <c r="C45" s="550"/>
      <c r="D45" s="290"/>
    </row>
    <row r="46" spans="1:4" ht="9" customHeight="1">
      <c r="A46" s="290"/>
      <c r="B46" s="550"/>
      <c r="C46" s="550"/>
      <c r="D46" s="290"/>
    </row>
    <row r="47" spans="1:4" ht="12.75" customHeight="1">
      <c r="A47" s="290"/>
      <c r="B47" s="488"/>
      <c r="C47" s="294"/>
      <c r="D47" s="290"/>
    </row>
    <row r="48" spans="1:5" ht="39" customHeight="1">
      <c r="A48" s="290"/>
      <c r="B48" s="551" t="s">
        <v>1239</v>
      </c>
      <c r="C48" s="552"/>
      <c r="D48" s="46"/>
      <c r="E48" s="47"/>
    </row>
    <row r="49" spans="1:5" ht="8.25" customHeight="1">
      <c r="A49" s="290"/>
      <c r="B49" s="489"/>
      <c r="C49" s="293"/>
      <c r="D49" s="46"/>
      <c r="E49" s="47"/>
    </row>
    <row r="50" spans="1:5" ht="23.25" customHeight="1">
      <c r="A50" s="290"/>
      <c r="B50" s="295" t="s">
        <v>107</v>
      </c>
      <c r="C50" s="373"/>
      <c r="D50" s="46"/>
      <c r="E50" s="47"/>
    </row>
    <row r="51" spans="2:5" s="290" customFormat="1" ht="30.75" customHeight="1">
      <c r="B51" s="295" t="s">
        <v>108</v>
      </c>
      <c r="C51" s="296"/>
      <c r="D51" s="46"/>
      <c r="E51" s="46"/>
    </row>
    <row r="52" spans="1:4" ht="15.75" customHeight="1">
      <c r="A52" s="290"/>
      <c r="B52" s="489"/>
      <c r="C52" s="297"/>
      <c r="D52" s="290"/>
    </row>
    <row r="53" spans="1:4" ht="12" customHeight="1">
      <c r="A53" s="290"/>
      <c r="B53" s="490"/>
      <c r="C53" s="140"/>
      <c r="D53" s="290"/>
    </row>
    <row r="54" spans="2:3" s="290" customFormat="1" ht="12.75">
      <c r="B54" s="490"/>
      <c r="C54" s="299" t="s">
        <v>1166</v>
      </c>
    </row>
    <row r="55" spans="2:3" s="290" customFormat="1" ht="12.75">
      <c r="B55" s="491"/>
      <c r="C55" s="300"/>
    </row>
    <row r="56" spans="2:3" ht="12.75">
      <c r="B56" s="492"/>
      <c r="C56" s="301"/>
    </row>
    <row r="57" spans="2:3" ht="12.75">
      <c r="B57" s="492"/>
      <c r="C57" s="301"/>
    </row>
    <row r="58" spans="2:3" ht="12.75">
      <c r="B58" s="492"/>
      <c r="C58" s="301"/>
    </row>
    <row r="59" spans="2:3" ht="12.75">
      <c r="B59" s="492"/>
      <c r="C59" s="301"/>
    </row>
    <row r="60" spans="2:3" ht="12.75">
      <c r="B60" s="492"/>
      <c r="C60" s="301"/>
    </row>
    <row r="61" spans="2:3" ht="12.75">
      <c r="B61" s="492"/>
      <c r="C61" s="301"/>
    </row>
    <row r="62" spans="2:3" ht="12.75">
      <c r="B62" s="492"/>
      <c r="C62" s="301"/>
    </row>
    <row r="63" spans="2:3" ht="12.75">
      <c r="B63" s="492"/>
      <c r="C63" s="301"/>
    </row>
    <row r="64" spans="2:3" ht="12.75">
      <c r="B64" s="492"/>
      <c r="C64" s="301"/>
    </row>
    <row r="65" spans="2:3" ht="12.75">
      <c r="B65" s="492"/>
      <c r="C65" s="301"/>
    </row>
    <row r="66" spans="2:3" ht="12.75">
      <c r="B66" s="492"/>
      <c r="C66" s="301"/>
    </row>
    <row r="67" spans="2:3" ht="12.75">
      <c r="B67" s="492"/>
      <c r="C67" s="301"/>
    </row>
    <row r="68" spans="2:3" ht="12.75">
      <c r="B68" s="492"/>
      <c r="C68" s="301"/>
    </row>
    <row r="69" spans="2:3" ht="12.75">
      <c r="B69" s="492"/>
      <c r="C69" s="301"/>
    </row>
    <row r="70" spans="2:3" ht="12.75">
      <c r="B70" s="492"/>
      <c r="C70" s="301"/>
    </row>
    <row r="71" spans="2:3" ht="12.75">
      <c r="B71" s="492"/>
      <c r="C71" s="301"/>
    </row>
    <row r="72" spans="2:3" ht="12.75">
      <c r="B72" s="492"/>
      <c r="C72" s="301"/>
    </row>
    <row r="73" spans="2:3" ht="12.75">
      <c r="B73" s="492"/>
      <c r="C73" s="301"/>
    </row>
    <row r="74" spans="2:3" ht="12.75">
      <c r="B74" s="492"/>
      <c r="C74" s="301"/>
    </row>
    <row r="75" spans="2:3" ht="12.75">
      <c r="B75" s="492"/>
      <c r="C75" s="301"/>
    </row>
    <row r="76" spans="2:3" ht="12.75">
      <c r="B76" s="492"/>
      <c r="C76" s="301"/>
    </row>
    <row r="77" spans="2:3" ht="12.75">
      <c r="B77" s="492"/>
      <c r="C77" s="301"/>
    </row>
    <row r="78" spans="2:3" ht="12.75">
      <c r="B78" s="492"/>
      <c r="C78" s="301"/>
    </row>
    <row r="79" spans="2:3" ht="12.75">
      <c r="B79" s="492"/>
      <c r="C79" s="301"/>
    </row>
    <row r="80" spans="2:3" ht="12.75">
      <c r="B80" s="492"/>
      <c r="C80" s="301"/>
    </row>
    <row r="81" spans="2:3" ht="12.75">
      <c r="B81" s="492"/>
      <c r="C81" s="301"/>
    </row>
    <row r="82" spans="2:3" ht="12.75">
      <c r="B82" s="492"/>
      <c r="C82" s="301"/>
    </row>
    <row r="83" spans="2:3" ht="12.75">
      <c r="B83" s="492"/>
      <c r="C83" s="301"/>
    </row>
    <row r="84" spans="2:3" ht="12.75">
      <c r="B84" s="492"/>
      <c r="C84" s="301"/>
    </row>
    <row r="85" spans="2:3" ht="12.75">
      <c r="B85" s="492"/>
      <c r="C85" s="301"/>
    </row>
    <row r="86" spans="2:3" ht="12.75">
      <c r="B86" s="492"/>
      <c r="C86" s="301"/>
    </row>
    <row r="87" spans="2:3" ht="12.75">
      <c r="B87" s="492"/>
      <c r="C87" s="301"/>
    </row>
    <row r="88" spans="2:3" ht="12.75">
      <c r="B88" s="492"/>
      <c r="C88" s="301"/>
    </row>
    <row r="89" spans="2:3" ht="12.75">
      <c r="B89" s="492"/>
      <c r="C89" s="301"/>
    </row>
    <row r="90" spans="2:3" ht="12.75">
      <c r="B90" s="492"/>
      <c r="C90" s="301"/>
    </row>
    <row r="91" spans="2:3" ht="12.75">
      <c r="B91" s="492"/>
      <c r="C91" s="301"/>
    </row>
    <row r="92" spans="2:3" ht="12.75">
      <c r="B92" s="492"/>
      <c r="C92" s="301"/>
    </row>
    <row r="93" spans="2:3" ht="12.75">
      <c r="B93" s="492"/>
      <c r="C93" s="301"/>
    </row>
    <row r="94" spans="2:3" ht="12.75">
      <c r="B94" s="492"/>
      <c r="C94" s="301"/>
    </row>
    <row r="95" spans="2:3" ht="12.75">
      <c r="B95" s="492"/>
      <c r="C95" s="301"/>
    </row>
    <row r="96" spans="2:3" ht="12.75">
      <c r="B96" s="492"/>
      <c r="C96" s="301"/>
    </row>
    <row r="97" spans="2:3" ht="12.75">
      <c r="B97" s="492"/>
      <c r="C97" s="301"/>
    </row>
    <row r="98" spans="2:3" ht="12.75">
      <c r="B98" s="492"/>
      <c r="C98" s="301"/>
    </row>
    <row r="99" spans="2:3" ht="12.75">
      <c r="B99" s="492"/>
      <c r="C99" s="301"/>
    </row>
    <row r="100" spans="2:3" ht="12.75">
      <c r="B100" s="492"/>
      <c r="C100" s="301"/>
    </row>
    <row r="101" spans="2:3" ht="12.75">
      <c r="B101" s="492"/>
      <c r="C101" s="301"/>
    </row>
    <row r="102" spans="2:3" ht="12.75">
      <c r="B102" s="492"/>
      <c r="C102" s="301"/>
    </row>
    <row r="103" spans="2:3" ht="12.75">
      <c r="B103" s="492"/>
      <c r="C103" s="301"/>
    </row>
    <row r="104" spans="2:3" ht="12.75">
      <c r="B104" s="492"/>
      <c r="C104" s="301"/>
    </row>
    <row r="105" spans="2:3" ht="12.75">
      <c r="B105" s="492"/>
      <c r="C105" s="301"/>
    </row>
    <row r="106" spans="2:3" ht="12.75">
      <c r="B106" s="492"/>
      <c r="C106" s="301"/>
    </row>
    <row r="107" spans="2:3" ht="12.75">
      <c r="B107" s="492"/>
      <c r="C107" s="301"/>
    </row>
    <row r="108" spans="2:3" ht="12.75">
      <c r="B108" s="492"/>
      <c r="C108" s="301"/>
    </row>
    <row r="109" spans="2:3" ht="12.75">
      <c r="B109" s="492"/>
      <c r="C109" s="301"/>
    </row>
    <row r="110" spans="2:3" ht="12.75">
      <c r="B110" s="492"/>
      <c r="C110" s="301"/>
    </row>
    <row r="111" spans="2:3" ht="12.75">
      <c r="B111" s="492"/>
      <c r="C111" s="301"/>
    </row>
    <row r="112" spans="2:3" ht="12.75">
      <c r="B112" s="492"/>
      <c r="C112" s="301"/>
    </row>
    <row r="113" spans="2:3" ht="12.75">
      <c r="B113" s="492"/>
      <c r="C113" s="301"/>
    </row>
    <row r="114" spans="2:3" ht="12.75">
      <c r="B114" s="492"/>
      <c r="C114" s="301"/>
    </row>
    <row r="115" spans="2:3" ht="12.75">
      <c r="B115" s="492"/>
      <c r="C115" s="301"/>
    </row>
    <row r="116" spans="2:3" ht="12.75">
      <c r="B116" s="492"/>
      <c r="C116" s="301"/>
    </row>
    <row r="117" spans="2:3" ht="12.75">
      <c r="B117" s="492"/>
      <c r="C117" s="301"/>
    </row>
    <row r="118" spans="2:3" ht="12.75">
      <c r="B118" s="492"/>
      <c r="C118" s="301"/>
    </row>
    <row r="119" spans="2:3" ht="12.75">
      <c r="B119" s="492"/>
      <c r="C119" s="301"/>
    </row>
    <row r="120" spans="2:3" ht="12.75">
      <c r="B120" s="492"/>
      <c r="C120" s="301"/>
    </row>
    <row r="121" spans="2:3" ht="12.75">
      <c r="B121" s="492"/>
      <c r="C121" s="301"/>
    </row>
    <row r="122" spans="2:3" ht="12.75">
      <c r="B122" s="492"/>
      <c r="C122" s="301"/>
    </row>
    <row r="123" spans="2:3" ht="12.75">
      <c r="B123" s="492"/>
      <c r="C123" s="301"/>
    </row>
    <row r="124" spans="2:3" ht="12.75">
      <c r="B124" s="492"/>
      <c r="C124" s="301"/>
    </row>
    <row r="125" spans="2:3" ht="12.75">
      <c r="B125" s="492"/>
      <c r="C125" s="301"/>
    </row>
    <row r="126" spans="2:3" ht="12.75">
      <c r="B126" s="492"/>
      <c r="C126" s="301"/>
    </row>
    <row r="127" spans="2:3" ht="12.75">
      <c r="B127" s="492"/>
      <c r="C127" s="301"/>
    </row>
    <row r="128" spans="2:3" ht="12.75">
      <c r="B128" s="492"/>
      <c r="C128" s="301"/>
    </row>
    <row r="129" spans="2:3" ht="12.75">
      <c r="B129" s="492"/>
      <c r="C129" s="301"/>
    </row>
    <row r="130" spans="2:3" ht="12.75">
      <c r="B130" s="492"/>
      <c r="C130" s="301"/>
    </row>
    <row r="131" spans="2:3" ht="12.75">
      <c r="B131" s="492"/>
      <c r="C131" s="301"/>
    </row>
    <row r="132" spans="2:3" ht="12.75">
      <c r="B132" s="492"/>
      <c r="C132" s="301"/>
    </row>
    <row r="133" spans="2:3" ht="12.75">
      <c r="B133" s="492"/>
      <c r="C133" s="301"/>
    </row>
    <row r="134" spans="2:3" ht="12.75">
      <c r="B134" s="492"/>
      <c r="C134" s="301"/>
    </row>
    <row r="135" spans="2:3" ht="12.75">
      <c r="B135" s="492"/>
      <c r="C135" s="301"/>
    </row>
    <row r="136" spans="2:3" ht="12.75">
      <c r="B136" s="492"/>
      <c r="C136" s="301"/>
    </row>
    <row r="137" spans="2:3" ht="12.75">
      <c r="B137" s="492"/>
      <c r="C137" s="301"/>
    </row>
    <row r="138" spans="2:3" ht="12.75">
      <c r="B138" s="492"/>
      <c r="C138" s="301"/>
    </row>
    <row r="139" spans="2:3" ht="12.75">
      <c r="B139" s="492"/>
      <c r="C139" s="301"/>
    </row>
    <row r="140" spans="2:3" ht="12.75">
      <c r="B140" s="492"/>
      <c r="C140" s="301"/>
    </row>
    <row r="141" spans="2:3" ht="12.75">
      <c r="B141" s="492"/>
      <c r="C141" s="301"/>
    </row>
    <row r="142" spans="2:3" ht="12.75">
      <c r="B142" s="492"/>
      <c r="C142" s="301"/>
    </row>
    <row r="143" spans="2:3" ht="12.75">
      <c r="B143" s="492"/>
      <c r="C143" s="301"/>
    </row>
    <row r="144" spans="2:3" ht="12.75">
      <c r="B144" s="492"/>
      <c r="C144" s="301"/>
    </row>
    <row r="145" spans="2:3" ht="12.75">
      <c r="B145" s="492"/>
      <c r="C145" s="301"/>
    </row>
    <row r="146" spans="2:3" ht="12.75">
      <c r="B146" s="492"/>
      <c r="C146" s="301"/>
    </row>
    <row r="147" spans="2:3" ht="12.75">
      <c r="B147" s="492"/>
      <c r="C147" s="301"/>
    </row>
    <row r="148" spans="2:3" ht="12.75">
      <c r="B148" s="492"/>
      <c r="C148" s="301"/>
    </row>
    <row r="149" spans="2:3" ht="12.75">
      <c r="B149" s="492"/>
      <c r="C149" s="301"/>
    </row>
    <row r="150" spans="2:3" ht="12.75">
      <c r="B150" s="492"/>
      <c r="C150" s="301"/>
    </row>
    <row r="151" spans="2:3" ht="12.75">
      <c r="B151" s="492"/>
      <c r="C151" s="301"/>
    </row>
    <row r="152" spans="2:3" ht="12.75">
      <c r="B152" s="492"/>
      <c r="C152" s="301"/>
    </row>
    <row r="153" spans="2:3" ht="12.75">
      <c r="B153" s="492"/>
      <c r="C153" s="301"/>
    </row>
    <row r="154" spans="2:3" ht="12.75">
      <c r="B154" s="492"/>
      <c r="C154" s="301"/>
    </row>
    <row r="155" spans="2:3" ht="12.75">
      <c r="B155" s="492"/>
      <c r="C155" s="301"/>
    </row>
    <row r="156" spans="2:3" ht="12.75">
      <c r="B156" s="492"/>
      <c r="C156" s="301"/>
    </row>
    <row r="157" spans="2:3" ht="12.75">
      <c r="B157" s="492"/>
      <c r="C157" s="301"/>
    </row>
    <row r="158" spans="2:3" ht="12.75">
      <c r="B158" s="492"/>
      <c r="C158" s="301"/>
    </row>
    <row r="159" spans="2:3" ht="12.75">
      <c r="B159" s="492"/>
      <c r="C159" s="301"/>
    </row>
    <row r="160" spans="2:3" ht="12.75">
      <c r="B160" s="492"/>
      <c r="C160" s="301"/>
    </row>
    <row r="161" spans="2:3" ht="12.75">
      <c r="B161" s="492"/>
      <c r="C161" s="301"/>
    </row>
    <row r="162" spans="2:3" ht="12.75">
      <c r="B162" s="492"/>
      <c r="C162" s="301"/>
    </row>
    <row r="163" spans="2:3" ht="12.75">
      <c r="B163" s="492"/>
      <c r="C163" s="301"/>
    </row>
    <row r="164" spans="2:3" ht="12.75">
      <c r="B164" s="492"/>
      <c r="C164" s="301"/>
    </row>
    <row r="165" spans="2:3" ht="12.75">
      <c r="B165" s="492"/>
      <c r="C165" s="301"/>
    </row>
    <row r="166" spans="2:3" ht="12.75">
      <c r="B166" s="492"/>
      <c r="C166" s="301"/>
    </row>
    <row r="167" spans="2:3" ht="12.75">
      <c r="B167" s="492"/>
      <c r="C167" s="301"/>
    </row>
    <row r="168" spans="2:3" ht="12.75">
      <c r="B168" s="492"/>
      <c r="C168" s="301"/>
    </row>
    <row r="169" spans="2:3" ht="12.75">
      <c r="B169" s="492"/>
      <c r="C169" s="301"/>
    </row>
    <row r="170" spans="2:3" ht="12.75">
      <c r="B170" s="492"/>
      <c r="C170" s="301"/>
    </row>
    <row r="171" spans="2:3" ht="12.75">
      <c r="B171" s="492"/>
      <c r="C171" s="301"/>
    </row>
    <row r="172" spans="2:3" ht="12.75">
      <c r="B172" s="492"/>
      <c r="C172" s="301"/>
    </row>
    <row r="173" spans="2:3" ht="12.75">
      <c r="B173" s="492"/>
      <c r="C173" s="301"/>
    </row>
    <row r="174" spans="2:3" ht="12.75">
      <c r="B174" s="492"/>
      <c r="C174" s="301"/>
    </row>
    <row r="175" spans="2:3" ht="12.75">
      <c r="B175" s="492"/>
      <c r="C175" s="301"/>
    </row>
    <row r="176" spans="2:3" ht="12.75">
      <c r="B176" s="492"/>
      <c r="C176" s="301"/>
    </row>
    <row r="177" spans="2:3" ht="12.75">
      <c r="B177" s="492"/>
      <c r="C177" s="301"/>
    </row>
    <row r="178" spans="2:3" ht="12.75">
      <c r="B178" s="492"/>
      <c r="C178" s="301"/>
    </row>
    <row r="179" spans="2:3" ht="12.75">
      <c r="B179" s="492"/>
      <c r="C179" s="301"/>
    </row>
    <row r="180" spans="2:3" ht="12.75">
      <c r="B180" s="492"/>
      <c r="C180" s="301"/>
    </row>
    <row r="181" spans="2:3" ht="12.75">
      <c r="B181" s="492"/>
      <c r="C181" s="301"/>
    </row>
    <row r="182" spans="2:3" ht="12.75">
      <c r="B182" s="492"/>
      <c r="C182" s="301"/>
    </row>
    <row r="183" spans="2:3" ht="12.75">
      <c r="B183" s="492"/>
      <c r="C183" s="301"/>
    </row>
    <row r="184" spans="2:3" ht="12.75">
      <c r="B184" s="492"/>
      <c r="C184" s="301"/>
    </row>
    <row r="185" spans="2:3" ht="12.75">
      <c r="B185" s="492"/>
      <c r="C185" s="301"/>
    </row>
    <row r="186" spans="2:3" ht="12.75">
      <c r="B186" s="492"/>
      <c r="C186" s="301"/>
    </row>
    <row r="187" spans="2:3" ht="12.75">
      <c r="B187" s="492"/>
      <c r="C187" s="301"/>
    </row>
    <row r="188" spans="2:3" ht="12.75">
      <c r="B188" s="492"/>
      <c r="C188" s="301"/>
    </row>
    <row r="189" spans="2:3" ht="12.75">
      <c r="B189" s="492"/>
      <c r="C189" s="301"/>
    </row>
    <row r="190" spans="2:3" ht="12.75">
      <c r="B190" s="492"/>
      <c r="C190" s="301"/>
    </row>
    <row r="191" spans="2:3" ht="12.75">
      <c r="B191" s="492"/>
      <c r="C191" s="301"/>
    </row>
    <row r="192" spans="2:3" ht="12.75">
      <c r="B192" s="492"/>
      <c r="C192" s="301"/>
    </row>
    <row r="193" spans="2:3" ht="12.75">
      <c r="B193" s="492"/>
      <c r="C193" s="301"/>
    </row>
    <row r="194" spans="2:3" ht="12.75">
      <c r="B194" s="492"/>
      <c r="C194" s="301"/>
    </row>
    <row r="195" spans="2:3" ht="12.75">
      <c r="B195" s="492"/>
      <c r="C195" s="301"/>
    </row>
    <row r="196" spans="2:3" ht="12.75">
      <c r="B196" s="492"/>
      <c r="C196" s="301"/>
    </row>
    <row r="197" spans="2:3" ht="12.75">
      <c r="B197" s="492"/>
      <c r="C197" s="301"/>
    </row>
    <row r="198" spans="2:3" ht="12.75">
      <c r="B198" s="492"/>
      <c r="C198" s="301"/>
    </row>
    <row r="199" spans="2:3" ht="12.75">
      <c r="B199" s="492"/>
      <c r="C199" s="301"/>
    </row>
    <row r="200" spans="2:3" ht="12.75">
      <c r="B200" s="492"/>
      <c r="C200" s="301"/>
    </row>
    <row r="201" spans="2:3" ht="12.75">
      <c r="B201" s="492"/>
      <c r="C201" s="301"/>
    </row>
    <row r="202" spans="2:3" ht="12.75">
      <c r="B202" s="492"/>
      <c r="C202" s="301"/>
    </row>
    <row r="203" spans="2:3" ht="12.75">
      <c r="B203" s="492"/>
      <c r="C203" s="301"/>
    </row>
    <row r="204" spans="2:3" ht="12.75">
      <c r="B204" s="492"/>
      <c r="C204" s="301"/>
    </row>
    <row r="205" spans="2:3" ht="12.75">
      <c r="B205" s="492"/>
      <c r="C205" s="301"/>
    </row>
    <row r="206" spans="2:3" ht="12.75">
      <c r="B206" s="492"/>
      <c r="C206" s="301"/>
    </row>
    <row r="207" spans="2:3" ht="12.75">
      <c r="B207" s="492"/>
      <c r="C207" s="301"/>
    </row>
    <row r="208" spans="2:3" ht="12.75">
      <c r="B208" s="492"/>
      <c r="C208" s="301"/>
    </row>
    <row r="209" spans="2:3" ht="12.75">
      <c r="B209" s="492"/>
      <c r="C209" s="301"/>
    </row>
    <row r="210" spans="2:3" ht="12.75">
      <c r="B210" s="492"/>
      <c r="C210" s="301"/>
    </row>
    <row r="211" spans="2:3" ht="12.75">
      <c r="B211" s="492"/>
      <c r="C211" s="301"/>
    </row>
    <row r="212" spans="2:3" ht="12.75">
      <c r="B212" s="492"/>
      <c r="C212" s="301"/>
    </row>
    <row r="213" spans="2:3" ht="12.75">
      <c r="B213" s="492"/>
      <c r="C213" s="301"/>
    </row>
    <row r="214" spans="2:3" ht="12.75">
      <c r="B214" s="492"/>
      <c r="C214" s="301"/>
    </row>
    <row r="215" spans="2:3" ht="12.75">
      <c r="B215" s="492"/>
      <c r="C215" s="301"/>
    </row>
    <row r="216" spans="2:3" ht="12.75">
      <c r="B216" s="492"/>
      <c r="C216" s="301"/>
    </row>
    <row r="217" spans="2:3" ht="12.75">
      <c r="B217" s="492"/>
      <c r="C217" s="301"/>
    </row>
    <row r="218" spans="2:3" ht="12.75">
      <c r="B218" s="492"/>
      <c r="C218" s="301"/>
    </row>
    <row r="219" spans="2:3" ht="12.75">
      <c r="B219" s="492"/>
      <c r="C219" s="301"/>
    </row>
    <row r="220" spans="2:3" ht="12.75">
      <c r="B220" s="492"/>
      <c r="C220" s="301"/>
    </row>
    <row r="221" spans="2:3" ht="12.75">
      <c r="B221" s="492"/>
      <c r="C221" s="301"/>
    </row>
    <row r="222" spans="2:3" ht="12.75">
      <c r="B222" s="492"/>
      <c r="C222" s="301"/>
    </row>
    <row r="223" spans="2:3" ht="12.75">
      <c r="B223" s="492"/>
      <c r="C223" s="301"/>
    </row>
    <row r="224" spans="2:3" ht="12.75">
      <c r="B224" s="492"/>
      <c r="C224" s="301"/>
    </row>
    <row r="225" spans="2:3" ht="12.75">
      <c r="B225" s="492"/>
      <c r="C225" s="301"/>
    </row>
    <row r="226" spans="2:3" ht="12.75">
      <c r="B226" s="492"/>
      <c r="C226" s="301"/>
    </row>
    <row r="227" spans="2:3" ht="12.75">
      <c r="B227" s="492"/>
      <c r="C227" s="301"/>
    </row>
    <row r="228" spans="2:3" ht="12.75">
      <c r="B228" s="492"/>
      <c r="C228" s="301"/>
    </row>
    <row r="229" spans="2:3" ht="12.75">
      <c r="B229" s="492"/>
      <c r="C229" s="301"/>
    </row>
    <row r="230" spans="2:3" ht="12.75">
      <c r="B230" s="492"/>
      <c r="C230" s="301"/>
    </row>
    <row r="231" spans="2:3" ht="12.75">
      <c r="B231" s="492"/>
      <c r="C231" s="301"/>
    </row>
    <row r="232" spans="2:3" ht="12.75">
      <c r="B232" s="492"/>
      <c r="C232" s="301"/>
    </row>
    <row r="233" spans="2:3" ht="12.75">
      <c r="B233" s="492"/>
      <c r="C233" s="301"/>
    </row>
    <row r="234" spans="2:3" ht="12.75">
      <c r="B234" s="492"/>
      <c r="C234" s="301"/>
    </row>
    <row r="235" spans="2:3" ht="12.75">
      <c r="B235" s="492"/>
      <c r="C235" s="301"/>
    </row>
    <row r="236" spans="2:3" ht="12.75">
      <c r="B236" s="492"/>
      <c r="C236" s="301"/>
    </row>
    <row r="237" spans="2:3" ht="12.75">
      <c r="B237" s="492"/>
      <c r="C237" s="301"/>
    </row>
    <row r="238" spans="2:3" ht="12.75">
      <c r="B238" s="492"/>
      <c r="C238" s="301"/>
    </row>
    <row r="239" spans="2:3" ht="12.75">
      <c r="B239" s="492"/>
      <c r="C239" s="301"/>
    </row>
    <row r="240" spans="2:3" ht="12.75">
      <c r="B240" s="492"/>
      <c r="C240" s="301"/>
    </row>
    <row r="241" spans="2:3" ht="12.75">
      <c r="B241" s="492"/>
      <c r="C241" s="301"/>
    </row>
    <row r="242" spans="2:3" ht="12.75">
      <c r="B242" s="492"/>
      <c r="C242" s="301"/>
    </row>
    <row r="243" spans="2:3" ht="12.75">
      <c r="B243" s="492"/>
      <c r="C243" s="301"/>
    </row>
    <row r="244" spans="2:3" ht="12.75">
      <c r="B244" s="492"/>
      <c r="C244" s="301"/>
    </row>
    <row r="245" spans="2:3" ht="12.75">
      <c r="B245" s="492"/>
      <c r="C245" s="301"/>
    </row>
    <row r="246" spans="2:3" ht="12.75">
      <c r="B246" s="492"/>
      <c r="C246" s="301"/>
    </row>
    <row r="247" spans="2:3" ht="12.75">
      <c r="B247" s="492"/>
      <c r="C247" s="301"/>
    </row>
    <row r="248" spans="2:3" ht="12.75">
      <c r="B248" s="492"/>
      <c r="C248" s="301"/>
    </row>
    <row r="249" spans="2:3" ht="12.75">
      <c r="B249" s="492"/>
      <c r="C249" s="301"/>
    </row>
    <row r="250" spans="2:3" ht="12.75">
      <c r="B250" s="492"/>
      <c r="C250" s="301"/>
    </row>
    <row r="251" spans="2:3" ht="12.75">
      <c r="B251" s="492"/>
      <c r="C251" s="301"/>
    </row>
    <row r="252" spans="2:3" ht="12.75">
      <c r="B252" s="492"/>
      <c r="C252" s="301"/>
    </row>
    <row r="253" spans="2:3" ht="12.75">
      <c r="B253" s="492"/>
      <c r="C253" s="301"/>
    </row>
    <row r="254" spans="2:3" ht="12.75">
      <c r="B254" s="492"/>
      <c r="C254" s="301"/>
    </row>
    <row r="255" spans="2:3" ht="12.75">
      <c r="B255" s="492"/>
      <c r="C255" s="301"/>
    </row>
    <row r="256" spans="2:3" ht="12.75">
      <c r="B256" s="492"/>
      <c r="C256" s="301"/>
    </row>
    <row r="257" spans="2:3" ht="12.75">
      <c r="B257" s="492"/>
      <c r="C257" s="301"/>
    </row>
    <row r="258" spans="2:3" ht="12.75">
      <c r="B258" s="492"/>
      <c r="C258" s="301"/>
    </row>
    <row r="259" spans="2:3" ht="12.75">
      <c r="B259" s="492"/>
      <c r="C259" s="301"/>
    </row>
    <row r="260" spans="2:3" ht="12.75">
      <c r="B260" s="492"/>
      <c r="C260" s="301"/>
    </row>
    <row r="261" spans="2:3" ht="12.75">
      <c r="B261" s="492"/>
      <c r="C261" s="301"/>
    </row>
    <row r="262" spans="2:3" ht="12.75">
      <c r="B262" s="492"/>
      <c r="C262" s="301"/>
    </row>
    <row r="263" spans="2:3" ht="12.75">
      <c r="B263" s="492"/>
      <c r="C263" s="301"/>
    </row>
    <row r="264" spans="2:3" ht="12.75">
      <c r="B264" s="492"/>
      <c r="C264" s="301"/>
    </row>
    <row r="265" spans="2:3" ht="12.75">
      <c r="B265" s="492"/>
      <c r="C265" s="301"/>
    </row>
    <row r="266" spans="2:3" ht="12.75">
      <c r="B266" s="492"/>
      <c r="C266" s="301"/>
    </row>
    <row r="267" spans="2:3" ht="12.75">
      <c r="B267" s="492"/>
      <c r="C267" s="301"/>
    </row>
    <row r="268" spans="2:3" ht="12.75">
      <c r="B268" s="492"/>
      <c r="C268" s="301"/>
    </row>
    <row r="269" spans="2:3" ht="12.75">
      <c r="B269" s="492"/>
      <c r="C269" s="301"/>
    </row>
    <row r="270" spans="2:3" ht="12.75">
      <c r="B270" s="492"/>
      <c r="C270" s="301"/>
    </row>
    <row r="271" spans="2:3" ht="12.75">
      <c r="B271" s="492"/>
      <c r="C271" s="301"/>
    </row>
    <row r="272" spans="2:3" ht="12.75">
      <c r="B272" s="492"/>
      <c r="C272" s="301"/>
    </row>
    <row r="273" spans="2:3" ht="12.75">
      <c r="B273" s="492"/>
      <c r="C273" s="301"/>
    </row>
    <row r="274" spans="2:3" ht="12.75">
      <c r="B274" s="492"/>
      <c r="C274" s="301"/>
    </row>
    <row r="275" spans="2:3" ht="12.75">
      <c r="B275" s="492"/>
      <c r="C275" s="301"/>
    </row>
    <row r="276" spans="2:3" ht="12.75">
      <c r="B276" s="492"/>
      <c r="C276" s="301"/>
    </row>
    <row r="277" spans="2:3" ht="12.75">
      <c r="B277" s="492"/>
      <c r="C277" s="301"/>
    </row>
    <row r="278" spans="2:3" ht="12.75">
      <c r="B278" s="492"/>
      <c r="C278" s="301"/>
    </row>
    <row r="279" spans="2:3" ht="12.75">
      <c r="B279" s="492"/>
      <c r="C279" s="301"/>
    </row>
    <row r="280" spans="2:3" ht="12.75">
      <c r="B280" s="492"/>
      <c r="C280" s="301"/>
    </row>
    <row r="281" spans="2:3" ht="12.75">
      <c r="B281" s="492"/>
      <c r="C281" s="301"/>
    </row>
    <row r="282" spans="2:3" ht="12.75">
      <c r="B282" s="492"/>
      <c r="C282" s="301"/>
    </row>
    <row r="283" spans="2:3" ht="12.75">
      <c r="B283" s="492"/>
      <c r="C283" s="301"/>
    </row>
    <row r="284" spans="2:3" ht="12.75">
      <c r="B284" s="492"/>
      <c r="C284" s="301"/>
    </row>
    <row r="285" spans="2:3" ht="12.75">
      <c r="B285" s="492"/>
      <c r="C285" s="301"/>
    </row>
    <row r="286" spans="2:3" ht="12.75">
      <c r="B286" s="492"/>
      <c r="C286" s="301"/>
    </row>
    <row r="287" spans="2:3" ht="12.75">
      <c r="B287" s="492"/>
      <c r="C287" s="301"/>
    </row>
    <row r="288" spans="2:3" ht="12.75">
      <c r="B288" s="492"/>
      <c r="C288" s="301"/>
    </row>
    <row r="289" spans="2:3" ht="12.75">
      <c r="B289" s="492"/>
      <c r="C289" s="301"/>
    </row>
    <row r="290" spans="2:3" ht="12.75">
      <c r="B290" s="492"/>
      <c r="C290" s="301"/>
    </row>
    <row r="291" spans="2:3" ht="12.75">
      <c r="B291" s="492"/>
      <c r="C291" s="301"/>
    </row>
    <row r="292" spans="2:3" ht="12.75">
      <c r="B292" s="492"/>
      <c r="C292" s="301"/>
    </row>
    <row r="293" spans="2:3" ht="12.75">
      <c r="B293" s="492"/>
      <c r="C293" s="301"/>
    </row>
    <row r="294" spans="2:3" ht="12.75">
      <c r="B294" s="492"/>
      <c r="C294" s="301"/>
    </row>
    <row r="295" spans="2:3" ht="12.75">
      <c r="B295" s="492"/>
      <c r="C295" s="301"/>
    </row>
    <row r="296" spans="2:3" ht="12.75">
      <c r="B296" s="492"/>
      <c r="C296" s="301"/>
    </row>
    <row r="297" spans="2:3" ht="12.75">
      <c r="B297" s="492"/>
      <c r="C297" s="301"/>
    </row>
    <row r="298" spans="2:3" ht="12.75">
      <c r="B298" s="492"/>
      <c r="C298" s="301"/>
    </row>
    <row r="299" spans="2:3" ht="12.75">
      <c r="B299" s="492"/>
      <c r="C299" s="301"/>
    </row>
    <row r="300" spans="2:3" ht="12.75">
      <c r="B300" s="492"/>
      <c r="C300" s="301"/>
    </row>
    <row r="301" spans="2:3" ht="12.75">
      <c r="B301" s="492"/>
      <c r="C301" s="301"/>
    </row>
    <row r="302" spans="2:3" ht="12.75">
      <c r="B302" s="492"/>
      <c r="C302" s="301"/>
    </row>
    <row r="303" spans="2:3" ht="12.75">
      <c r="B303" s="492"/>
      <c r="C303" s="301"/>
    </row>
    <row r="304" spans="2:3" ht="12.75">
      <c r="B304" s="492"/>
      <c r="C304" s="301"/>
    </row>
    <row r="305" spans="2:3" ht="12.75">
      <c r="B305" s="492"/>
      <c r="C305" s="301"/>
    </row>
    <row r="306" spans="2:3" ht="12.75">
      <c r="B306" s="492"/>
      <c r="C306" s="301"/>
    </row>
    <row r="307" spans="2:3" ht="12.75">
      <c r="B307" s="492"/>
      <c r="C307" s="301"/>
    </row>
    <row r="308" spans="2:3" ht="12.75">
      <c r="B308" s="492"/>
      <c r="C308" s="301"/>
    </row>
    <row r="309" spans="2:3" ht="12.75">
      <c r="B309" s="492"/>
      <c r="C309" s="301"/>
    </row>
    <row r="310" spans="2:3" ht="12.75">
      <c r="B310" s="492"/>
      <c r="C310" s="301"/>
    </row>
    <row r="311" spans="2:3" ht="12.75">
      <c r="B311" s="492"/>
      <c r="C311" s="301"/>
    </row>
    <row r="312" spans="2:3" ht="12.75">
      <c r="B312" s="492"/>
      <c r="C312" s="301"/>
    </row>
    <row r="313" spans="2:3" ht="12.75">
      <c r="B313" s="492"/>
      <c r="C313" s="301"/>
    </row>
    <row r="314" spans="2:3" ht="12.75">
      <c r="B314" s="492"/>
      <c r="C314" s="301"/>
    </row>
    <row r="315" spans="2:3" ht="12.75">
      <c r="B315" s="492"/>
      <c r="C315" s="301"/>
    </row>
    <row r="316" spans="2:3" ht="12.75">
      <c r="B316" s="492"/>
      <c r="C316" s="301"/>
    </row>
    <row r="317" spans="2:3" ht="12.75">
      <c r="B317" s="492"/>
      <c r="C317" s="301"/>
    </row>
    <row r="318" spans="2:3" ht="12.75">
      <c r="B318" s="492"/>
      <c r="C318" s="301"/>
    </row>
    <row r="319" spans="2:3" ht="12.75">
      <c r="B319" s="492"/>
      <c r="C319" s="301"/>
    </row>
    <row r="320" spans="2:3" ht="12.75">
      <c r="B320" s="492"/>
      <c r="C320" s="301"/>
    </row>
    <row r="321" spans="2:3" ht="12.75">
      <c r="B321" s="492"/>
      <c r="C321" s="301"/>
    </row>
    <row r="322" spans="2:3" ht="12.75">
      <c r="B322" s="492"/>
      <c r="C322" s="301"/>
    </row>
    <row r="323" spans="2:3" ht="12.75">
      <c r="B323" s="492"/>
      <c r="C323" s="301"/>
    </row>
    <row r="324" spans="2:3" ht="12.75">
      <c r="B324" s="492"/>
      <c r="C324" s="301"/>
    </row>
    <row r="325" spans="2:3" ht="12.75">
      <c r="B325" s="492"/>
      <c r="C325" s="301"/>
    </row>
    <row r="326" spans="2:3" ht="12.75">
      <c r="B326" s="492"/>
      <c r="C326" s="301"/>
    </row>
    <row r="327" spans="2:3" ht="12.75">
      <c r="B327" s="492"/>
      <c r="C327" s="301"/>
    </row>
    <row r="328" spans="2:3" ht="12.75">
      <c r="B328" s="492"/>
      <c r="C328" s="301"/>
    </row>
    <row r="329" spans="2:3" ht="12.75">
      <c r="B329" s="492"/>
      <c r="C329" s="301"/>
    </row>
    <row r="330" spans="2:3" ht="12.75">
      <c r="B330" s="492"/>
      <c r="C330" s="301"/>
    </row>
    <row r="331" spans="2:3" ht="12.75">
      <c r="B331" s="492"/>
      <c r="C331" s="301"/>
    </row>
    <row r="332" spans="2:3" ht="12.75">
      <c r="B332" s="492"/>
      <c r="C332" s="301"/>
    </row>
    <row r="333" spans="2:3" ht="12.75">
      <c r="B333" s="492"/>
      <c r="C333" s="301"/>
    </row>
    <row r="334" spans="2:3" ht="12.75">
      <c r="B334" s="492"/>
      <c r="C334" s="301"/>
    </row>
    <row r="335" spans="2:3" ht="12.75">
      <c r="B335" s="492"/>
      <c r="C335" s="301"/>
    </row>
    <row r="336" spans="2:3" ht="12.75">
      <c r="B336" s="492"/>
      <c r="C336" s="301"/>
    </row>
    <row r="337" spans="2:3" ht="12.75">
      <c r="B337" s="492"/>
      <c r="C337" s="301"/>
    </row>
    <row r="338" spans="2:3" ht="12.75">
      <c r="B338" s="492"/>
      <c r="C338" s="301"/>
    </row>
    <row r="339" spans="2:3" ht="12.75">
      <c r="B339" s="492"/>
      <c r="C339" s="301"/>
    </row>
    <row r="340" spans="2:3" ht="12.75">
      <c r="B340" s="492"/>
      <c r="C340" s="301"/>
    </row>
    <row r="341" spans="2:3" ht="12.75">
      <c r="B341" s="492"/>
      <c r="C341" s="301"/>
    </row>
    <row r="342" spans="2:3" ht="12.75">
      <c r="B342" s="492"/>
      <c r="C342" s="301"/>
    </row>
    <row r="343" spans="2:3" ht="12.75">
      <c r="B343" s="492"/>
      <c r="C343" s="301"/>
    </row>
    <row r="344" spans="2:3" ht="12.75">
      <c r="B344" s="492"/>
      <c r="C344" s="301"/>
    </row>
    <row r="345" spans="2:3" ht="12.75">
      <c r="B345" s="492"/>
      <c r="C345" s="301"/>
    </row>
    <row r="346" spans="2:3" ht="12.75">
      <c r="B346" s="492"/>
      <c r="C346" s="301"/>
    </row>
    <row r="347" spans="2:3" ht="12.75">
      <c r="B347" s="492"/>
      <c r="C347" s="301"/>
    </row>
    <row r="348" spans="2:3" ht="12.75">
      <c r="B348" s="492"/>
      <c r="C348" s="301"/>
    </row>
    <row r="349" spans="2:3" ht="12.75">
      <c r="B349" s="492"/>
      <c r="C349" s="301"/>
    </row>
    <row r="350" spans="2:3" ht="12.75">
      <c r="B350" s="492"/>
      <c r="C350" s="301"/>
    </row>
    <row r="351" spans="2:3" ht="12.75">
      <c r="B351" s="492"/>
      <c r="C351" s="301"/>
    </row>
    <row r="352" spans="2:3" ht="12.75">
      <c r="B352" s="492"/>
      <c r="C352" s="301"/>
    </row>
    <row r="353" spans="2:3" ht="12.75">
      <c r="B353" s="492"/>
      <c r="C353" s="301"/>
    </row>
    <row r="354" spans="2:3" ht="12.75">
      <c r="B354" s="492"/>
      <c r="C354" s="301"/>
    </row>
    <row r="355" spans="2:3" ht="12.75">
      <c r="B355" s="492"/>
      <c r="C355" s="301"/>
    </row>
    <row r="356" spans="2:3" ht="12.75">
      <c r="B356" s="492"/>
      <c r="C356" s="301"/>
    </row>
    <row r="357" spans="2:3" ht="12.75">
      <c r="B357" s="492"/>
      <c r="C357" s="301"/>
    </row>
    <row r="358" spans="2:3" ht="12.75">
      <c r="B358" s="492"/>
      <c r="C358" s="301"/>
    </row>
    <row r="359" spans="2:3" ht="12.75">
      <c r="B359" s="492"/>
      <c r="C359" s="301"/>
    </row>
    <row r="360" spans="2:3" ht="12.75">
      <c r="B360" s="492"/>
      <c r="C360" s="301"/>
    </row>
    <row r="361" spans="2:3" ht="12.75">
      <c r="B361" s="492"/>
      <c r="C361" s="301"/>
    </row>
    <row r="362" spans="2:3" ht="12.75">
      <c r="B362" s="492"/>
      <c r="C362" s="301"/>
    </row>
    <row r="363" spans="2:3" ht="12.75">
      <c r="B363" s="492"/>
      <c r="C363" s="301"/>
    </row>
    <row r="364" spans="2:3" ht="12.75">
      <c r="B364" s="492"/>
      <c r="C364" s="301"/>
    </row>
    <row r="365" spans="2:3" ht="12.75">
      <c r="B365" s="492"/>
      <c r="C365" s="301"/>
    </row>
    <row r="366" spans="2:3" ht="12.75">
      <c r="B366" s="492"/>
      <c r="C366" s="301"/>
    </row>
    <row r="367" spans="2:3" ht="12.75">
      <c r="B367" s="492"/>
      <c r="C367" s="301"/>
    </row>
    <row r="368" spans="2:3" ht="12.75">
      <c r="B368" s="492"/>
      <c r="C368" s="301"/>
    </row>
    <row r="369" spans="2:3" ht="12.75">
      <c r="B369" s="492"/>
      <c r="C369" s="301"/>
    </row>
    <row r="370" spans="2:3" ht="12.75">
      <c r="B370" s="492"/>
      <c r="C370" s="301"/>
    </row>
    <row r="371" spans="2:3" ht="12.75">
      <c r="B371" s="492"/>
      <c r="C371" s="301"/>
    </row>
    <row r="372" spans="2:3" ht="12.75">
      <c r="B372" s="492"/>
      <c r="C372" s="301"/>
    </row>
    <row r="373" spans="2:3" ht="12.75">
      <c r="B373" s="492"/>
      <c r="C373" s="301"/>
    </row>
    <row r="374" spans="2:3" ht="12.75">
      <c r="B374" s="492"/>
      <c r="C374" s="301"/>
    </row>
    <row r="375" spans="2:3" ht="12.75">
      <c r="B375" s="492"/>
      <c r="C375" s="301"/>
    </row>
    <row r="376" spans="2:3" ht="12.75">
      <c r="B376" s="492"/>
      <c r="C376" s="301"/>
    </row>
    <row r="377" spans="2:3" ht="12.75">
      <c r="B377" s="492"/>
      <c r="C377" s="301"/>
    </row>
    <row r="378" spans="2:3" ht="12.75">
      <c r="B378" s="492"/>
      <c r="C378" s="301"/>
    </row>
    <row r="379" spans="2:3" ht="12.75">
      <c r="B379" s="492"/>
      <c r="C379" s="301"/>
    </row>
    <row r="380" spans="2:3" ht="12.75">
      <c r="B380" s="492"/>
      <c r="C380" s="301"/>
    </row>
    <row r="381" spans="2:3" ht="12.75">
      <c r="B381" s="492"/>
      <c r="C381" s="301"/>
    </row>
    <row r="382" spans="2:3" ht="12.75">
      <c r="B382" s="492"/>
      <c r="C382" s="301"/>
    </row>
    <row r="383" spans="2:3" ht="12.75">
      <c r="B383" s="492"/>
      <c r="C383" s="301"/>
    </row>
    <row r="384" spans="2:3" ht="12.75">
      <c r="B384" s="492"/>
      <c r="C384" s="301"/>
    </row>
    <row r="385" spans="2:3" ht="12.75">
      <c r="B385" s="492"/>
      <c r="C385" s="301"/>
    </row>
    <row r="386" spans="2:3" ht="12.75">
      <c r="B386" s="492"/>
      <c r="C386" s="301"/>
    </row>
    <row r="387" spans="2:3" ht="12.75">
      <c r="B387" s="492"/>
      <c r="C387" s="301"/>
    </row>
    <row r="388" spans="2:3" ht="12.75">
      <c r="B388" s="492"/>
      <c r="C388" s="301"/>
    </row>
    <row r="389" spans="2:3" ht="12.75">
      <c r="B389" s="492"/>
      <c r="C389" s="301"/>
    </row>
    <row r="390" spans="2:3" ht="12.75">
      <c r="B390" s="492"/>
      <c r="C390" s="301"/>
    </row>
    <row r="391" spans="2:3" ht="12.75">
      <c r="B391" s="492"/>
      <c r="C391" s="301"/>
    </row>
    <row r="392" spans="2:3" ht="12.75">
      <c r="B392" s="492"/>
      <c r="C392" s="301"/>
    </row>
    <row r="393" spans="2:3" ht="12.75">
      <c r="B393" s="492"/>
      <c r="C393" s="301"/>
    </row>
    <row r="394" spans="2:3" ht="12.75">
      <c r="B394" s="492"/>
      <c r="C394" s="301"/>
    </row>
    <row r="395" spans="2:3" ht="12.75">
      <c r="B395" s="492"/>
      <c r="C395" s="301"/>
    </row>
    <row r="396" spans="2:3" ht="12.75">
      <c r="B396" s="492"/>
      <c r="C396" s="301"/>
    </row>
    <row r="397" spans="2:3" ht="12.75">
      <c r="B397" s="492"/>
      <c r="C397" s="301"/>
    </row>
    <row r="398" spans="2:3" ht="12.75">
      <c r="B398" s="492"/>
      <c r="C398" s="301"/>
    </row>
    <row r="399" spans="2:3" ht="12.75">
      <c r="B399" s="492"/>
      <c r="C399" s="301"/>
    </row>
    <row r="400" spans="2:3" ht="12.75">
      <c r="B400" s="492"/>
      <c r="C400" s="301"/>
    </row>
    <row r="401" spans="2:3" ht="12.75">
      <c r="B401" s="492"/>
      <c r="C401" s="301"/>
    </row>
    <row r="402" spans="2:3" ht="12.75">
      <c r="B402" s="492"/>
      <c r="C402" s="301"/>
    </row>
    <row r="403" spans="2:3" ht="12.75">
      <c r="B403" s="492"/>
      <c r="C403" s="301"/>
    </row>
    <row r="404" spans="2:3" ht="12.75">
      <c r="B404" s="492"/>
      <c r="C404" s="301"/>
    </row>
    <row r="405" spans="2:3" ht="12.75">
      <c r="B405" s="492"/>
      <c r="C405" s="301"/>
    </row>
    <row r="406" spans="2:3" ht="12.75">
      <c r="B406" s="492"/>
      <c r="C406" s="301"/>
    </row>
    <row r="407" spans="2:3" ht="12.75">
      <c r="B407" s="492"/>
      <c r="C407" s="301"/>
    </row>
    <row r="408" spans="2:3" ht="12.75">
      <c r="B408" s="492"/>
      <c r="C408" s="301"/>
    </row>
    <row r="409" spans="2:3" ht="12.75">
      <c r="B409" s="492"/>
      <c r="C409" s="301"/>
    </row>
    <row r="410" spans="2:3" ht="12.75">
      <c r="B410" s="492"/>
      <c r="C410" s="301"/>
    </row>
    <row r="411" spans="2:3" ht="12.75">
      <c r="B411" s="492"/>
      <c r="C411" s="301"/>
    </row>
    <row r="412" spans="2:3" ht="12.75">
      <c r="B412" s="492"/>
      <c r="C412" s="301"/>
    </row>
    <row r="413" spans="2:3" ht="12.75">
      <c r="B413" s="492"/>
      <c r="C413" s="301"/>
    </row>
    <row r="414" spans="2:3" ht="12.75">
      <c r="B414" s="492"/>
      <c r="C414" s="301"/>
    </row>
    <row r="415" spans="2:3" ht="12.75">
      <c r="B415" s="492"/>
      <c r="C415" s="301"/>
    </row>
    <row r="416" spans="2:3" ht="12.75">
      <c r="B416" s="492"/>
      <c r="C416" s="301"/>
    </row>
    <row r="417" spans="2:3" ht="12.75">
      <c r="B417" s="492"/>
      <c r="C417" s="301"/>
    </row>
    <row r="418" spans="2:3" ht="12.75">
      <c r="B418" s="492"/>
      <c r="C418" s="301"/>
    </row>
    <row r="419" spans="2:3" ht="12.75">
      <c r="B419" s="492"/>
      <c r="C419" s="301"/>
    </row>
    <row r="420" spans="2:3" ht="12.75">
      <c r="B420" s="492"/>
      <c r="C420" s="301"/>
    </row>
    <row r="421" spans="2:3" ht="12.75">
      <c r="B421" s="492"/>
      <c r="C421" s="301"/>
    </row>
    <row r="422" spans="2:3" ht="12.75">
      <c r="B422" s="492"/>
      <c r="C422" s="301"/>
    </row>
    <row r="423" spans="2:3" ht="12.75">
      <c r="B423" s="492"/>
      <c r="C423" s="301"/>
    </row>
    <row r="424" spans="2:3" ht="12.75">
      <c r="B424" s="492"/>
      <c r="C424" s="301"/>
    </row>
    <row r="425" spans="2:3" ht="12.75">
      <c r="B425" s="492"/>
      <c r="C425" s="301"/>
    </row>
    <row r="426" spans="2:3" ht="12.75">
      <c r="B426" s="492"/>
      <c r="C426" s="301"/>
    </row>
    <row r="427" spans="2:3" ht="12.75">
      <c r="B427" s="492"/>
      <c r="C427" s="301"/>
    </row>
    <row r="428" spans="2:3" ht="12.75">
      <c r="B428" s="492"/>
      <c r="C428" s="301"/>
    </row>
    <row r="429" spans="2:3" ht="12.75">
      <c r="B429" s="492"/>
      <c r="C429" s="301"/>
    </row>
    <row r="430" spans="2:3" ht="12.75">
      <c r="B430" s="492"/>
      <c r="C430" s="301"/>
    </row>
    <row r="431" spans="2:3" ht="12.75">
      <c r="B431" s="492"/>
      <c r="C431" s="301"/>
    </row>
    <row r="432" spans="2:3" ht="12.75">
      <c r="B432" s="492"/>
      <c r="C432" s="301"/>
    </row>
    <row r="433" spans="2:3" ht="12.75">
      <c r="B433" s="492"/>
      <c r="C433" s="301"/>
    </row>
    <row r="434" spans="2:3" ht="12.75">
      <c r="B434" s="492"/>
      <c r="C434" s="301"/>
    </row>
    <row r="435" spans="2:3" ht="12.75">
      <c r="B435" s="492"/>
      <c r="C435" s="301"/>
    </row>
    <row r="436" spans="2:3" ht="12.75">
      <c r="B436" s="492"/>
      <c r="C436" s="301"/>
    </row>
    <row r="437" spans="2:3" ht="12.75">
      <c r="B437" s="492"/>
      <c r="C437" s="301"/>
    </row>
    <row r="438" spans="2:3" ht="12.75">
      <c r="B438" s="492"/>
      <c r="C438" s="301"/>
    </row>
    <row r="439" spans="2:3" ht="12.75">
      <c r="B439" s="492"/>
      <c r="C439" s="301"/>
    </row>
    <row r="440" spans="2:3" ht="12.75">
      <c r="B440" s="492"/>
      <c r="C440" s="301"/>
    </row>
    <row r="441" spans="2:3" ht="12.75">
      <c r="B441" s="492"/>
      <c r="C441" s="301"/>
    </row>
    <row r="442" spans="2:3" ht="12.75">
      <c r="B442" s="492"/>
      <c r="C442" s="301"/>
    </row>
    <row r="443" spans="2:3" ht="12.75">
      <c r="B443" s="492"/>
      <c r="C443" s="301"/>
    </row>
    <row r="444" spans="2:3" ht="12.75">
      <c r="B444" s="492"/>
      <c r="C444" s="301"/>
    </row>
    <row r="445" spans="2:3" ht="12.75">
      <c r="B445" s="492"/>
      <c r="C445" s="301"/>
    </row>
    <row r="446" spans="2:3" ht="12.75">
      <c r="B446" s="492"/>
      <c r="C446" s="301"/>
    </row>
    <row r="447" spans="2:3" ht="12.75">
      <c r="B447" s="492"/>
      <c r="C447" s="301"/>
    </row>
    <row r="448" spans="2:3" ht="12.75">
      <c r="B448" s="492"/>
      <c r="C448" s="301"/>
    </row>
    <row r="449" spans="2:3" ht="12.75">
      <c r="B449" s="492"/>
      <c r="C449" s="301"/>
    </row>
    <row r="450" spans="2:3" ht="12.75">
      <c r="B450" s="492"/>
      <c r="C450" s="301"/>
    </row>
    <row r="451" spans="2:3" ht="12.75">
      <c r="B451" s="492"/>
      <c r="C451" s="301"/>
    </row>
    <row r="452" spans="2:3" ht="12.75">
      <c r="B452" s="492"/>
      <c r="C452" s="301"/>
    </row>
    <row r="453" spans="2:3" ht="12.75">
      <c r="B453" s="492"/>
      <c r="C453" s="301"/>
    </row>
    <row r="454" spans="2:3" ht="12.75">
      <c r="B454" s="492"/>
      <c r="C454" s="301"/>
    </row>
    <row r="455" spans="2:3" ht="12.75">
      <c r="B455" s="492"/>
      <c r="C455" s="301"/>
    </row>
    <row r="456" spans="2:3" ht="12.75">
      <c r="B456" s="492"/>
      <c r="C456" s="301"/>
    </row>
    <row r="457" spans="2:3" ht="12.75">
      <c r="B457" s="492"/>
      <c r="C457" s="301"/>
    </row>
    <row r="458" spans="2:3" ht="12.75">
      <c r="B458" s="492"/>
      <c r="C458" s="301"/>
    </row>
    <row r="459" spans="2:3" ht="12.75">
      <c r="B459" s="492"/>
      <c r="C459" s="301"/>
    </row>
    <row r="460" spans="2:3" ht="12.75">
      <c r="B460" s="492"/>
      <c r="C460" s="301"/>
    </row>
    <row r="461" spans="2:3" ht="12.75">
      <c r="B461" s="492"/>
      <c r="C461" s="301"/>
    </row>
    <row r="462" spans="2:3" ht="12.75">
      <c r="B462" s="492"/>
      <c r="C462" s="301"/>
    </row>
    <row r="463" spans="2:3" ht="12.75">
      <c r="B463" s="492"/>
      <c r="C463" s="301"/>
    </row>
    <row r="464" spans="2:3" ht="12.75">
      <c r="B464" s="492"/>
      <c r="C464" s="301"/>
    </row>
    <row r="465" spans="2:3" ht="12.75">
      <c r="B465" s="492"/>
      <c r="C465" s="301"/>
    </row>
    <row r="466" spans="2:3" ht="12.75">
      <c r="B466" s="492"/>
      <c r="C466" s="301"/>
    </row>
    <row r="467" spans="2:3" ht="12.75">
      <c r="B467" s="492"/>
      <c r="C467" s="301"/>
    </row>
    <row r="468" spans="2:3" ht="12.75">
      <c r="B468" s="492"/>
      <c r="C468" s="301"/>
    </row>
    <row r="469" spans="2:3" ht="12.75">
      <c r="B469" s="492"/>
      <c r="C469" s="301"/>
    </row>
    <row r="470" spans="2:3" ht="12.75">
      <c r="B470" s="492"/>
      <c r="C470" s="301"/>
    </row>
    <row r="471" spans="2:3" ht="12.75">
      <c r="B471" s="492"/>
      <c r="C471" s="301"/>
    </row>
    <row r="472" spans="2:3" ht="12.75">
      <c r="B472" s="492"/>
      <c r="C472" s="301"/>
    </row>
    <row r="473" spans="2:3" ht="12.75">
      <c r="B473" s="492"/>
      <c r="C473" s="301"/>
    </row>
    <row r="474" spans="2:3" ht="12.75">
      <c r="B474" s="492"/>
      <c r="C474" s="301"/>
    </row>
    <row r="475" spans="2:3" ht="12.75">
      <c r="B475" s="492"/>
      <c r="C475" s="301"/>
    </row>
    <row r="476" spans="2:3" ht="12.75">
      <c r="B476" s="492"/>
      <c r="C476" s="301"/>
    </row>
    <row r="477" spans="2:3" ht="12.75">
      <c r="B477" s="492"/>
      <c r="C477" s="301"/>
    </row>
    <row r="478" spans="2:3" ht="12.75">
      <c r="B478" s="492"/>
      <c r="C478" s="301"/>
    </row>
    <row r="479" spans="2:3" ht="12.75">
      <c r="B479" s="492"/>
      <c r="C479" s="301"/>
    </row>
    <row r="480" spans="2:3" ht="12.75">
      <c r="B480" s="492"/>
      <c r="C480" s="301"/>
    </row>
    <row r="481" spans="2:3" ht="12.75">
      <c r="B481" s="492"/>
      <c r="C481" s="301"/>
    </row>
    <row r="482" spans="2:3" ht="12.75">
      <c r="B482" s="492"/>
      <c r="C482" s="301"/>
    </row>
    <row r="483" spans="2:3" ht="12.75">
      <c r="B483" s="492"/>
      <c r="C483" s="301"/>
    </row>
    <row r="484" spans="2:3" ht="12.75">
      <c r="B484" s="492"/>
      <c r="C484" s="301"/>
    </row>
    <row r="485" spans="2:3" ht="12.75">
      <c r="B485" s="492"/>
      <c r="C485" s="301"/>
    </row>
    <row r="486" spans="2:3" ht="12.75">
      <c r="B486" s="492"/>
      <c r="C486" s="301"/>
    </row>
    <row r="487" spans="2:3" ht="12.75">
      <c r="B487" s="492"/>
      <c r="C487" s="301"/>
    </row>
    <row r="488" spans="2:3" ht="12.75">
      <c r="B488" s="492"/>
      <c r="C488" s="301"/>
    </row>
    <row r="489" spans="2:3" ht="12.75">
      <c r="B489" s="492"/>
      <c r="C489" s="301"/>
    </row>
    <row r="490" spans="2:3" ht="12.75">
      <c r="B490" s="492"/>
      <c r="C490" s="301"/>
    </row>
    <row r="491" spans="2:3" ht="12.75">
      <c r="B491" s="492"/>
      <c r="C491" s="301"/>
    </row>
    <row r="492" spans="2:3" ht="12.75">
      <c r="B492" s="492"/>
      <c r="C492" s="301"/>
    </row>
    <row r="493" spans="2:3" ht="12.75">
      <c r="B493" s="492"/>
      <c r="C493" s="301"/>
    </row>
    <row r="494" spans="2:3" ht="12.75">
      <c r="B494" s="492"/>
      <c r="C494" s="301"/>
    </row>
    <row r="495" spans="2:3" ht="12.75">
      <c r="B495" s="492"/>
      <c r="C495" s="301"/>
    </row>
    <row r="496" spans="2:3" ht="12.75">
      <c r="B496" s="492"/>
      <c r="C496" s="301"/>
    </row>
    <row r="497" spans="2:3" ht="12.75">
      <c r="B497" s="492"/>
      <c r="C497" s="301"/>
    </row>
    <row r="498" spans="2:3" ht="12.75">
      <c r="B498" s="492"/>
      <c r="C498" s="301"/>
    </row>
    <row r="499" spans="2:3" ht="12.75">
      <c r="B499" s="492"/>
      <c r="C499" s="301"/>
    </row>
    <row r="500" spans="2:3" ht="12.75">
      <c r="B500" s="492"/>
      <c r="C500" s="301"/>
    </row>
    <row r="501" spans="2:3" ht="12.75">
      <c r="B501" s="492"/>
      <c r="C501" s="301"/>
    </row>
    <row r="502" spans="2:4" ht="12.75">
      <c r="B502" s="492"/>
      <c r="C502" s="301"/>
      <c r="D502" s="301" t="s">
        <v>70</v>
      </c>
    </row>
    <row r="503" ht="12.75">
      <c r="D503" s="292">
        <v>43</v>
      </c>
    </row>
    <row r="504" spans="2:4" ht="12.75">
      <c r="B504" s="493" t="s">
        <v>52</v>
      </c>
      <c r="C504" s="303" t="s">
        <v>52</v>
      </c>
      <c r="D504" s="292">
        <v>43</v>
      </c>
    </row>
    <row r="505" spans="2:4" ht="12.75">
      <c r="B505" s="493" t="s">
        <v>32</v>
      </c>
      <c r="C505" s="303" t="s">
        <v>32</v>
      </c>
      <c r="D505" s="292">
        <v>43</v>
      </c>
    </row>
    <row r="506" spans="2:4" ht="12.75">
      <c r="B506" s="493" t="s">
        <v>34</v>
      </c>
      <c r="C506" s="303" t="s">
        <v>34</v>
      </c>
      <c r="D506" s="292">
        <v>43</v>
      </c>
    </row>
    <row r="507" spans="2:4" ht="12.75">
      <c r="B507" s="493" t="s">
        <v>37</v>
      </c>
      <c r="C507" s="303" t="s">
        <v>37</v>
      </c>
      <c r="D507" s="292">
        <v>43</v>
      </c>
    </row>
    <row r="508" spans="2:4" ht="12.75">
      <c r="B508" s="493" t="s">
        <v>38</v>
      </c>
      <c r="C508" s="303" t="s">
        <v>38</v>
      </c>
      <c r="D508" s="292">
        <v>43</v>
      </c>
    </row>
    <row r="509" spans="2:4" ht="12.75">
      <c r="B509" s="493" t="s">
        <v>39</v>
      </c>
      <c r="C509" s="303" t="s">
        <v>39</v>
      </c>
      <c r="D509" s="292">
        <v>43</v>
      </c>
    </row>
    <row r="510" spans="2:4" ht="12.75">
      <c r="B510" s="493" t="s">
        <v>33</v>
      </c>
      <c r="C510" s="303" t="s">
        <v>33</v>
      </c>
      <c r="D510" s="292">
        <v>43</v>
      </c>
    </row>
    <row r="511" spans="2:4" ht="12.75">
      <c r="B511" s="494" t="s">
        <v>122</v>
      </c>
      <c r="C511" s="304" t="s">
        <v>122</v>
      </c>
      <c r="D511" s="292">
        <v>43</v>
      </c>
    </row>
    <row r="512" spans="2:4" ht="12.75">
      <c r="B512" s="493" t="s">
        <v>35</v>
      </c>
      <c r="C512" s="303" t="s">
        <v>35</v>
      </c>
      <c r="D512" s="292">
        <v>43</v>
      </c>
    </row>
    <row r="513" spans="2:4" ht="12.75">
      <c r="B513" s="493" t="s">
        <v>36</v>
      </c>
      <c r="C513" s="303" t="s">
        <v>36</v>
      </c>
      <c r="D513" s="292">
        <v>43</v>
      </c>
    </row>
    <row r="514" spans="2:4" ht="12.75">
      <c r="B514" s="493" t="s">
        <v>27</v>
      </c>
      <c r="C514" s="303" t="s">
        <v>27</v>
      </c>
      <c r="D514" s="292">
        <v>43</v>
      </c>
    </row>
    <row r="515" spans="2:4" ht="12.75">
      <c r="B515" s="493" t="s">
        <v>28</v>
      </c>
      <c r="C515" s="303" t="s">
        <v>28</v>
      </c>
      <c r="D515" s="292">
        <v>43</v>
      </c>
    </row>
    <row r="516" spans="2:4" ht="12.75">
      <c r="B516" s="493" t="s">
        <v>29</v>
      </c>
      <c r="C516" s="303" t="s">
        <v>29</v>
      </c>
      <c r="D516" s="292">
        <v>43</v>
      </c>
    </row>
    <row r="517" spans="2:4" ht="12.75">
      <c r="B517" s="493" t="s">
        <v>30</v>
      </c>
      <c r="C517" s="303" t="s">
        <v>30</v>
      </c>
      <c r="D517" s="292">
        <v>43</v>
      </c>
    </row>
    <row r="518" spans="2:4" ht="12.75">
      <c r="B518" s="493" t="s">
        <v>31</v>
      </c>
      <c r="C518" s="303" t="s">
        <v>31</v>
      </c>
      <c r="D518" s="292">
        <v>43</v>
      </c>
    </row>
    <row r="519" spans="2:4" ht="12.75">
      <c r="B519" s="493" t="s">
        <v>115</v>
      </c>
      <c r="C519" s="303" t="s">
        <v>115</v>
      </c>
      <c r="D519" s="292">
        <v>43</v>
      </c>
    </row>
    <row r="520" spans="2:4" ht="12.75">
      <c r="B520" s="493" t="s">
        <v>42</v>
      </c>
      <c r="C520" s="303" t="s">
        <v>42</v>
      </c>
      <c r="D520" s="292">
        <v>43</v>
      </c>
    </row>
    <row r="521" spans="2:4" ht="12.75">
      <c r="B521" s="493" t="s">
        <v>43</v>
      </c>
      <c r="C521" s="303" t="s">
        <v>43</v>
      </c>
      <c r="D521" s="292">
        <v>43</v>
      </c>
    </row>
    <row r="522" spans="2:4" ht="12.75">
      <c r="B522" s="493" t="s">
        <v>44</v>
      </c>
      <c r="C522" s="303" t="s">
        <v>44</v>
      </c>
      <c r="D522" s="292">
        <v>43</v>
      </c>
    </row>
    <row r="523" spans="2:4" ht="12.75">
      <c r="B523" s="493" t="s">
        <v>40</v>
      </c>
      <c r="C523" s="303" t="s">
        <v>40</v>
      </c>
      <c r="D523" s="292">
        <v>43</v>
      </c>
    </row>
    <row r="524" spans="2:4" ht="12.75">
      <c r="B524" s="493" t="s">
        <v>41</v>
      </c>
      <c r="C524" s="303" t="s">
        <v>41</v>
      </c>
      <c r="D524" s="292">
        <v>43</v>
      </c>
    </row>
    <row r="525" spans="2:4" ht="12.75">
      <c r="B525" s="493" t="s">
        <v>45</v>
      </c>
      <c r="C525" s="303" t="s">
        <v>45</v>
      </c>
      <c r="D525" s="292">
        <v>43</v>
      </c>
    </row>
    <row r="526" spans="2:4" ht="12.75">
      <c r="B526" s="493" t="s">
        <v>46</v>
      </c>
      <c r="C526" s="303" t="s">
        <v>46</v>
      </c>
      <c r="D526" s="292">
        <v>43</v>
      </c>
    </row>
    <row r="527" spans="2:4" ht="12.75">
      <c r="B527" s="493" t="s">
        <v>47</v>
      </c>
      <c r="C527" s="303" t="s">
        <v>47</v>
      </c>
      <c r="D527" s="292">
        <v>43</v>
      </c>
    </row>
    <row r="528" spans="2:4" ht="12.75">
      <c r="B528" s="493" t="s">
        <v>48</v>
      </c>
      <c r="C528" s="303" t="s">
        <v>48</v>
      </c>
      <c r="D528" s="292">
        <v>43</v>
      </c>
    </row>
    <row r="529" spans="2:4" ht="12.75">
      <c r="B529" s="493" t="s">
        <v>49</v>
      </c>
      <c r="C529" s="303" t="s">
        <v>49</v>
      </c>
      <c r="D529" s="292">
        <v>43</v>
      </c>
    </row>
    <row r="530" spans="2:4" ht="12.75">
      <c r="B530" s="493" t="s">
        <v>50</v>
      </c>
      <c r="C530" s="303" t="s">
        <v>50</v>
      </c>
      <c r="D530" s="292">
        <v>43</v>
      </c>
    </row>
    <row r="531" spans="2:4" ht="12.75">
      <c r="B531" s="493" t="s">
        <v>51</v>
      </c>
      <c r="C531" s="303" t="s">
        <v>51</v>
      </c>
      <c r="D531" s="292">
        <v>43</v>
      </c>
    </row>
    <row r="532" spans="2:4" ht="12.75">
      <c r="B532" s="493" t="s">
        <v>116</v>
      </c>
      <c r="C532" s="303" t="s">
        <v>116</v>
      </c>
      <c r="D532" s="292">
        <v>43</v>
      </c>
    </row>
    <row r="533" spans="2:4" ht="12.75">
      <c r="B533" s="493" t="s">
        <v>117</v>
      </c>
      <c r="C533" s="303" t="s">
        <v>117</v>
      </c>
      <c r="D533" s="292">
        <v>43</v>
      </c>
    </row>
    <row r="534" spans="2:4" ht="12.75">
      <c r="B534" s="493" t="s">
        <v>111</v>
      </c>
      <c r="C534" s="303" t="s">
        <v>111</v>
      </c>
      <c r="D534" s="292">
        <v>43</v>
      </c>
    </row>
    <row r="535" spans="2:4" ht="12.75">
      <c r="B535" s="493" t="s">
        <v>113</v>
      </c>
      <c r="C535" s="303" t="s">
        <v>113</v>
      </c>
      <c r="D535" s="292">
        <v>43</v>
      </c>
    </row>
    <row r="536" spans="2:4" ht="12.75">
      <c r="B536" s="493" t="s">
        <v>112</v>
      </c>
      <c r="C536" s="303" t="s">
        <v>112</v>
      </c>
      <c r="D536" s="292">
        <v>43</v>
      </c>
    </row>
    <row r="537" spans="2:3" ht="12.75">
      <c r="B537" s="493" t="s">
        <v>114</v>
      </c>
      <c r="C537" s="303" t="s">
        <v>114</v>
      </c>
    </row>
    <row r="541" ht="13.5" thickBot="1">
      <c r="D541" s="292" t="s">
        <v>72</v>
      </c>
    </row>
    <row r="542" spans="2:6" ht="12.75">
      <c r="B542" s="534" t="s">
        <v>1245</v>
      </c>
      <c r="C542" s="535" t="s">
        <v>1245</v>
      </c>
      <c r="D542" s="536">
        <v>5222</v>
      </c>
      <c r="E542" s="537" t="s">
        <v>167</v>
      </c>
      <c r="F542" s="536">
        <v>5222</v>
      </c>
    </row>
    <row r="543" spans="2:6" ht="12.75">
      <c r="B543" s="538" t="s">
        <v>1246</v>
      </c>
      <c r="C543" s="539" t="s">
        <v>1246</v>
      </c>
      <c r="D543" s="536">
        <v>5222</v>
      </c>
      <c r="E543" s="537" t="s">
        <v>1152</v>
      </c>
      <c r="F543" s="536">
        <v>5222</v>
      </c>
    </row>
    <row r="544" spans="2:6" ht="12.75">
      <c r="B544" s="540" t="s">
        <v>1247</v>
      </c>
      <c r="C544" s="541" t="s">
        <v>1247</v>
      </c>
      <c r="D544" s="536">
        <v>5223</v>
      </c>
      <c r="E544" s="537" t="s">
        <v>168</v>
      </c>
      <c r="F544" s="536">
        <v>5223</v>
      </c>
    </row>
    <row r="545" spans="2:6" ht="12.75">
      <c r="B545" s="540" t="s">
        <v>1248</v>
      </c>
      <c r="C545" s="541" t="s">
        <v>1248</v>
      </c>
      <c r="D545" s="536">
        <v>5221</v>
      </c>
      <c r="E545" s="537" t="s">
        <v>169</v>
      </c>
      <c r="F545" s="536">
        <v>5221</v>
      </c>
    </row>
    <row r="546" spans="2:6" ht="12.75">
      <c r="B546" s="540" t="s">
        <v>1249</v>
      </c>
      <c r="C546" s="541" t="s">
        <v>1249</v>
      </c>
      <c r="D546" s="536">
        <v>5229</v>
      </c>
      <c r="E546" s="537" t="s">
        <v>1153</v>
      </c>
      <c r="F546" s="536">
        <v>5229</v>
      </c>
    </row>
    <row r="547" spans="2:6" ht="13.5" thickBot="1">
      <c r="B547" s="540" t="s">
        <v>1250</v>
      </c>
      <c r="C547" s="541" t="s">
        <v>1250</v>
      </c>
      <c r="D547" s="536">
        <v>5213</v>
      </c>
      <c r="E547" s="537" t="s">
        <v>170</v>
      </c>
      <c r="F547" s="536">
        <v>5213</v>
      </c>
    </row>
    <row r="548" spans="2:9" ht="12.75">
      <c r="B548" s="542" t="s">
        <v>1279</v>
      </c>
      <c r="C548" s="542" t="s">
        <v>1279</v>
      </c>
      <c r="D548" s="546"/>
      <c r="E548" s="543"/>
      <c r="F548" s="546"/>
      <c r="G548" s="290"/>
      <c r="H548" s="290"/>
      <c r="I548" s="290"/>
    </row>
    <row r="549" spans="2:9" ht="12.75">
      <c r="B549" s="544" t="s">
        <v>1280</v>
      </c>
      <c r="C549" s="544" t="s">
        <v>1280</v>
      </c>
      <c r="D549" s="548"/>
      <c r="E549" s="543"/>
      <c r="F549" s="548"/>
      <c r="G549" s="290"/>
      <c r="H549" s="290"/>
      <c r="I549" s="290"/>
    </row>
    <row r="550" spans="2:9" ht="12.75">
      <c r="B550" s="544"/>
      <c r="C550" s="547"/>
      <c r="D550" s="548"/>
      <c r="E550" s="543"/>
      <c r="F550" s="548"/>
      <c r="G550" s="290"/>
      <c r="H550" s="290"/>
      <c r="I550" s="290"/>
    </row>
    <row r="551" spans="2:9" ht="12.75">
      <c r="B551" s="545"/>
      <c r="C551" s="291"/>
      <c r="D551" s="290"/>
      <c r="E551" s="290"/>
      <c r="F551" s="290"/>
      <c r="G551" s="290"/>
      <c r="H551" s="290"/>
      <c r="I551" s="290"/>
    </row>
    <row r="552" spans="2:9" ht="12.75">
      <c r="B552" s="545"/>
      <c r="C552" s="291"/>
      <c r="D552" s="290"/>
      <c r="E552" s="543"/>
      <c r="F552" s="290"/>
      <c r="G552" s="290"/>
      <c r="H552" s="290"/>
      <c r="I552" s="290"/>
    </row>
    <row r="553" spans="2:9" ht="12.75">
      <c r="B553" s="545"/>
      <c r="C553" s="291"/>
      <c r="D553" s="290"/>
      <c r="E553" s="543"/>
      <c r="F553" s="290"/>
      <c r="G553" s="290"/>
      <c r="H553" s="290"/>
      <c r="I553" s="290"/>
    </row>
    <row r="554" spans="2:9" ht="15">
      <c r="B554" s="545"/>
      <c r="C554" s="291"/>
      <c r="D554" s="290"/>
      <c r="E554" s="361"/>
      <c r="F554" s="290"/>
      <c r="G554" s="290"/>
      <c r="H554" s="290"/>
      <c r="I554" s="290"/>
    </row>
    <row r="555" spans="2:9" ht="15">
      <c r="B555" s="545"/>
      <c r="C555" s="291"/>
      <c r="D555" s="290"/>
      <c r="E555" s="361"/>
      <c r="F555" s="290"/>
      <c r="G555" s="290"/>
      <c r="H555" s="290"/>
      <c r="I555" s="290"/>
    </row>
    <row r="556" spans="2:9" ht="15">
      <c r="B556" s="545"/>
      <c r="C556" s="291"/>
      <c r="D556" s="290"/>
      <c r="E556" s="361"/>
      <c r="F556" s="290"/>
      <c r="G556" s="290"/>
      <c r="H556" s="290"/>
      <c r="I556" s="290"/>
    </row>
    <row r="557" spans="2:9" ht="12.75">
      <c r="B557" s="545"/>
      <c r="C557" s="291"/>
      <c r="D557" s="290"/>
      <c r="E557" s="543"/>
      <c r="F557" s="290"/>
      <c r="G557" s="290"/>
      <c r="H557" s="290"/>
      <c r="I557" s="290"/>
    </row>
    <row r="558" spans="2:9" ht="12.75">
      <c r="B558" s="545"/>
      <c r="C558" s="291"/>
      <c r="D558" s="290"/>
      <c r="E558" s="290"/>
      <c r="F558" s="290"/>
      <c r="G558" s="290"/>
      <c r="H558" s="290"/>
      <c r="I558" s="290"/>
    </row>
    <row r="559" spans="2:9" ht="12.75">
      <c r="B559" s="545"/>
      <c r="C559" s="291"/>
      <c r="D559" s="290"/>
      <c r="E559" s="290"/>
      <c r="F559" s="290"/>
      <c r="G559" s="290"/>
      <c r="H559" s="290"/>
      <c r="I559" s="290"/>
    </row>
    <row r="562" ht="12.75">
      <c r="B562" s="495" t="s">
        <v>120</v>
      </c>
    </row>
    <row r="563" ht="12.75">
      <c r="B563" s="493" t="s">
        <v>1</v>
      </c>
    </row>
  </sheetData>
  <sheetProtection/>
  <mergeCells count="5">
    <mergeCell ref="B45:C46"/>
    <mergeCell ref="B48:C48"/>
    <mergeCell ref="B3:C5"/>
    <mergeCell ref="B2:C2"/>
    <mergeCell ref="B27:C27"/>
  </mergeCells>
  <dataValidations count="5">
    <dataValidation type="custom" allowBlank="1" showInputMessage="1" showErrorMessage="1" error="Výše dotace nemůže být vyšší, než 70% celkových neinvestičních nákladů!!!" sqref="C15">
      <formula1>C15/C14&lt;=0.7</formula1>
    </dataValidation>
    <dataValidation type="textLength" allowBlank="1" showErrorMessage="1" error="IČO je 8-místné" sqref="C8">
      <formula1>8</formula1>
      <formula2>8</formula2>
    </dataValidation>
    <dataValidation errorStyle="warning" allowBlank="1" showErrorMessage="1" error="Výše dotace nemůže být vyšší, než 50% celkových neinvestičních nákladů!!!" sqref="C10">
      <formula1>C10/C9&lt;=0.5</formula1>
      <formula2>0</formula2>
    </dataValidation>
    <dataValidation errorStyle="warning" allowBlank="1" showErrorMessage="1" error="Výše dotace nemůže být vyšší, než 50% celkových neinvestičních nákladů!!!" sqref="C14">
      <formula1>C14/Žádost!#REF!&lt;=0.5</formula1>
      <formula2>0</formula2>
    </dataValidation>
    <dataValidation type="list" allowBlank="1" showErrorMessage="1" sqref="C11">
      <formula1>$B$540:$B$554</formula1>
      <formula2>0</formula2>
    </dataValidation>
  </dataValidations>
  <printOptions horizontalCentered="1"/>
  <pageMargins left="0.2362204724409449" right="0.2362204724409449" top="0.7480314960629921" bottom="0.7480314960629921" header="0.31496062992125984" footer="0.31496062992125984"/>
  <pageSetup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2:H38"/>
  <sheetViews>
    <sheetView showGridLines="0" view="pageBreakPreview" zoomScale="85" zoomScaleSheetLayoutView="85" zoomScalePageLayoutView="0" workbookViewId="0" topLeftCell="A10">
      <selection activeCell="F13" sqref="F13"/>
    </sheetView>
  </sheetViews>
  <sheetFormatPr defaultColWidth="9.28125" defaultRowHeight="12.75"/>
  <cols>
    <col min="1" max="1" width="4.7109375" style="47" customWidth="1"/>
    <col min="2" max="2" width="5.28125" style="47" customWidth="1"/>
    <col min="3" max="3" width="36.57421875" style="47" customWidth="1"/>
    <col min="4" max="6" width="16.28125" style="47" customWidth="1"/>
    <col min="7" max="7" width="67.28125" style="47" customWidth="1"/>
    <col min="8" max="16384" width="9.28125" style="47" customWidth="1"/>
  </cols>
  <sheetData>
    <row r="1" s="46" customFormat="1" ht="12.75"/>
    <row r="2" spans="2:8" s="46" customFormat="1" ht="29.25" customHeight="1">
      <c r="B2" s="15"/>
      <c r="C2" s="586">
        <f>Žádost!C7</f>
        <v>0</v>
      </c>
      <c r="D2" s="587"/>
      <c r="E2" s="587"/>
      <c r="F2" s="587"/>
      <c r="G2" s="580" t="s">
        <v>1255</v>
      </c>
      <c r="H2" s="46">
        <f>Žádost!D2</f>
        <v>0</v>
      </c>
    </row>
    <row r="3" spans="2:7" s="53" customFormat="1" ht="20.25" customHeight="1">
      <c r="B3" s="52"/>
      <c r="C3" s="306" t="s">
        <v>1162</v>
      </c>
      <c r="D3" s="307"/>
      <c r="E3" s="307"/>
      <c r="F3" s="149"/>
      <c r="G3" s="581"/>
    </row>
    <row r="4" spans="2:7" s="53" customFormat="1" ht="14.25" customHeight="1">
      <c r="B4" s="52"/>
      <c r="C4" s="586">
        <f>Žádost!C9</f>
        <v>0</v>
      </c>
      <c r="D4" s="587"/>
      <c r="E4" s="587"/>
      <c r="F4" s="587"/>
      <c r="G4" s="293"/>
    </row>
    <row r="5" spans="2:8" ht="31.5" customHeight="1">
      <c r="B5" s="15"/>
      <c r="C5" s="588"/>
      <c r="D5" s="588"/>
      <c r="E5" s="588"/>
      <c r="F5" s="588"/>
      <c r="G5" s="404"/>
      <c r="H5" s="46"/>
    </row>
    <row r="6" spans="2:7" ht="12.75">
      <c r="B6" s="15"/>
      <c r="C6" s="306" t="s">
        <v>1104</v>
      </c>
      <c r="D6" s="307"/>
      <c r="E6" s="307"/>
      <c r="F6" s="307"/>
      <c r="G6" s="404"/>
    </row>
    <row r="7" spans="2:8" ht="12.75">
      <c r="B7" s="15"/>
      <c r="C7" s="17"/>
      <c r="D7" s="309"/>
      <c r="E7" s="309"/>
      <c r="F7" s="309"/>
      <c r="G7" s="309"/>
      <c r="H7" s="46"/>
    </row>
    <row r="8" spans="2:7" ht="14.25" customHeight="1">
      <c r="B8" s="18" t="s">
        <v>1256</v>
      </c>
      <c r="C8" s="19"/>
      <c r="D8" s="19"/>
      <c r="E8" s="19"/>
      <c r="F8" s="19"/>
      <c r="G8" s="19"/>
    </row>
    <row r="9" spans="2:7" ht="13.5" thickBot="1">
      <c r="B9" s="16"/>
      <c r="C9" s="16"/>
      <c r="D9" s="16"/>
      <c r="E9" s="20"/>
      <c r="F9" s="20"/>
      <c r="G9" s="20"/>
    </row>
    <row r="10" spans="2:7" ht="13.5" thickBot="1">
      <c r="B10" s="21"/>
      <c r="C10" s="22"/>
      <c r="D10" s="23" t="s">
        <v>14</v>
      </c>
      <c r="E10" s="24" t="s">
        <v>15</v>
      </c>
      <c r="F10" s="25" t="s">
        <v>16</v>
      </c>
      <c r="G10" s="26" t="s">
        <v>127</v>
      </c>
    </row>
    <row r="11" spans="2:7" ht="54.75" customHeight="1" thickBot="1">
      <c r="B11" s="582" t="s">
        <v>17</v>
      </c>
      <c r="C11" s="583"/>
      <c r="D11" s="27" t="s">
        <v>1257</v>
      </c>
      <c r="E11" s="27" t="s">
        <v>1258</v>
      </c>
      <c r="F11" s="28" t="s">
        <v>1259</v>
      </c>
      <c r="G11" s="29" t="s">
        <v>18</v>
      </c>
    </row>
    <row r="12" spans="2:7" ht="14.25" thickBot="1">
      <c r="B12" s="578" t="s">
        <v>19</v>
      </c>
      <c r="C12" s="579"/>
      <c r="D12" s="589"/>
      <c r="E12" s="30">
        <f>SUM(E13:E18)</f>
        <v>0</v>
      </c>
      <c r="F12" s="48">
        <f>SUM(F13:F18)</f>
        <v>0</v>
      </c>
      <c r="G12" s="310"/>
    </row>
    <row r="13" spans="2:7" ht="12.75">
      <c r="B13" s="584" t="s">
        <v>20</v>
      </c>
      <c r="C13" s="585"/>
      <c r="D13" s="590"/>
      <c r="E13" s="225"/>
      <c r="F13" s="519"/>
      <c r="G13" s="225"/>
    </row>
    <row r="14" spans="2:7" ht="12.75">
      <c r="B14" s="573" t="s">
        <v>21</v>
      </c>
      <c r="C14" s="574"/>
      <c r="D14" s="590"/>
      <c r="E14" s="520"/>
      <c r="F14" s="521"/>
      <c r="G14" s="31"/>
    </row>
    <row r="15" spans="2:7" ht="12.75">
      <c r="B15" s="573" t="s">
        <v>22</v>
      </c>
      <c r="C15" s="574"/>
      <c r="D15" s="590"/>
      <c r="E15" s="520"/>
      <c r="F15" s="521"/>
      <c r="G15" s="31"/>
    </row>
    <row r="16" spans="2:7" ht="12.75">
      <c r="B16" s="573" t="s">
        <v>23</v>
      </c>
      <c r="C16" s="574"/>
      <c r="D16" s="590"/>
      <c r="E16" s="520"/>
      <c r="F16" s="521"/>
      <c r="G16" s="31"/>
    </row>
    <row r="17" spans="2:7" ht="12.75">
      <c r="B17" s="573" t="s">
        <v>24</v>
      </c>
      <c r="C17" s="574"/>
      <c r="D17" s="590"/>
      <c r="E17" s="520"/>
      <c r="F17" s="521"/>
      <c r="G17" s="31"/>
    </row>
    <row r="18" spans="2:7" ht="13.5" thickBot="1">
      <c r="B18" s="575" t="s">
        <v>131</v>
      </c>
      <c r="C18" s="576"/>
      <c r="D18" s="590"/>
      <c r="E18" s="522"/>
      <c r="F18" s="523"/>
      <c r="G18" s="34"/>
    </row>
    <row r="19" spans="2:7" ht="14.25" thickBot="1">
      <c r="B19" s="578" t="s">
        <v>25</v>
      </c>
      <c r="C19" s="579"/>
      <c r="D19" s="590"/>
      <c r="E19" s="30">
        <v>0</v>
      </c>
      <c r="F19" s="48">
        <v>0</v>
      </c>
      <c r="G19" s="310"/>
    </row>
    <row r="20" spans="2:7" ht="13.5">
      <c r="B20" s="573" t="s">
        <v>126</v>
      </c>
      <c r="C20" s="574"/>
      <c r="D20" s="590"/>
      <c r="E20" s="225"/>
      <c r="F20" s="519"/>
      <c r="G20" s="49"/>
    </row>
    <row r="21" spans="2:7" ht="13.5">
      <c r="B21" s="577" t="s">
        <v>125</v>
      </c>
      <c r="C21" s="574"/>
      <c r="D21" s="590"/>
      <c r="E21" s="520"/>
      <c r="F21" s="521"/>
      <c r="G21" s="50"/>
    </row>
    <row r="22" spans="2:7" ht="14.25" thickBot="1">
      <c r="B22" s="571" t="s">
        <v>133</v>
      </c>
      <c r="C22" s="572"/>
      <c r="D22" s="591"/>
      <c r="E22" s="522"/>
      <c r="F22" s="523"/>
      <c r="G22" s="51"/>
    </row>
    <row r="23" spans="2:7" ht="15.75" thickBot="1">
      <c r="B23" s="569" t="s">
        <v>165</v>
      </c>
      <c r="C23" s="570"/>
      <c r="D23" s="122"/>
      <c r="E23" s="39">
        <f>E19+E12</f>
        <v>0</v>
      </c>
      <c r="F23" s="150">
        <f>F19+F12</f>
        <v>0</v>
      </c>
      <c r="G23" s="310"/>
    </row>
    <row r="24" spans="2:7" ht="18" thickBot="1">
      <c r="B24" s="40" t="s">
        <v>26</v>
      </c>
      <c r="C24" s="41"/>
      <c r="D24" s="41"/>
      <c r="E24" s="42"/>
      <c r="F24" s="126">
        <f>IF(E23=0,0,IF(F23/E23&gt;0.7,"POZOR! Podíl dotace vyšší jak 70 % nákladů ",F23/E23))</f>
        <v>0</v>
      </c>
      <c r="G24" s="127"/>
    </row>
    <row r="25" spans="2:7" ht="15">
      <c r="B25" s="43" t="s">
        <v>128</v>
      </c>
      <c r="C25" s="44" t="s">
        <v>132</v>
      </c>
      <c r="D25" s="43" t="s">
        <v>130</v>
      </c>
      <c r="E25" s="44" t="s">
        <v>129</v>
      </c>
      <c r="F25" s="44"/>
      <c r="G25" s="55" t="s">
        <v>163</v>
      </c>
    </row>
    <row r="26" spans="2:7" ht="13.5" thickBot="1">
      <c r="B26" s="45" t="s">
        <v>110</v>
      </c>
      <c r="C26" s="16"/>
      <c r="D26" s="16"/>
      <c r="E26" s="16"/>
      <c r="F26" s="16"/>
      <c r="G26" s="16"/>
    </row>
    <row r="27" spans="2:7" ht="12.75">
      <c r="B27" s="560"/>
      <c r="C27" s="561"/>
      <c r="D27" s="561"/>
      <c r="E27" s="561"/>
      <c r="F27" s="561"/>
      <c r="G27" s="562"/>
    </row>
    <row r="28" spans="2:7" ht="12.75">
      <c r="B28" s="563"/>
      <c r="C28" s="564"/>
      <c r="D28" s="564"/>
      <c r="E28" s="564"/>
      <c r="F28" s="564"/>
      <c r="G28" s="565"/>
    </row>
    <row r="29" spans="2:7" ht="7.5" customHeight="1">
      <c r="B29" s="563"/>
      <c r="C29" s="564"/>
      <c r="D29" s="564"/>
      <c r="E29" s="564"/>
      <c r="F29" s="564"/>
      <c r="G29" s="565"/>
    </row>
    <row r="30" spans="2:7" ht="9.75" customHeight="1">
      <c r="B30" s="563"/>
      <c r="C30" s="564"/>
      <c r="D30" s="564"/>
      <c r="E30" s="564"/>
      <c r="F30" s="564"/>
      <c r="G30" s="565"/>
    </row>
    <row r="31" spans="2:7" ht="9.75" customHeight="1" thickBot="1">
      <c r="B31" s="566"/>
      <c r="C31" s="567"/>
      <c r="D31" s="567"/>
      <c r="E31" s="567"/>
      <c r="F31" s="567"/>
      <c r="G31" s="568"/>
    </row>
    <row r="32" spans="2:8" ht="9.75" customHeight="1">
      <c r="B32" s="16"/>
      <c r="C32" s="16"/>
      <c r="D32" s="16"/>
      <c r="E32" s="16"/>
      <c r="F32" s="15"/>
      <c r="G32" s="147"/>
      <c r="H32" s="46"/>
    </row>
    <row r="33" spans="2:8" ht="19.5" customHeight="1">
      <c r="B33" s="16"/>
      <c r="C33" s="16"/>
      <c r="D33" s="16"/>
      <c r="E33" s="16"/>
      <c r="F33" s="295" t="s">
        <v>107</v>
      </c>
      <c r="G33" s="311"/>
      <c r="H33" s="46"/>
    </row>
    <row r="34" spans="2:8" ht="30" customHeight="1">
      <c r="B34" s="16"/>
      <c r="C34" s="16"/>
      <c r="D34" s="16"/>
      <c r="E34" s="16"/>
      <c r="F34" s="295" t="s">
        <v>108</v>
      </c>
      <c r="G34" s="312"/>
      <c r="H34" s="46"/>
    </row>
    <row r="35" spans="2:8" ht="13.5">
      <c r="B35" s="16"/>
      <c r="C35" s="16"/>
      <c r="D35" s="16"/>
      <c r="E35" s="16"/>
      <c r="F35" s="313"/>
      <c r="G35" s="15"/>
      <c r="H35" s="46"/>
    </row>
    <row r="36" spans="2:8" ht="16.5" customHeight="1">
      <c r="B36" s="16"/>
      <c r="C36" s="16"/>
      <c r="D36" s="16"/>
      <c r="E36" s="16"/>
      <c r="F36" s="298"/>
      <c r="G36" s="407">
        <f>Žádost!C53</f>
        <v>0</v>
      </c>
      <c r="H36" s="46"/>
    </row>
    <row r="37" spans="2:8" ht="16.5" customHeight="1">
      <c r="B37" s="16"/>
      <c r="C37" s="16"/>
      <c r="D37" s="16"/>
      <c r="E37" s="16"/>
      <c r="F37" s="298"/>
      <c r="G37" s="314" t="s">
        <v>109</v>
      </c>
      <c r="H37" s="46"/>
    </row>
    <row r="38" spans="2:7" ht="12.75">
      <c r="B38" s="2"/>
      <c r="C38" s="2"/>
      <c r="D38" s="2"/>
      <c r="E38" s="2"/>
      <c r="F38" s="2"/>
      <c r="G38" s="2"/>
    </row>
  </sheetData>
  <sheetProtection/>
  <mergeCells count="18">
    <mergeCell ref="B17:C17"/>
    <mergeCell ref="G2:G3"/>
    <mergeCell ref="B11:C11"/>
    <mergeCell ref="B12:C12"/>
    <mergeCell ref="B13:C13"/>
    <mergeCell ref="C2:F2"/>
    <mergeCell ref="C4:F5"/>
    <mergeCell ref="D12:D22"/>
    <mergeCell ref="B27:G31"/>
    <mergeCell ref="B23:C23"/>
    <mergeCell ref="B22:C22"/>
    <mergeCell ref="B14:C14"/>
    <mergeCell ref="B15:C15"/>
    <mergeCell ref="B16:C16"/>
    <mergeCell ref="B18:C18"/>
    <mergeCell ref="B20:C20"/>
    <mergeCell ref="B21:C21"/>
    <mergeCell ref="B19:C19"/>
  </mergeCells>
  <conditionalFormatting sqref="F24:G24">
    <cfRule type="cellIs" priority="1" dxfId="3" operator="greaterThan" stopIfTrue="1">
      <formula>0.5</formula>
    </cfRule>
  </conditionalFormatting>
  <dataValidations count="2">
    <dataValidation type="custom" allowBlank="1" showInputMessage="1" showErrorMessage="1" errorTitle="Upozornění" error="Výše požadované dotace nesmí být větší, než 30% celkových neinvestičních  nákladů!!!!!" sqref="G24">
      <formula1>E23/F23&lt;=30%</formula1>
    </dataValidation>
    <dataValidation allowBlank="1" showInputMessage="1" showErrorMessage="1" prompt="Vepiště komentář, který specifikuje danou položku" sqref="G12:G22"/>
  </dataValidations>
  <printOptions horizontalCentered="1"/>
  <pageMargins left="0.25" right="0.25" top="0.75" bottom="0.75" header="0.3" footer="0.3"/>
  <pageSetup fitToHeight="1" fitToWidth="1" horizontalDpi="600" verticalDpi="600" orientation="landscape"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1:I31"/>
  <sheetViews>
    <sheetView view="pageBreakPreview" zoomScale="85" zoomScaleSheetLayoutView="85" zoomScalePageLayoutView="0" workbookViewId="0" topLeftCell="A13">
      <selection activeCell="A5" sqref="A5"/>
    </sheetView>
  </sheetViews>
  <sheetFormatPr defaultColWidth="9.28125" defaultRowHeight="12.75"/>
  <cols>
    <col min="1" max="1" width="4.28125" style="2" customWidth="1"/>
    <col min="2" max="2" width="29.7109375" style="2" customWidth="1"/>
    <col min="3" max="3" width="24.57421875" style="2" customWidth="1"/>
    <col min="4" max="6" width="15.57421875" style="2" customWidth="1"/>
    <col min="7" max="7" width="49.7109375" style="2" customWidth="1"/>
    <col min="8" max="8" width="2.28125" style="2" customWidth="1"/>
    <col min="9" max="16384" width="9.28125" style="2" customWidth="1"/>
  </cols>
  <sheetData>
    <row r="1" spans="2:9" s="3" customFormat="1" ht="31.5" customHeight="1">
      <c r="B1" s="443" t="s">
        <v>1163</v>
      </c>
      <c r="C1" s="592">
        <f>Žádost!C7</f>
        <v>0</v>
      </c>
      <c r="D1" s="592"/>
      <c r="E1" s="592"/>
      <c r="F1" s="598" t="s">
        <v>1260</v>
      </c>
      <c r="G1" s="599"/>
      <c r="H1" s="315"/>
      <c r="I1" s="3">
        <f>Žádost!D2</f>
        <v>0</v>
      </c>
    </row>
    <row r="2" spans="1:8" ht="28.5" customHeight="1">
      <c r="A2" s="3"/>
      <c r="B2" s="443" t="s">
        <v>135</v>
      </c>
      <c r="C2" s="592">
        <f>'Příloha 1 k žádosti'!C4</f>
        <v>0</v>
      </c>
      <c r="D2" s="592"/>
      <c r="E2" s="592"/>
      <c r="F2" s="599"/>
      <c r="G2" s="599"/>
      <c r="H2" s="315"/>
    </row>
    <row r="3" spans="1:8" ht="12.75">
      <c r="A3" s="3"/>
      <c r="B3" s="3"/>
      <c r="C3" s="592"/>
      <c r="D3" s="592"/>
      <c r="E3" s="592"/>
      <c r="F3" s="599"/>
      <c r="G3" s="599"/>
      <c r="H3" s="315"/>
    </row>
    <row r="4" spans="1:7" ht="12.75" customHeight="1">
      <c r="A4" s="603" t="s">
        <v>1284</v>
      </c>
      <c r="B4" s="603"/>
      <c r="C4" s="603"/>
      <c r="D4" s="603"/>
      <c r="E4" s="603"/>
      <c r="F4" s="603"/>
      <c r="G4" s="603"/>
    </row>
    <row r="5" spans="4:6" ht="13.5" thickBot="1">
      <c r="D5" s="316"/>
      <c r="E5" s="316"/>
      <c r="F5" s="316"/>
    </row>
    <row r="6" spans="1:7" ht="13.5" thickBot="1">
      <c r="A6" s="317"/>
      <c r="B6" s="318"/>
      <c r="C6" s="319"/>
      <c r="D6" s="320" t="s">
        <v>14</v>
      </c>
      <c r="E6" s="321" t="s">
        <v>15</v>
      </c>
      <c r="F6" s="322" t="s">
        <v>16</v>
      </c>
      <c r="G6" s="323"/>
    </row>
    <row r="7" spans="1:7" ht="15.75" thickBot="1">
      <c r="A7" s="324"/>
      <c r="B7" s="325"/>
      <c r="C7" s="326"/>
      <c r="D7" s="600" t="s">
        <v>160</v>
      </c>
      <c r="E7" s="601"/>
      <c r="F7" s="602"/>
      <c r="G7" s="327" t="s">
        <v>1135</v>
      </c>
    </row>
    <row r="8" spans="1:7" ht="12.75">
      <c r="A8" s="328"/>
      <c r="B8" s="329" t="s">
        <v>1139</v>
      </c>
      <c r="C8" s="330"/>
      <c r="D8" s="597" t="s">
        <v>1211</v>
      </c>
      <c r="E8" s="593" t="s">
        <v>1261</v>
      </c>
      <c r="F8" s="595" t="s">
        <v>1262</v>
      </c>
      <c r="G8" s="331" t="s">
        <v>1143</v>
      </c>
    </row>
    <row r="9" spans="1:7" ht="21.75" customHeight="1" thickBot="1">
      <c r="A9" s="332"/>
      <c r="B9" s="333"/>
      <c r="C9" s="334"/>
      <c r="D9" s="596"/>
      <c r="E9" s="594"/>
      <c r="F9" s="596"/>
      <c r="G9" s="335"/>
    </row>
    <row r="10" spans="1:7" s="412" customFormat="1" ht="13.5">
      <c r="A10" s="408">
        <v>1</v>
      </c>
      <c r="B10" s="409" t="s">
        <v>136</v>
      </c>
      <c r="C10" s="409"/>
      <c r="D10" s="410"/>
      <c r="E10" s="410"/>
      <c r="F10" s="410"/>
      <c r="G10" s="411"/>
    </row>
    <row r="11" spans="1:7" s="412" customFormat="1" ht="13.5">
      <c r="A11" s="413">
        <v>2</v>
      </c>
      <c r="B11" s="414" t="s">
        <v>137</v>
      </c>
      <c r="C11" s="414"/>
      <c r="D11" s="415"/>
      <c r="E11" s="415"/>
      <c r="F11" s="415"/>
      <c r="G11" s="416"/>
    </row>
    <row r="12" spans="1:7" s="412" customFormat="1" ht="13.5">
      <c r="A12" s="413">
        <v>3</v>
      </c>
      <c r="B12" s="414" t="s">
        <v>138</v>
      </c>
      <c r="C12" s="414"/>
      <c r="D12" s="415"/>
      <c r="E12" s="415"/>
      <c r="F12" s="415"/>
      <c r="G12" s="416"/>
    </row>
    <row r="13" spans="1:7" s="412" customFormat="1" ht="13.5">
      <c r="A13" s="413">
        <v>4</v>
      </c>
      <c r="B13" s="414" t="s">
        <v>139</v>
      </c>
      <c r="C13" s="414"/>
      <c r="D13" s="415"/>
      <c r="E13" s="415"/>
      <c r="F13" s="415"/>
      <c r="G13" s="416"/>
    </row>
    <row r="14" spans="1:7" s="412" customFormat="1" ht="13.5">
      <c r="A14" s="413">
        <v>5</v>
      </c>
      <c r="B14" s="414" t="s">
        <v>140</v>
      </c>
      <c r="C14" s="414"/>
      <c r="D14" s="415"/>
      <c r="E14" s="415"/>
      <c r="F14" s="415"/>
      <c r="G14" s="416"/>
    </row>
    <row r="15" spans="1:7" s="412" customFormat="1" ht="14.25" thickBot="1">
      <c r="A15" s="417">
        <v>6</v>
      </c>
      <c r="B15" s="604" t="s">
        <v>1205</v>
      </c>
      <c r="C15" s="605"/>
      <c r="D15" s="415"/>
      <c r="E15" s="415"/>
      <c r="F15" s="415"/>
      <c r="G15" s="418"/>
    </row>
    <row r="16" spans="1:7" s="412" customFormat="1" ht="13.5">
      <c r="A16" s="419">
        <v>7</v>
      </c>
      <c r="B16" s="427" t="s">
        <v>59</v>
      </c>
      <c r="C16" s="420" t="s">
        <v>141</v>
      </c>
      <c r="D16" s="428"/>
      <c r="E16" s="428"/>
      <c r="F16" s="428"/>
      <c r="G16" s="411"/>
    </row>
    <row r="17" spans="1:7" s="412" customFormat="1" ht="14.25" thickBot="1">
      <c r="A17" s="421"/>
      <c r="B17" s="429"/>
      <c r="C17" s="422" t="s">
        <v>142</v>
      </c>
      <c r="D17" s="430"/>
      <c r="E17" s="430"/>
      <c r="F17" s="430"/>
      <c r="G17" s="423"/>
    </row>
    <row r="18" spans="1:7" s="412" customFormat="1" ht="13.5">
      <c r="A18" s="424">
        <v>8</v>
      </c>
      <c r="B18" s="409" t="s">
        <v>143</v>
      </c>
      <c r="C18" s="409"/>
      <c r="D18" s="415"/>
      <c r="E18" s="415"/>
      <c r="F18" s="415"/>
      <c r="G18" s="425"/>
    </row>
    <row r="19" spans="1:7" s="412" customFormat="1" ht="13.5">
      <c r="A19" s="413">
        <v>9</v>
      </c>
      <c r="B19" s="414" t="s">
        <v>144</v>
      </c>
      <c r="C19" s="414"/>
      <c r="D19" s="415"/>
      <c r="E19" s="415"/>
      <c r="F19" s="415"/>
      <c r="G19" s="416"/>
    </row>
    <row r="20" spans="1:7" s="412" customFormat="1" ht="13.5">
      <c r="A20" s="413">
        <v>10</v>
      </c>
      <c r="B20" s="414" t="s">
        <v>145</v>
      </c>
      <c r="C20" s="414"/>
      <c r="D20" s="415"/>
      <c r="E20" s="415"/>
      <c r="F20" s="415"/>
      <c r="G20" s="416"/>
    </row>
    <row r="21" spans="1:7" s="412" customFormat="1" ht="27">
      <c r="A21" s="413">
        <v>11</v>
      </c>
      <c r="B21" s="414" t="s">
        <v>146</v>
      </c>
      <c r="C21" s="414"/>
      <c r="D21" s="415"/>
      <c r="E21" s="415"/>
      <c r="F21" s="415"/>
      <c r="G21" s="416"/>
    </row>
    <row r="22" spans="1:7" s="412" customFormat="1" ht="13.5">
      <c r="A22" s="413">
        <v>12</v>
      </c>
      <c r="B22" s="414" t="s">
        <v>147</v>
      </c>
      <c r="C22" s="414"/>
      <c r="D22" s="415"/>
      <c r="E22" s="415"/>
      <c r="F22" s="415"/>
      <c r="G22" s="416"/>
    </row>
    <row r="23" spans="1:7" s="412" customFormat="1" ht="13.5">
      <c r="A23" s="413">
        <v>13</v>
      </c>
      <c r="B23" s="414" t="s">
        <v>148</v>
      </c>
      <c r="C23" s="414"/>
      <c r="D23" s="415"/>
      <c r="E23" s="415"/>
      <c r="F23" s="415"/>
      <c r="G23" s="416"/>
    </row>
    <row r="24" spans="1:7" s="412" customFormat="1" ht="15.75" customHeight="1">
      <c r="A24" s="413">
        <v>14</v>
      </c>
      <c r="B24" s="606" t="s">
        <v>161</v>
      </c>
      <c r="C24" s="607"/>
      <c r="D24" s="415"/>
      <c r="E24" s="415"/>
      <c r="F24" s="415"/>
      <c r="G24" s="416"/>
    </row>
    <row r="25" spans="1:7" s="412" customFormat="1" ht="13.5">
      <c r="A25" s="413">
        <v>15</v>
      </c>
      <c r="B25" s="606" t="s">
        <v>149</v>
      </c>
      <c r="C25" s="607"/>
      <c r="D25" s="415"/>
      <c r="E25" s="415"/>
      <c r="F25" s="415"/>
      <c r="G25" s="416"/>
    </row>
    <row r="26" spans="1:7" s="412" customFormat="1" ht="13.5">
      <c r="A26" s="413">
        <v>16</v>
      </c>
      <c r="B26" s="606" t="s">
        <v>1206</v>
      </c>
      <c r="C26" s="607"/>
      <c r="D26" s="415"/>
      <c r="E26" s="415"/>
      <c r="F26" s="415"/>
      <c r="G26" s="416"/>
    </row>
    <row r="27" spans="1:7" s="412" customFormat="1" ht="13.5">
      <c r="A27" s="413">
        <v>17</v>
      </c>
      <c r="B27" s="606" t="s">
        <v>150</v>
      </c>
      <c r="C27" s="607"/>
      <c r="D27" s="415"/>
      <c r="E27" s="415"/>
      <c r="F27" s="415"/>
      <c r="G27" s="416"/>
    </row>
    <row r="28" spans="1:7" s="412" customFormat="1" ht="14.25" thickBot="1">
      <c r="A28" s="417">
        <v>18</v>
      </c>
      <c r="B28" s="426" t="s">
        <v>151</v>
      </c>
      <c r="C28" s="426"/>
      <c r="D28" s="415"/>
      <c r="E28" s="415"/>
      <c r="F28" s="415"/>
      <c r="G28" s="418"/>
    </row>
    <row r="29" spans="1:7" s="412" customFormat="1" ht="30.75" customHeight="1" thickBot="1">
      <c r="A29" s="431">
        <v>19</v>
      </c>
      <c r="B29" s="608" t="s">
        <v>152</v>
      </c>
      <c r="C29" s="609"/>
      <c r="D29" s="432">
        <f>SUM(D10:D28)</f>
        <v>0</v>
      </c>
      <c r="E29" s="432">
        <f>SUM(E10:E28)</f>
        <v>0</v>
      </c>
      <c r="F29" s="432">
        <f>SUM(F10:F28)</f>
        <v>0</v>
      </c>
      <c r="G29" s="433"/>
    </row>
    <row r="31" ht="15">
      <c r="A31" s="139" t="s">
        <v>1112</v>
      </c>
    </row>
  </sheetData>
  <sheetProtection/>
  <mergeCells count="14">
    <mergeCell ref="B15:C15"/>
    <mergeCell ref="B24:C24"/>
    <mergeCell ref="B25:C25"/>
    <mergeCell ref="B26:C26"/>
    <mergeCell ref="B27:C27"/>
    <mergeCell ref="B29:C29"/>
    <mergeCell ref="C1:E1"/>
    <mergeCell ref="E8:E9"/>
    <mergeCell ref="F8:F9"/>
    <mergeCell ref="D8:D9"/>
    <mergeCell ref="F1:G1"/>
    <mergeCell ref="C2:G3"/>
    <mergeCell ref="D7:F7"/>
    <mergeCell ref="A4:G4"/>
  </mergeCells>
  <printOptions/>
  <pageMargins left="0.25" right="0.25" top="0.75" bottom="0.75" header="0.3" footer="0.3"/>
  <pageSetup fitToHeight="1" fitToWidth="1" horizontalDpi="600" verticalDpi="600" orientation="landscape" paperSize="9" scale="94" r:id="rId1"/>
  <headerFooter>
    <oddFooter>&amp;C&amp;P z &amp;N</oddFooter>
  </headerFooter>
</worksheet>
</file>

<file path=xl/worksheets/sheet5.xml><?xml version="1.0" encoding="utf-8"?>
<worksheet xmlns="http://schemas.openxmlformats.org/spreadsheetml/2006/main" xmlns:r="http://schemas.openxmlformats.org/officeDocument/2006/relationships">
  <dimension ref="B4:J39"/>
  <sheetViews>
    <sheetView showGridLines="0" view="pageBreakPreview" zoomScale="130" zoomScaleNormal="130" zoomScaleSheetLayoutView="130" zoomScalePageLayoutView="0" workbookViewId="0" topLeftCell="A13">
      <selection activeCell="C28" sqref="C28"/>
    </sheetView>
  </sheetViews>
  <sheetFormatPr defaultColWidth="9.28125" defaultRowHeight="12.75"/>
  <cols>
    <col min="1" max="1" width="1.57421875" style="2" customWidth="1"/>
    <col min="2" max="2" width="9.28125" style="2" customWidth="1"/>
    <col min="3" max="3" width="21.28125" style="2" customWidth="1"/>
    <col min="4" max="7" width="9.28125" style="2" customWidth="1"/>
    <col min="8" max="8" width="8.00390625" style="2" customWidth="1"/>
    <col min="9" max="9" width="16.7109375" style="2" customWidth="1"/>
    <col min="10" max="10" width="1.28515625" style="2" customWidth="1"/>
    <col min="11" max="16384" width="9.28125" style="2" customWidth="1"/>
  </cols>
  <sheetData>
    <row r="4" spans="2:10" ht="12.75">
      <c r="B4" s="249"/>
      <c r="C4" s="249"/>
      <c r="D4" s="249"/>
      <c r="E4" s="249"/>
      <c r="F4" s="249"/>
      <c r="G4" s="249"/>
      <c r="H4" s="249"/>
      <c r="I4" s="249"/>
      <c r="J4" s="249"/>
    </row>
    <row r="5" spans="2:10" ht="13.5" thickBot="1">
      <c r="B5" s="249"/>
      <c r="C5" s="249"/>
      <c r="D5" s="249"/>
      <c r="E5" s="249"/>
      <c r="F5" s="249"/>
      <c r="G5" s="249"/>
      <c r="H5" s="249"/>
      <c r="I5" s="249"/>
      <c r="J5" s="249"/>
    </row>
    <row r="6" spans="2:10" ht="13.5" thickBot="1">
      <c r="B6" s="249"/>
      <c r="C6" s="257" t="s">
        <v>1144</v>
      </c>
      <c r="D6" s="253"/>
      <c r="E6" s="249"/>
      <c r="F6" s="249"/>
      <c r="G6" s="249"/>
      <c r="H6" s="249"/>
      <c r="I6" s="249"/>
      <c r="J6" s="249"/>
    </row>
    <row r="7" spans="2:10" ht="15.75" thickBot="1">
      <c r="B7" s="249"/>
      <c r="C7" s="153"/>
      <c r="D7" s="250"/>
      <c r="E7" s="251" t="s">
        <v>1145</v>
      </c>
      <c r="F7" s="252"/>
      <c r="G7" s="252"/>
      <c r="H7" s="252"/>
      <c r="I7" s="253"/>
      <c r="J7" s="249"/>
    </row>
    <row r="8" spans="2:10" ht="13.5" thickBot="1">
      <c r="B8" s="249"/>
      <c r="C8" s="249"/>
      <c r="D8" s="249"/>
      <c r="E8" s="254" t="s">
        <v>1146</v>
      </c>
      <c r="F8" s="255"/>
      <c r="G8" s="255"/>
      <c r="H8" s="255"/>
      <c r="I8" s="250"/>
      <c r="J8" s="249"/>
    </row>
    <row r="9" spans="2:10" ht="24.75" customHeight="1" thickBot="1">
      <c r="B9" s="249"/>
      <c r="C9" s="153"/>
      <c r="D9" s="249"/>
      <c r="E9" s="249"/>
      <c r="F9" s="249"/>
      <c r="G9" s="249"/>
      <c r="H9" s="249"/>
      <c r="I9" s="249"/>
      <c r="J9" s="249"/>
    </row>
    <row r="10" spans="2:10" ht="12.75">
      <c r="B10" s="249"/>
      <c r="C10" s="249"/>
      <c r="D10" s="249"/>
      <c r="E10" s="249"/>
      <c r="F10" s="249"/>
      <c r="G10" s="249"/>
      <c r="H10" s="249"/>
      <c r="I10" s="249"/>
      <c r="J10" s="249"/>
    </row>
    <row r="11" spans="2:10" ht="12.75">
      <c r="B11" s="249"/>
      <c r="C11" s="249"/>
      <c r="D11" s="249"/>
      <c r="E11" s="249"/>
      <c r="F11" s="249"/>
      <c r="G11" s="249"/>
      <c r="H11" s="249"/>
      <c r="I11" s="249"/>
      <c r="J11" s="249"/>
    </row>
    <row r="12" spans="2:10" ht="12.75">
      <c r="B12" s="249"/>
      <c r="C12" s="249"/>
      <c r="D12" s="249"/>
      <c r="E12" s="249"/>
      <c r="F12" s="249"/>
      <c r="G12" s="249"/>
      <c r="H12" s="249"/>
      <c r="I12" s="249"/>
      <c r="J12" s="249"/>
    </row>
    <row r="13" spans="2:10" ht="12.75">
      <c r="B13" s="249"/>
      <c r="C13" s="249"/>
      <c r="D13" s="249"/>
      <c r="E13" s="249"/>
      <c r="F13" s="249"/>
      <c r="G13" s="249"/>
      <c r="H13" s="249"/>
      <c r="I13" s="249"/>
      <c r="J13" s="249"/>
    </row>
    <row r="14" spans="2:10" ht="13.5" thickBot="1">
      <c r="B14" s="249"/>
      <c r="C14" s="249"/>
      <c r="D14" s="249"/>
      <c r="E14" s="249"/>
      <c r="F14" s="249"/>
      <c r="G14" s="249"/>
      <c r="H14" s="249"/>
      <c r="I14" s="249"/>
      <c r="J14" s="249"/>
    </row>
    <row r="15" spans="2:10" ht="13.5" customHeight="1">
      <c r="B15" s="249"/>
      <c r="C15" s="610" t="s">
        <v>124</v>
      </c>
      <c r="D15" s="611"/>
      <c r="E15" s="611"/>
      <c r="F15" s="611"/>
      <c r="G15" s="611"/>
      <c r="H15" s="612"/>
      <c r="I15" s="249"/>
      <c r="J15" s="249"/>
    </row>
    <row r="16" spans="2:10" ht="12.75" customHeight="1">
      <c r="B16" s="249"/>
      <c r="C16" s="613"/>
      <c r="D16" s="614"/>
      <c r="E16" s="614"/>
      <c r="F16" s="614"/>
      <c r="G16" s="614"/>
      <c r="H16" s="615"/>
      <c r="I16" s="249"/>
      <c r="J16" s="249"/>
    </row>
    <row r="17" spans="2:10" ht="12.75" customHeight="1">
      <c r="B17" s="249"/>
      <c r="C17" s="613"/>
      <c r="D17" s="614"/>
      <c r="E17" s="614"/>
      <c r="F17" s="614"/>
      <c r="G17" s="614"/>
      <c r="H17" s="615"/>
      <c r="I17" s="249"/>
      <c r="J17" s="249"/>
    </row>
    <row r="18" spans="2:10" ht="12.75" customHeight="1">
      <c r="B18" s="249"/>
      <c r="C18" s="613"/>
      <c r="D18" s="614"/>
      <c r="E18" s="614"/>
      <c r="F18" s="614"/>
      <c r="G18" s="614"/>
      <c r="H18" s="615"/>
      <c r="I18" s="249"/>
      <c r="J18" s="249"/>
    </row>
    <row r="19" spans="2:10" ht="12.75" customHeight="1">
      <c r="B19" s="249"/>
      <c r="C19" s="613"/>
      <c r="D19" s="614"/>
      <c r="E19" s="614"/>
      <c r="F19" s="614"/>
      <c r="G19" s="614"/>
      <c r="H19" s="615"/>
      <c r="I19" s="249"/>
      <c r="J19" s="249"/>
    </row>
    <row r="20" spans="2:10" ht="12.75" customHeight="1">
      <c r="B20" s="249"/>
      <c r="C20" s="613"/>
      <c r="D20" s="614"/>
      <c r="E20" s="614"/>
      <c r="F20" s="614"/>
      <c r="G20" s="614"/>
      <c r="H20" s="615"/>
      <c r="I20" s="249"/>
      <c r="J20" s="249"/>
    </row>
    <row r="21" spans="2:10" ht="12.75" customHeight="1">
      <c r="B21" s="249"/>
      <c r="C21" s="613"/>
      <c r="D21" s="614"/>
      <c r="E21" s="614"/>
      <c r="F21" s="614"/>
      <c r="G21" s="614"/>
      <c r="H21" s="615"/>
      <c r="I21" s="249"/>
      <c r="J21" s="249"/>
    </row>
    <row r="22" spans="2:10" ht="12.75" customHeight="1">
      <c r="B22" s="249"/>
      <c r="C22" s="613"/>
      <c r="D22" s="614"/>
      <c r="E22" s="614"/>
      <c r="F22" s="614"/>
      <c r="G22" s="614"/>
      <c r="H22" s="615"/>
      <c r="I22" s="249"/>
      <c r="J22" s="249"/>
    </row>
    <row r="23" spans="2:10" ht="12.75" customHeight="1" thickBot="1">
      <c r="B23" s="249"/>
      <c r="C23" s="616"/>
      <c r="D23" s="617"/>
      <c r="E23" s="617"/>
      <c r="F23" s="617"/>
      <c r="G23" s="617"/>
      <c r="H23" s="618"/>
      <c r="I23" s="249"/>
      <c r="J23" s="249"/>
    </row>
    <row r="24" spans="2:10" ht="12.75">
      <c r="B24" s="249"/>
      <c r="C24" s="249"/>
      <c r="D24" s="249"/>
      <c r="E24" s="249"/>
      <c r="F24" s="249"/>
      <c r="G24" s="249"/>
      <c r="H24" s="249"/>
      <c r="I24" s="249"/>
      <c r="J24" s="249"/>
    </row>
    <row r="25" spans="2:10" ht="12.75">
      <c r="B25" s="249"/>
      <c r="C25" s="249"/>
      <c r="D25" s="249"/>
      <c r="E25" s="249"/>
      <c r="F25" s="249"/>
      <c r="G25" s="249"/>
      <c r="H25" s="249"/>
      <c r="I25" s="249"/>
      <c r="J25" s="249"/>
    </row>
    <row r="26" spans="2:10" ht="13.5" thickBot="1">
      <c r="B26" s="249"/>
      <c r="C26" s="249"/>
      <c r="D26" s="249"/>
      <c r="E26" s="249"/>
      <c r="F26" s="249"/>
      <c r="G26" s="249"/>
      <c r="H26" s="249"/>
      <c r="I26" s="249"/>
      <c r="J26" s="249"/>
    </row>
    <row r="27" spans="2:10" ht="12.75">
      <c r="B27" s="249"/>
      <c r="C27" s="258" t="s">
        <v>155</v>
      </c>
      <c r="D27" s="249"/>
      <c r="E27" s="249"/>
      <c r="F27" s="249"/>
      <c r="G27" s="249"/>
      <c r="H27" s="249"/>
      <c r="I27" s="249"/>
      <c r="J27" s="249"/>
    </row>
    <row r="28" spans="2:10" ht="14.25">
      <c r="B28" s="249"/>
      <c r="C28" s="259" t="str">
        <f>IF(C7&lt;10,CONCATENATE(C39,C38,C7),CONCATENATE(C39,C7))</f>
        <v>KK23-0</v>
      </c>
      <c r="D28" s="249"/>
      <c r="E28" s="249"/>
      <c r="F28" s="249"/>
      <c r="G28" s="249"/>
      <c r="H28" s="249"/>
      <c r="I28" s="249"/>
      <c r="J28" s="249"/>
    </row>
    <row r="38" ht="12.75">
      <c r="C38" s="2">
        <v>0</v>
      </c>
    </row>
    <row r="39" ht="15" thickBot="1">
      <c r="C39" s="256" t="s">
        <v>1281</v>
      </c>
    </row>
  </sheetData>
  <sheetProtection/>
  <mergeCells count="1">
    <mergeCell ref="C15:H23"/>
  </mergeCells>
  <dataValidations count="2">
    <dataValidation type="whole" operator="greaterThan" allowBlank="1" showInputMessage="1" showErrorMessage="1" error="Výši přidělené dotaci vepište ve formátu  prostého čísla bez jiných znaků a mezer!" sqref="C9">
      <formula1>0</formula1>
    </dataValidation>
    <dataValidation type="whole" operator="greaterThan" allowBlank="1" showInputMessage="1" showErrorMessage="1" error="Přidělené pořadové číslo vepište jako prosté číslo bez jiných znaků!!!" sqref="C7">
      <formula1>0</formula1>
    </dataValidation>
  </dataValidations>
  <printOptions/>
  <pageMargins left="0.7" right="0.7" top="0.787401575" bottom="0.7874015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B1:V172"/>
  <sheetViews>
    <sheetView showGridLines="0" showZeros="0" tabSelected="1" view="pageBreakPreview" zoomScaleSheetLayoutView="100" zoomScalePageLayoutView="0" workbookViewId="0" topLeftCell="A110">
      <selection activeCell="C115" sqref="C115:J118"/>
    </sheetView>
  </sheetViews>
  <sheetFormatPr defaultColWidth="9.28125" defaultRowHeight="12.75"/>
  <cols>
    <col min="1" max="1" width="6.57421875" style="305" customWidth="1"/>
    <col min="2" max="2" width="3.7109375" style="305" customWidth="1"/>
    <col min="3" max="3" width="17.57421875" style="305" customWidth="1"/>
    <col min="4" max="4" width="10.28125" style="305" customWidth="1"/>
    <col min="5" max="5" width="9.28125" style="305" customWidth="1"/>
    <col min="6" max="6" width="15.28125" style="305" customWidth="1"/>
    <col min="7" max="8" width="10.00390625" style="305" customWidth="1"/>
    <col min="9" max="9" width="9.57421875" style="305" customWidth="1"/>
    <col min="10" max="10" width="14.00390625" style="305" customWidth="1"/>
    <col min="11" max="14" width="4.28125" style="305" customWidth="1"/>
    <col min="15" max="21" width="9.28125" style="305" customWidth="1"/>
    <col min="22" max="22" width="40.7109375" style="305" customWidth="1"/>
    <col min="23" max="16384" width="9.28125" style="305" customWidth="1"/>
  </cols>
  <sheetData>
    <row r="1" ht="15">
      <c r="C1" s="305" t="s">
        <v>1181</v>
      </c>
    </row>
    <row r="2" spans="2:11" ht="33" customHeight="1">
      <c r="B2" s="650" t="s">
        <v>1264</v>
      </c>
      <c r="C2" s="652"/>
      <c r="D2" s="652"/>
      <c r="E2" s="652"/>
      <c r="F2" s="652"/>
      <c r="G2" s="652"/>
      <c r="H2" s="652"/>
      <c r="I2" s="652"/>
      <c r="J2" s="652"/>
      <c r="K2" s="371">
        <f>'Příloha 1 k žádosti'!H2</f>
        <v>0</v>
      </c>
    </row>
    <row r="3" spans="2:11" ht="15">
      <c r="B3" s="640" t="s">
        <v>1265</v>
      </c>
      <c r="C3" s="640"/>
      <c r="D3" s="640"/>
      <c r="E3" s="640"/>
      <c r="F3" s="640"/>
      <c r="G3" s="640"/>
      <c r="H3" s="640"/>
      <c r="I3" s="640"/>
      <c r="J3" s="640"/>
      <c r="K3" s="339"/>
    </row>
    <row r="4" spans="2:11" ht="26.25" customHeight="1">
      <c r="B4" s="640"/>
      <c r="C4" s="640"/>
      <c r="D4" s="640"/>
      <c r="E4" s="640"/>
      <c r="F4" s="640"/>
      <c r="G4" s="640"/>
      <c r="H4" s="640"/>
      <c r="I4" s="640"/>
      <c r="J4" s="640"/>
      <c r="K4" s="339"/>
    </row>
    <row r="5" ht="11.25" customHeight="1"/>
    <row r="6" ht="6.75" customHeight="1"/>
    <row r="7" spans="5:7" ht="15">
      <c r="E7" s="340" t="s">
        <v>0</v>
      </c>
      <c r="G7" s="341" t="str">
        <f>'Přidělená dotace'!C28</f>
        <v>KK23-0</v>
      </c>
    </row>
    <row r="9" ht="15">
      <c r="D9" s="342" t="s">
        <v>59</v>
      </c>
    </row>
    <row r="10" ht="11.25" customHeight="1"/>
    <row r="11" spans="3:4" ht="15">
      <c r="C11" s="305" t="s">
        <v>60</v>
      </c>
      <c r="D11" s="305" t="s">
        <v>118</v>
      </c>
    </row>
    <row r="12" ht="11.25" customHeight="1"/>
    <row r="13" spans="3:4" ht="15">
      <c r="C13" s="305" t="s">
        <v>61</v>
      </c>
      <c r="D13" s="343" t="s">
        <v>1201</v>
      </c>
    </row>
    <row r="14" ht="11.25" customHeight="1"/>
    <row r="15" spans="3:5" ht="15">
      <c r="C15" s="305" t="s">
        <v>62</v>
      </c>
      <c r="D15" s="628">
        <v>70889546</v>
      </c>
      <c r="E15" s="628"/>
    </row>
    <row r="16" ht="11.25" customHeight="1">
      <c r="H16" s="397"/>
    </row>
    <row r="17" spans="3:4" ht="15">
      <c r="C17" s="305" t="s">
        <v>63</v>
      </c>
      <c r="D17" s="305" t="s">
        <v>64</v>
      </c>
    </row>
    <row r="18" spans="3:4" ht="15">
      <c r="C18" s="305" t="s">
        <v>65</v>
      </c>
      <c r="D18" s="305" t="s">
        <v>166</v>
      </c>
    </row>
    <row r="19" ht="11.25" customHeight="1"/>
    <row r="20" spans="4:8" ht="13.5" customHeight="1">
      <c r="D20" s="340" t="s">
        <v>1174</v>
      </c>
      <c r="H20" s="343"/>
    </row>
    <row r="21" ht="15">
      <c r="D21" s="340" t="s">
        <v>66</v>
      </c>
    </row>
    <row r="22" ht="15">
      <c r="E22" s="344" t="s">
        <v>53</v>
      </c>
    </row>
    <row r="23" spans="3:11" ht="32.25" customHeight="1">
      <c r="C23" s="369"/>
      <c r="D23" s="642">
        <f>Žádost!C7</f>
        <v>0</v>
      </c>
      <c r="E23" s="627"/>
      <c r="F23" s="627"/>
      <c r="G23" s="627"/>
      <c r="H23" s="627"/>
      <c r="I23" s="627"/>
      <c r="J23" s="627"/>
      <c r="K23" s="345"/>
    </row>
    <row r="24" spans="3:10" ht="27" customHeight="1">
      <c r="C24" s="346" t="s">
        <v>54</v>
      </c>
      <c r="D24" s="638">
        <f>Žádost!C17</f>
        <v>0</v>
      </c>
      <c r="E24" s="649"/>
      <c r="F24" s="649"/>
      <c r="G24" s="649"/>
      <c r="H24" s="649"/>
      <c r="I24" s="649"/>
      <c r="J24" s="649"/>
    </row>
    <row r="25" ht="11.25" customHeight="1"/>
    <row r="26" spans="3:11" ht="15.75" customHeight="1">
      <c r="C26" s="305" t="s">
        <v>55</v>
      </c>
      <c r="D26" s="641">
        <f>Žádost!C18</f>
        <v>0</v>
      </c>
      <c r="E26" s="641"/>
      <c r="F26" s="641"/>
      <c r="G26" s="641"/>
      <c r="K26" s="349"/>
    </row>
    <row r="27" ht="6.75" customHeight="1"/>
    <row r="28" spans="3:5" ht="15">
      <c r="C28" s="305" t="s">
        <v>56</v>
      </c>
      <c r="D28" s="350">
        <f>Žádost!C8</f>
        <v>0</v>
      </c>
      <c r="E28" s="340"/>
    </row>
    <row r="29" ht="11.25" customHeight="1"/>
    <row r="30" spans="3:4" ht="15">
      <c r="C30" s="305" t="s">
        <v>57</v>
      </c>
      <c r="D30" s="305">
        <f>Žádost!C26</f>
        <v>0</v>
      </c>
    </row>
    <row r="31" spans="3:4" ht="19.5" customHeight="1">
      <c r="C31" s="305" t="s">
        <v>58</v>
      </c>
      <c r="D31" s="305">
        <f>Žádost!C25</f>
        <v>0</v>
      </c>
    </row>
    <row r="32" ht="15">
      <c r="E32" s="351"/>
    </row>
    <row r="33" ht="15">
      <c r="E33" s="351"/>
    </row>
    <row r="34" spans="4:5" ht="15">
      <c r="D34" s="305" t="s">
        <v>1175</v>
      </c>
      <c r="E34" s="343"/>
    </row>
    <row r="35" ht="15">
      <c r="D35" s="340" t="s">
        <v>67</v>
      </c>
    </row>
    <row r="36" ht="11.25" customHeight="1"/>
    <row r="37" spans="3:10" ht="30" customHeight="1">
      <c r="C37" s="625" t="s">
        <v>1269</v>
      </c>
      <c r="D37" s="653"/>
      <c r="E37" s="653"/>
      <c r="F37" s="653"/>
      <c r="G37" s="653"/>
      <c r="H37" s="653"/>
      <c r="I37" s="653"/>
      <c r="J37" s="653"/>
    </row>
    <row r="38" ht="14.25" customHeight="1">
      <c r="F38" s="337" t="s">
        <v>68</v>
      </c>
    </row>
    <row r="39" ht="15">
      <c r="F39" s="338" t="s">
        <v>69</v>
      </c>
    </row>
    <row r="40" spans="3:11" ht="16.5" customHeight="1">
      <c r="C40" s="644" t="s">
        <v>123</v>
      </c>
      <c r="D40" s="627"/>
      <c r="E40" s="627"/>
      <c r="F40" s="627"/>
      <c r="G40" s="627"/>
      <c r="H40" s="627"/>
      <c r="I40" s="627"/>
      <c r="J40" s="627"/>
      <c r="K40" s="347"/>
    </row>
    <row r="41" spans="3:11" ht="16.5" customHeight="1">
      <c r="C41" s="444">
        <v>45061</v>
      </c>
      <c r="D41" s="645" t="s">
        <v>1270</v>
      </c>
      <c r="E41" s="646"/>
      <c r="F41" s="646"/>
      <c r="G41" s="646"/>
      <c r="H41" s="646"/>
      <c r="I41" s="646"/>
      <c r="J41" s="646"/>
      <c r="K41" s="347"/>
    </row>
    <row r="42" spans="3:11" ht="45.75" customHeight="1">
      <c r="C42" s="346" t="s">
        <v>153</v>
      </c>
      <c r="E42" s="629">
        <f>Žádost!C9</f>
        <v>0</v>
      </c>
      <c r="F42" s="630"/>
      <c r="G42" s="630"/>
      <c r="H42" s="630"/>
      <c r="I42" s="630"/>
      <c r="J42" s="630"/>
      <c r="K42" s="347"/>
    </row>
    <row r="43" spans="3:11" ht="12.75" customHeight="1">
      <c r="C43" s="305" t="s">
        <v>154</v>
      </c>
      <c r="E43" s="353"/>
      <c r="F43" s="353"/>
      <c r="G43" s="353"/>
      <c r="J43" s="347"/>
      <c r="K43" s="347"/>
    </row>
    <row r="44" spans="2:22" ht="15" customHeight="1">
      <c r="B44" s="352"/>
      <c r="C44" s="352"/>
      <c r="D44" s="352"/>
      <c r="E44" s="352"/>
      <c r="F44" s="352"/>
      <c r="G44" s="352"/>
      <c r="H44" s="354"/>
      <c r="I44" s="354"/>
      <c r="J44" s="354"/>
      <c r="K44" s="347"/>
      <c r="O44" s="355"/>
      <c r="P44" s="347"/>
      <c r="Q44" s="347"/>
      <c r="R44" s="619"/>
      <c r="S44" s="619"/>
      <c r="T44" s="619"/>
      <c r="U44" s="619"/>
      <c r="V44" s="619"/>
    </row>
    <row r="45" spans="3:13" ht="180.75" customHeight="1">
      <c r="C45" s="625" t="s">
        <v>1271</v>
      </c>
      <c r="D45" s="626"/>
      <c r="E45" s="626"/>
      <c r="F45" s="626"/>
      <c r="G45" s="626"/>
      <c r="H45" s="626"/>
      <c r="I45" s="626"/>
      <c r="J45" s="626"/>
      <c r="K45" s="347"/>
      <c r="L45" s="340"/>
      <c r="M45" s="340"/>
    </row>
    <row r="46" spans="4:11" ht="15" customHeight="1">
      <c r="D46" s="347"/>
      <c r="E46" s="347"/>
      <c r="F46" s="347"/>
      <c r="G46" s="347"/>
      <c r="H46" s="347"/>
      <c r="I46" s="347"/>
      <c r="J46" s="347"/>
      <c r="K46" s="347"/>
    </row>
    <row r="47" ht="18.75" customHeight="1">
      <c r="C47" s="305" t="s">
        <v>1170</v>
      </c>
    </row>
    <row r="48" spans="3:10" ht="19.5" customHeight="1">
      <c r="C48" s="337"/>
      <c r="D48" s="400"/>
      <c r="E48" s="647">
        <f>Žádost!C19</f>
        <v>0</v>
      </c>
      <c r="F48" s="648"/>
      <c r="G48" s="648"/>
      <c r="H48" s="648"/>
      <c r="I48" s="648"/>
      <c r="J48" s="648"/>
    </row>
    <row r="49" spans="4:10" ht="15">
      <c r="D49" s="305" t="s">
        <v>1204</v>
      </c>
      <c r="E49" s="622">
        <f>Žádost!C20</f>
        <v>0</v>
      </c>
      <c r="F49" s="623"/>
      <c r="G49" s="624"/>
      <c r="H49" s="624"/>
      <c r="I49" s="624"/>
      <c r="J49" s="624"/>
    </row>
    <row r="50" spans="3:10" ht="21" customHeight="1">
      <c r="C50" s="633" t="s">
        <v>1171</v>
      </c>
      <c r="D50" s="633"/>
      <c r="E50" s="633"/>
      <c r="F50" s="633"/>
      <c r="G50" s="633"/>
      <c r="H50" s="633"/>
      <c r="I50" s="633"/>
      <c r="J50" s="633"/>
    </row>
    <row r="51" spans="3:10" ht="15">
      <c r="C51" s="633"/>
      <c r="D51" s="633"/>
      <c r="E51" s="633"/>
      <c r="F51" s="633"/>
      <c r="G51" s="633"/>
      <c r="H51" s="633"/>
      <c r="I51" s="633"/>
      <c r="J51" s="633"/>
    </row>
    <row r="52" spans="3:10" ht="15">
      <c r="C52" s="633"/>
      <c r="D52" s="633"/>
      <c r="E52" s="633"/>
      <c r="F52" s="633"/>
      <c r="G52" s="633"/>
      <c r="H52" s="633"/>
      <c r="I52" s="633"/>
      <c r="J52" s="633"/>
    </row>
    <row r="53" spans="3:10" ht="33" customHeight="1">
      <c r="C53" s="633"/>
      <c r="D53" s="633"/>
      <c r="E53" s="633"/>
      <c r="F53" s="633"/>
      <c r="G53" s="633"/>
      <c r="H53" s="633"/>
      <c r="I53" s="633"/>
      <c r="J53" s="633"/>
    </row>
    <row r="54" spans="4:10" ht="14.25" customHeight="1">
      <c r="D54" s="356"/>
      <c r="E54" s="356"/>
      <c r="F54" s="356"/>
      <c r="G54" s="356"/>
      <c r="H54" s="356"/>
      <c r="I54" s="356"/>
      <c r="J54" s="356"/>
    </row>
    <row r="55" spans="3:9" ht="17.25" customHeight="1">
      <c r="C55" s="305" t="s">
        <v>1266</v>
      </c>
      <c r="G55" s="357">
        <f>'Příloha 1 Smlouva'!D23</f>
        <v>0</v>
      </c>
      <c r="H55" s="643" t="s">
        <v>1151</v>
      </c>
      <c r="I55" s="624"/>
    </row>
    <row r="56" ht="26.25" customHeight="1">
      <c r="C56" s="305" t="s">
        <v>1154</v>
      </c>
    </row>
    <row r="57" spans="3:9" ht="26.25" customHeight="1">
      <c r="C57" s="635">
        <f>'Přidělená dotace'!C9</f>
        <v>0</v>
      </c>
      <c r="D57" s="636"/>
      <c r="E57" s="305" t="s">
        <v>1155</v>
      </c>
      <c r="F57" s="358"/>
      <c r="G57" s="401"/>
      <c r="H57" s="359"/>
      <c r="I57" s="402"/>
    </row>
    <row r="58" spans="6:9" ht="26.25" customHeight="1">
      <c r="F58" s="358"/>
      <c r="G58" s="401"/>
      <c r="H58" s="359"/>
      <c r="I58" s="402"/>
    </row>
    <row r="59" spans="3:22" ht="15.75" customHeight="1">
      <c r="C59" s="620" t="s">
        <v>1282</v>
      </c>
      <c r="D59" s="620"/>
      <c r="E59" s="620"/>
      <c r="F59" s="620"/>
      <c r="G59" s="620"/>
      <c r="H59" s="620"/>
      <c r="I59" s="620"/>
      <c r="J59" s="620"/>
      <c r="O59" s="620"/>
      <c r="P59" s="620"/>
      <c r="Q59" s="620"/>
      <c r="R59" s="620"/>
      <c r="S59" s="620"/>
      <c r="T59" s="620"/>
      <c r="U59" s="620"/>
      <c r="V59" s="620"/>
    </row>
    <row r="60" spans="3:22" ht="15">
      <c r="C60" s="620"/>
      <c r="D60" s="620"/>
      <c r="E60" s="620"/>
      <c r="F60" s="620"/>
      <c r="G60" s="620"/>
      <c r="H60" s="620"/>
      <c r="I60" s="620"/>
      <c r="J60" s="620"/>
      <c r="O60" s="620"/>
      <c r="P60" s="620"/>
      <c r="Q60" s="620"/>
      <c r="R60" s="620"/>
      <c r="S60" s="620"/>
      <c r="T60" s="620"/>
      <c r="U60" s="620"/>
      <c r="V60" s="620"/>
    </row>
    <row r="61" spans="3:22" ht="15">
      <c r="C61" s="620"/>
      <c r="D61" s="620"/>
      <c r="E61" s="620"/>
      <c r="F61" s="620"/>
      <c r="G61" s="620"/>
      <c r="H61" s="620"/>
      <c r="I61" s="620"/>
      <c r="J61" s="620"/>
      <c r="O61" s="620"/>
      <c r="P61" s="620"/>
      <c r="Q61" s="620"/>
      <c r="R61" s="620"/>
      <c r="S61" s="620"/>
      <c r="T61" s="620"/>
      <c r="U61" s="620"/>
      <c r="V61" s="620"/>
    </row>
    <row r="62" spans="3:22" ht="15">
      <c r="C62" s="620"/>
      <c r="D62" s="620"/>
      <c r="E62" s="620"/>
      <c r="F62" s="620"/>
      <c r="G62" s="620"/>
      <c r="H62" s="620"/>
      <c r="I62" s="620"/>
      <c r="J62" s="620"/>
      <c r="O62" s="620"/>
      <c r="P62" s="620"/>
      <c r="Q62" s="620"/>
      <c r="R62" s="620"/>
      <c r="S62" s="620"/>
      <c r="T62" s="620"/>
      <c r="U62" s="620"/>
      <c r="V62" s="620"/>
    </row>
    <row r="63" spans="3:22" ht="15">
      <c r="C63" s="620"/>
      <c r="D63" s="620"/>
      <c r="E63" s="620"/>
      <c r="F63" s="620"/>
      <c r="G63" s="620"/>
      <c r="H63" s="620"/>
      <c r="I63" s="620"/>
      <c r="J63" s="620"/>
      <c r="O63" s="620"/>
      <c r="P63" s="620"/>
      <c r="Q63" s="620"/>
      <c r="R63" s="620"/>
      <c r="S63" s="620"/>
      <c r="T63" s="620"/>
      <c r="U63" s="620"/>
      <c r="V63" s="620"/>
    </row>
    <row r="64" spans="3:22" ht="15">
      <c r="C64" s="620"/>
      <c r="D64" s="620"/>
      <c r="E64" s="620"/>
      <c r="F64" s="620"/>
      <c r="G64" s="620"/>
      <c r="H64" s="620"/>
      <c r="I64" s="620"/>
      <c r="J64" s="620"/>
      <c r="O64" s="620"/>
      <c r="P64" s="620"/>
      <c r="Q64" s="620"/>
      <c r="R64" s="620"/>
      <c r="S64" s="620"/>
      <c r="T64" s="620"/>
      <c r="U64" s="620"/>
      <c r="V64" s="620"/>
    </row>
    <row r="65" spans="3:22" ht="15">
      <c r="C65" s="620"/>
      <c r="D65" s="620"/>
      <c r="E65" s="620"/>
      <c r="F65" s="620"/>
      <c r="G65" s="620"/>
      <c r="H65" s="620"/>
      <c r="I65" s="620"/>
      <c r="J65" s="620"/>
      <c r="O65" s="620"/>
      <c r="P65" s="620"/>
      <c r="Q65" s="620"/>
      <c r="R65" s="620"/>
      <c r="S65" s="620"/>
      <c r="T65" s="620"/>
      <c r="U65" s="620"/>
      <c r="V65" s="620"/>
    </row>
    <row r="66" spans="3:22" ht="140.25" customHeight="1">
      <c r="C66" s="620"/>
      <c r="D66" s="620"/>
      <c r="E66" s="620"/>
      <c r="F66" s="620"/>
      <c r="G66" s="620"/>
      <c r="H66" s="620"/>
      <c r="I66" s="620"/>
      <c r="J66" s="620"/>
      <c r="O66" s="620"/>
      <c r="P66" s="620"/>
      <c r="Q66" s="620"/>
      <c r="R66" s="620"/>
      <c r="S66" s="620"/>
      <c r="T66" s="620"/>
      <c r="U66" s="620"/>
      <c r="V66" s="620"/>
    </row>
    <row r="67" spans="3:22" ht="18.75" customHeight="1">
      <c r="C67" s="627"/>
      <c r="D67" s="627"/>
      <c r="E67" s="627"/>
      <c r="F67" s="627"/>
      <c r="G67" s="627"/>
      <c r="H67" s="627"/>
      <c r="I67" s="627"/>
      <c r="J67" s="627"/>
      <c r="O67" s="621"/>
      <c r="P67" s="621"/>
      <c r="Q67" s="621"/>
      <c r="R67" s="621"/>
      <c r="S67" s="621"/>
      <c r="T67" s="621"/>
      <c r="U67" s="621"/>
      <c r="V67" s="621"/>
    </row>
    <row r="68" spans="3:22" ht="11.25" customHeight="1">
      <c r="C68" s="398"/>
      <c r="D68" s="398"/>
      <c r="E68" s="398"/>
      <c r="F68" s="398"/>
      <c r="G68" s="398"/>
      <c r="H68" s="398"/>
      <c r="I68" s="398"/>
      <c r="J68" s="398"/>
      <c r="O68" s="368"/>
      <c r="P68" s="368"/>
      <c r="Q68" s="368"/>
      <c r="R68" s="368"/>
      <c r="S68" s="368"/>
      <c r="T68" s="368"/>
      <c r="U68" s="368"/>
      <c r="V68" s="368"/>
    </row>
    <row r="69" spans="3:22" ht="310.5" customHeight="1">
      <c r="C69" s="638" t="s">
        <v>1267</v>
      </c>
      <c r="D69" s="639"/>
      <c r="E69" s="639"/>
      <c r="F69" s="639"/>
      <c r="G69" s="639"/>
      <c r="H69" s="639"/>
      <c r="I69" s="639"/>
      <c r="J69" s="639"/>
      <c r="O69" s="368"/>
      <c r="P69" s="368"/>
      <c r="Q69" s="368"/>
      <c r="R69" s="368"/>
      <c r="S69" s="368"/>
      <c r="T69" s="368"/>
      <c r="U69" s="368"/>
      <c r="V69" s="368"/>
    </row>
    <row r="70" ht="27.75" customHeight="1">
      <c r="F70" s="337" t="s">
        <v>10</v>
      </c>
    </row>
    <row r="71" spans="5:22" s="346" customFormat="1" ht="22.5" customHeight="1">
      <c r="E71" s="353" t="s">
        <v>11</v>
      </c>
      <c r="O71" s="620"/>
      <c r="P71" s="620"/>
      <c r="Q71" s="620"/>
      <c r="R71" s="620"/>
      <c r="S71" s="620"/>
      <c r="T71" s="620"/>
      <c r="U71" s="620"/>
      <c r="V71" s="620"/>
    </row>
    <row r="72" spans="3:22" ht="48" customHeight="1">
      <c r="C72" s="651" t="s">
        <v>1156</v>
      </c>
      <c r="D72" s="651"/>
      <c r="E72" s="651"/>
      <c r="F72" s="651"/>
      <c r="G72" s="651"/>
      <c r="H72" s="651"/>
      <c r="I72" s="651"/>
      <c r="J72" s="651"/>
      <c r="O72" s="620"/>
      <c r="P72" s="620"/>
      <c r="Q72" s="620"/>
      <c r="R72" s="620"/>
      <c r="S72" s="620"/>
      <c r="T72" s="620"/>
      <c r="U72" s="620"/>
      <c r="V72" s="620"/>
    </row>
    <row r="73" spans="3:22" ht="17.25" customHeight="1">
      <c r="C73" s="651"/>
      <c r="D73" s="651"/>
      <c r="E73" s="651"/>
      <c r="F73" s="651"/>
      <c r="G73" s="651"/>
      <c r="H73" s="651"/>
      <c r="I73" s="651"/>
      <c r="J73" s="651"/>
      <c r="O73" s="620"/>
      <c r="P73" s="620"/>
      <c r="Q73" s="620"/>
      <c r="R73" s="620"/>
      <c r="S73" s="620"/>
      <c r="T73" s="620"/>
      <c r="U73" s="620"/>
      <c r="V73" s="620"/>
    </row>
    <row r="74" spans="3:22" ht="17.25" customHeight="1">
      <c r="C74" s="651"/>
      <c r="D74" s="651"/>
      <c r="E74" s="651"/>
      <c r="F74" s="651"/>
      <c r="G74" s="651"/>
      <c r="H74" s="651"/>
      <c r="I74" s="651"/>
      <c r="J74" s="651"/>
      <c r="O74" s="620"/>
      <c r="P74" s="620"/>
      <c r="Q74" s="620"/>
      <c r="R74" s="620"/>
      <c r="S74" s="620"/>
      <c r="T74" s="620"/>
      <c r="U74" s="620"/>
      <c r="V74" s="620"/>
    </row>
    <row r="75" spans="3:22" ht="17.25" customHeight="1">
      <c r="C75" s="651"/>
      <c r="D75" s="651"/>
      <c r="E75" s="651"/>
      <c r="F75" s="651"/>
      <c r="G75" s="651"/>
      <c r="H75" s="651"/>
      <c r="I75" s="651"/>
      <c r="J75" s="651"/>
      <c r="O75" s="620"/>
      <c r="P75" s="620"/>
      <c r="Q75" s="620"/>
      <c r="R75" s="620"/>
      <c r="S75" s="620"/>
      <c r="T75" s="620"/>
      <c r="U75" s="620"/>
      <c r="V75" s="620"/>
    </row>
    <row r="76" spans="3:22" ht="13.5" customHeight="1">
      <c r="C76" s="651"/>
      <c r="D76" s="651"/>
      <c r="E76" s="651"/>
      <c r="F76" s="651"/>
      <c r="G76" s="651"/>
      <c r="H76" s="651"/>
      <c r="I76" s="651"/>
      <c r="J76" s="651"/>
      <c r="O76" s="620"/>
      <c r="P76" s="620"/>
      <c r="Q76" s="620"/>
      <c r="R76" s="620"/>
      <c r="S76" s="620"/>
      <c r="T76" s="620"/>
      <c r="U76" s="620"/>
      <c r="V76" s="620"/>
    </row>
    <row r="77" spans="3:22" ht="13.5" customHeight="1">
      <c r="C77" s="651"/>
      <c r="D77" s="651"/>
      <c r="E77" s="651"/>
      <c r="F77" s="651"/>
      <c r="G77" s="651"/>
      <c r="H77" s="651"/>
      <c r="I77" s="651"/>
      <c r="J77" s="651"/>
      <c r="O77" s="620"/>
      <c r="P77" s="620"/>
      <c r="Q77" s="620"/>
      <c r="R77" s="620"/>
      <c r="S77" s="620"/>
      <c r="T77" s="620"/>
      <c r="U77" s="620"/>
      <c r="V77" s="620"/>
    </row>
    <row r="78" spans="3:22" ht="12.75" customHeight="1">
      <c r="C78" s="651"/>
      <c r="D78" s="651"/>
      <c r="E78" s="651"/>
      <c r="F78" s="651"/>
      <c r="G78" s="651"/>
      <c r="H78" s="651"/>
      <c r="I78" s="651"/>
      <c r="J78" s="651"/>
      <c r="O78" s="620"/>
      <c r="P78" s="620"/>
      <c r="Q78" s="620"/>
      <c r="R78" s="620"/>
      <c r="S78" s="620"/>
      <c r="T78" s="620"/>
      <c r="U78" s="620"/>
      <c r="V78" s="620"/>
    </row>
    <row r="79" spans="3:10" ht="17.25" customHeight="1">
      <c r="C79" s="633" t="s">
        <v>1272</v>
      </c>
      <c r="D79" s="633"/>
      <c r="E79" s="633"/>
      <c r="F79" s="633"/>
      <c r="G79" s="633"/>
      <c r="H79" s="633"/>
      <c r="I79" s="633"/>
      <c r="J79" s="633"/>
    </row>
    <row r="80" spans="3:10" ht="15">
      <c r="C80" s="633"/>
      <c r="D80" s="633"/>
      <c r="E80" s="633"/>
      <c r="F80" s="633"/>
      <c r="G80" s="633"/>
      <c r="H80" s="633"/>
      <c r="I80" s="633"/>
      <c r="J80" s="633"/>
    </row>
    <row r="81" spans="3:10" ht="15">
      <c r="C81" s="633"/>
      <c r="D81" s="633"/>
      <c r="E81" s="633"/>
      <c r="F81" s="633"/>
      <c r="G81" s="633"/>
      <c r="H81" s="633"/>
      <c r="I81" s="633"/>
      <c r="J81" s="633"/>
    </row>
    <row r="82" spans="3:10" ht="15">
      <c r="C82" s="633"/>
      <c r="D82" s="633"/>
      <c r="E82" s="633"/>
      <c r="F82" s="633"/>
      <c r="G82" s="633"/>
      <c r="H82" s="633"/>
      <c r="I82" s="633"/>
      <c r="J82" s="633"/>
    </row>
    <row r="83" spans="3:10" ht="15">
      <c r="C83" s="633"/>
      <c r="D83" s="633"/>
      <c r="E83" s="633"/>
      <c r="F83" s="633"/>
      <c r="G83" s="633"/>
      <c r="H83" s="633"/>
      <c r="I83" s="633"/>
      <c r="J83" s="633"/>
    </row>
    <row r="84" spans="3:10" ht="15">
      <c r="C84" s="633"/>
      <c r="D84" s="633"/>
      <c r="E84" s="633"/>
      <c r="F84" s="633"/>
      <c r="G84" s="633"/>
      <c r="H84" s="633"/>
      <c r="I84" s="633"/>
      <c r="J84" s="633"/>
    </row>
    <row r="85" spans="3:10" ht="15">
      <c r="C85" s="633"/>
      <c r="D85" s="633"/>
      <c r="E85" s="633"/>
      <c r="F85" s="633"/>
      <c r="G85" s="633"/>
      <c r="H85" s="633"/>
      <c r="I85" s="633"/>
      <c r="J85" s="633"/>
    </row>
    <row r="86" spans="3:10" ht="15">
      <c r="C86" s="633"/>
      <c r="D86" s="633"/>
      <c r="E86" s="633"/>
      <c r="F86" s="633"/>
      <c r="G86" s="633"/>
      <c r="H86" s="633"/>
      <c r="I86" s="633"/>
      <c r="J86" s="633"/>
    </row>
    <row r="87" spans="3:10" ht="24" customHeight="1">
      <c r="C87" s="633"/>
      <c r="D87" s="633"/>
      <c r="E87" s="633"/>
      <c r="F87" s="633"/>
      <c r="G87" s="633"/>
      <c r="H87" s="633"/>
      <c r="I87" s="633"/>
      <c r="J87" s="633"/>
    </row>
    <row r="88" spans="3:10" ht="15.75" customHeight="1">
      <c r="C88" s="633"/>
      <c r="D88" s="633"/>
      <c r="E88" s="633"/>
      <c r="F88" s="633"/>
      <c r="G88" s="633"/>
      <c r="H88" s="633"/>
      <c r="I88" s="633"/>
      <c r="J88" s="633"/>
    </row>
    <row r="89" spans="3:10" ht="9" customHeight="1" hidden="1">
      <c r="C89" s="633" t="s">
        <v>1199</v>
      </c>
      <c r="D89" s="633"/>
      <c r="E89" s="633"/>
      <c r="F89" s="633"/>
      <c r="G89" s="633"/>
      <c r="H89" s="633"/>
      <c r="I89" s="633"/>
      <c r="J89" s="633"/>
    </row>
    <row r="90" spans="3:10" ht="84.75" customHeight="1">
      <c r="C90" s="633"/>
      <c r="D90" s="633"/>
      <c r="E90" s="633"/>
      <c r="F90" s="633"/>
      <c r="G90" s="633"/>
      <c r="H90" s="633"/>
      <c r="I90" s="633"/>
      <c r="J90" s="633"/>
    </row>
    <row r="91" spans="3:10" ht="24.75" customHeight="1">
      <c r="C91" s="633"/>
      <c r="D91" s="633"/>
      <c r="E91" s="633"/>
      <c r="F91" s="633"/>
      <c r="G91" s="633"/>
      <c r="H91" s="633"/>
      <c r="I91" s="633"/>
      <c r="J91" s="633"/>
    </row>
    <row r="92" spans="3:10" ht="3" customHeight="1">
      <c r="C92" s="633"/>
      <c r="D92" s="633"/>
      <c r="E92" s="633"/>
      <c r="F92" s="633"/>
      <c r="G92" s="633"/>
      <c r="H92" s="633"/>
      <c r="I92" s="633"/>
      <c r="J92" s="633"/>
    </row>
    <row r="93" spans="3:10" ht="54" customHeight="1" hidden="1">
      <c r="C93" s="633"/>
      <c r="D93" s="633"/>
      <c r="E93" s="633"/>
      <c r="F93" s="633"/>
      <c r="G93" s="633"/>
      <c r="H93" s="633"/>
      <c r="I93" s="633"/>
      <c r="J93" s="633"/>
    </row>
    <row r="94" spans="3:10" ht="43.5" customHeight="1">
      <c r="C94" s="633" t="s">
        <v>1157</v>
      </c>
      <c r="D94" s="633"/>
      <c r="E94" s="633"/>
      <c r="F94" s="633"/>
      <c r="G94" s="633"/>
      <c r="H94" s="633"/>
      <c r="I94" s="633"/>
      <c r="J94" s="633"/>
    </row>
    <row r="95" spans="3:10" ht="39" customHeight="1">
      <c r="C95" s="633" t="s">
        <v>1198</v>
      </c>
      <c r="D95" s="633"/>
      <c r="E95" s="633"/>
      <c r="F95" s="633"/>
      <c r="G95" s="633"/>
      <c r="H95" s="633"/>
      <c r="I95" s="633"/>
      <c r="J95" s="633"/>
    </row>
    <row r="96" spans="3:8" ht="15.75" customHeight="1">
      <c r="C96" s="305" t="s">
        <v>1176</v>
      </c>
      <c r="E96" s="356"/>
      <c r="F96" s="356"/>
      <c r="G96" s="637" t="str">
        <f>G7</f>
        <v>KK23-0</v>
      </c>
      <c r="H96" s="637"/>
    </row>
    <row r="97" spans="3:10" ht="15">
      <c r="C97" s="633" t="s">
        <v>1177</v>
      </c>
      <c r="D97" s="634"/>
      <c r="E97" s="634"/>
      <c r="F97" s="634"/>
      <c r="G97" s="634"/>
      <c r="H97" s="634"/>
      <c r="I97" s="634"/>
      <c r="J97" s="634"/>
    </row>
    <row r="98" spans="3:10" ht="15">
      <c r="C98" s="634"/>
      <c r="D98" s="634"/>
      <c r="E98" s="634"/>
      <c r="F98" s="634"/>
      <c r="G98" s="634"/>
      <c r="H98" s="634"/>
      <c r="I98" s="634"/>
      <c r="J98" s="634"/>
    </row>
    <row r="99" spans="3:10" ht="15">
      <c r="C99" s="634"/>
      <c r="D99" s="634"/>
      <c r="E99" s="634"/>
      <c r="F99" s="634"/>
      <c r="G99" s="634"/>
      <c r="H99" s="634"/>
      <c r="I99" s="634"/>
      <c r="J99" s="634"/>
    </row>
    <row r="100" spans="3:10" ht="15">
      <c r="C100" s="634"/>
      <c r="D100" s="634"/>
      <c r="E100" s="634"/>
      <c r="F100" s="634"/>
      <c r="G100" s="634"/>
      <c r="H100" s="634"/>
      <c r="I100" s="634"/>
      <c r="J100" s="634"/>
    </row>
    <row r="101" spans="3:10" ht="19.5" customHeight="1">
      <c r="C101" s="634"/>
      <c r="D101" s="634"/>
      <c r="E101" s="634"/>
      <c r="F101" s="634"/>
      <c r="G101" s="634"/>
      <c r="H101" s="634"/>
      <c r="I101" s="634"/>
      <c r="J101" s="634"/>
    </row>
    <row r="102" spans="3:10" ht="33" customHeight="1">
      <c r="C102" s="633" t="s">
        <v>1158</v>
      </c>
      <c r="D102" s="634"/>
      <c r="E102" s="634"/>
      <c r="F102" s="634"/>
      <c r="G102" s="634"/>
      <c r="H102" s="634"/>
      <c r="I102" s="634"/>
      <c r="J102" s="634"/>
    </row>
    <row r="103" spans="3:10" ht="15">
      <c r="C103" s="633" t="s">
        <v>1200</v>
      </c>
      <c r="D103" s="633"/>
      <c r="E103" s="633"/>
      <c r="F103" s="633"/>
      <c r="G103" s="633"/>
      <c r="H103" s="633"/>
      <c r="I103" s="633"/>
      <c r="J103" s="633"/>
    </row>
    <row r="104" spans="3:10" ht="15">
      <c r="C104" s="633"/>
      <c r="D104" s="633"/>
      <c r="E104" s="633"/>
      <c r="F104" s="633"/>
      <c r="G104" s="633"/>
      <c r="H104" s="633"/>
      <c r="I104" s="633"/>
      <c r="J104" s="633"/>
    </row>
    <row r="105" spans="3:10" ht="22.5" customHeight="1">
      <c r="C105" s="633"/>
      <c r="D105" s="633"/>
      <c r="E105" s="633"/>
      <c r="F105" s="633"/>
      <c r="G105" s="633"/>
      <c r="H105" s="633"/>
      <c r="I105" s="633"/>
      <c r="J105" s="633"/>
    </row>
    <row r="106" spans="3:10" ht="12.75" customHeight="1">
      <c r="C106" s="633" t="s">
        <v>1210</v>
      </c>
      <c r="D106" s="633"/>
      <c r="E106" s="633"/>
      <c r="F106" s="633"/>
      <c r="G106" s="633"/>
      <c r="H106" s="633"/>
      <c r="I106" s="633"/>
      <c r="J106" s="633"/>
    </row>
    <row r="107" spans="3:10" ht="47.25" customHeight="1">
      <c r="C107" s="633"/>
      <c r="D107" s="633"/>
      <c r="E107" s="633"/>
      <c r="F107" s="633"/>
      <c r="G107" s="633"/>
      <c r="H107" s="633"/>
      <c r="I107" s="633"/>
      <c r="J107" s="633"/>
    </row>
    <row r="108" spans="3:10" ht="33" customHeight="1">
      <c r="C108" s="633"/>
      <c r="D108" s="633"/>
      <c r="E108" s="633"/>
      <c r="F108" s="633"/>
      <c r="G108" s="633"/>
      <c r="H108" s="633"/>
      <c r="I108" s="633"/>
      <c r="J108" s="633"/>
    </row>
    <row r="109" spans="3:10" ht="15">
      <c r="C109" s="619" t="s">
        <v>1273</v>
      </c>
      <c r="D109" s="619"/>
      <c r="E109" s="619"/>
      <c r="F109" s="619"/>
      <c r="G109" s="619"/>
      <c r="H109" s="619"/>
      <c r="I109" s="619"/>
      <c r="J109" s="619"/>
    </row>
    <row r="110" spans="3:10" ht="15">
      <c r="C110" s="619"/>
      <c r="D110" s="619"/>
      <c r="E110" s="619"/>
      <c r="F110" s="619"/>
      <c r="G110" s="619"/>
      <c r="H110" s="619"/>
      <c r="I110" s="619"/>
      <c r="J110" s="619"/>
    </row>
    <row r="111" spans="3:10" ht="15">
      <c r="C111" s="619"/>
      <c r="D111" s="619"/>
      <c r="E111" s="619"/>
      <c r="F111" s="619"/>
      <c r="G111" s="619"/>
      <c r="H111" s="619"/>
      <c r="I111" s="619"/>
      <c r="J111" s="619"/>
    </row>
    <row r="112" spans="3:10" ht="15">
      <c r="C112" s="619"/>
      <c r="D112" s="619"/>
      <c r="E112" s="619"/>
      <c r="F112" s="619"/>
      <c r="G112" s="619"/>
      <c r="H112" s="619"/>
      <c r="I112" s="619"/>
      <c r="J112" s="619"/>
    </row>
    <row r="113" spans="3:10" ht="15">
      <c r="C113" s="619"/>
      <c r="D113" s="619"/>
      <c r="E113" s="619"/>
      <c r="F113" s="619"/>
      <c r="G113" s="619"/>
      <c r="H113" s="619"/>
      <c r="I113" s="619"/>
      <c r="J113" s="619"/>
    </row>
    <row r="114" spans="3:22" ht="72" customHeight="1">
      <c r="C114" s="619"/>
      <c r="D114" s="619"/>
      <c r="E114" s="619"/>
      <c r="F114" s="619"/>
      <c r="G114" s="619"/>
      <c r="H114" s="619"/>
      <c r="I114" s="619"/>
      <c r="J114" s="619"/>
      <c r="K114" s="372"/>
      <c r="L114" s="372"/>
      <c r="M114" s="372"/>
      <c r="N114" s="372"/>
      <c r="O114" s="372"/>
      <c r="P114" s="372"/>
      <c r="Q114" s="372"/>
      <c r="R114" s="372"/>
      <c r="S114" s="372"/>
      <c r="T114" s="372"/>
      <c r="U114" s="372"/>
      <c r="V114" s="372"/>
    </row>
    <row r="115" spans="3:10" ht="15">
      <c r="C115" s="633" t="s">
        <v>1274</v>
      </c>
      <c r="D115" s="633"/>
      <c r="E115" s="633"/>
      <c r="F115" s="633"/>
      <c r="G115" s="633"/>
      <c r="H115" s="633"/>
      <c r="I115" s="633"/>
      <c r="J115" s="633"/>
    </row>
    <row r="116" spans="3:10" ht="15">
      <c r="C116" s="633"/>
      <c r="D116" s="633"/>
      <c r="E116" s="633"/>
      <c r="F116" s="633"/>
      <c r="G116" s="633"/>
      <c r="H116" s="633"/>
      <c r="I116" s="633"/>
      <c r="J116" s="633"/>
    </row>
    <row r="117" spans="3:10" ht="15">
      <c r="C117" s="633"/>
      <c r="D117" s="633"/>
      <c r="E117" s="633"/>
      <c r="F117" s="633"/>
      <c r="G117" s="633"/>
      <c r="H117" s="633"/>
      <c r="I117" s="633"/>
      <c r="J117" s="633"/>
    </row>
    <row r="118" spans="3:10" ht="35.25" customHeight="1">
      <c r="C118" s="633"/>
      <c r="D118" s="633"/>
      <c r="E118" s="633"/>
      <c r="F118" s="633"/>
      <c r="G118" s="633"/>
      <c r="H118" s="633"/>
      <c r="I118" s="633"/>
      <c r="J118" s="633"/>
    </row>
    <row r="119" spans="2:10" ht="66.75" customHeight="1">
      <c r="B119" s="361"/>
      <c r="C119" s="631" t="s">
        <v>1275</v>
      </c>
      <c r="D119" s="632"/>
      <c r="E119" s="632"/>
      <c r="F119" s="632"/>
      <c r="G119" s="632"/>
      <c r="H119" s="632"/>
      <c r="I119" s="632"/>
      <c r="J119" s="627"/>
    </row>
    <row r="120" spans="3:22" ht="15.75" customHeight="1">
      <c r="C120" s="633" t="s">
        <v>1285</v>
      </c>
      <c r="D120" s="633"/>
      <c r="E120" s="633"/>
      <c r="F120" s="633"/>
      <c r="G120" s="633"/>
      <c r="H120" s="633"/>
      <c r="I120" s="633"/>
      <c r="J120" s="633"/>
      <c r="O120" s="633"/>
      <c r="P120" s="621"/>
      <c r="Q120" s="621"/>
      <c r="R120" s="621"/>
      <c r="S120" s="621"/>
      <c r="T120" s="621"/>
      <c r="U120" s="621"/>
      <c r="V120" s="621"/>
    </row>
    <row r="121" spans="3:22" ht="15">
      <c r="C121" s="633"/>
      <c r="D121" s="633"/>
      <c r="E121" s="633"/>
      <c r="F121" s="633"/>
      <c r="G121" s="633"/>
      <c r="H121" s="633"/>
      <c r="I121" s="633"/>
      <c r="J121" s="633"/>
      <c r="O121" s="621"/>
      <c r="P121" s="621"/>
      <c r="Q121" s="621"/>
      <c r="R121" s="621"/>
      <c r="S121" s="621"/>
      <c r="T121" s="621"/>
      <c r="U121" s="621"/>
      <c r="V121" s="621"/>
    </row>
    <row r="122" spans="3:22" ht="6.75" customHeight="1">
      <c r="C122" s="633"/>
      <c r="D122" s="633"/>
      <c r="E122" s="633"/>
      <c r="F122" s="633"/>
      <c r="G122" s="633"/>
      <c r="H122" s="633"/>
      <c r="I122" s="633"/>
      <c r="J122" s="633"/>
      <c r="O122" s="621"/>
      <c r="P122" s="621"/>
      <c r="Q122" s="621"/>
      <c r="R122" s="621"/>
      <c r="S122" s="621"/>
      <c r="T122" s="621"/>
      <c r="U122" s="621"/>
      <c r="V122" s="621"/>
    </row>
    <row r="123" spans="3:22" ht="15" hidden="1">
      <c r="C123" s="633"/>
      <c r="D123" s="633"/>
      <c r="E123" s="633"/>
      <c r="F123" s="633"/>
      <c r="G123" s="633"/>
      <c r="H123" s="633"/>
      <c r="I123" s="633"/>
      <c r="J123" s="633"/>
      <c r="O123" s="621"/>
      <c r="P123" s="621"/>
      <c r="Q123" s="621"/>
      <c r="R123" s="621"/>
      <c r="S123" s="621"/>
      <c r="T123" s="621"/>
      <c r="U123" s="621"/>
      <c r="V123" s="621"/>
    </row>
    <row r="124" spans="3:22" ht="76.5" customHeight="1">
      <c r="C124" s="633"/>
      <c r="D124" s="633"/>
      <c r="E124" s="633"/>
      <c r="F124" s="633"/>
      <c r="G124" s="633"/>
      <c r="H124" s="633"/>
      <c r="I124" s="633"/>
      <c r="J124" s="633"/>
      <c r="O124" s="621"/>
      <c r="P124" s="621"/>
      <c r="Q124" s="621"/>
      <c r="R124" s="621"/>
      <c r="S124" s="621"/>
      <c r="T124" s="621"/>
      <c r="U124" s="621"/>
      <c r="V124" s="621"/>
    </row>
    <row r="125" spans="3:22" ht="48" customHeight="1">
      <c r="C125" s="633"/>
      <c r="D125" s="633"/>
      <c r="E125" s="633"/>
      <c r="F125" s="633"/>
      <c r="G125" s="633"/>
      <c r="H125" s="633"/>
      <c r="I125" s="633"/>
      <c r="J125" s="633"/>
      <c r="O125" s="621"/>
      <c r="P125" s="621"/>
      <c r="Q125" s="621"/>
      <c r="R125" s="621"/>
      <c r="S125" s="621"/>
      <c r="T125" s="621"/>
      <c r="U125" s="621"/>
      <c r="V125" s="621"/>
    </row>
    <row r="126" spans="3:22" ht="82.5" customHeight="1">
      <c r="C126" s="633"/>
      <c r="D126" s="633"/>
      <c r="E126" s="633"/>
      <c r="F126" s="633"/>
      <c r="G126" s="633"/>
      <c r="H126" s="633"/>
      <c r="I126" s="633"/>
      <c r="J126" s="633"/>
      <c r="O126" s="621"/>
      <c r="P126" s="621"/>
      <c r="Q126" s="621"/>
      <c r="R126" s="621"/>
      <c r="S126" s="621"/>
      <c r="T126" s="621"/>
      <c r="U126" s="621"/>
      <c r="V126" s="621"/>
    </row>
    <row r="127" spans="3:22" ht="63" customHeight="1">
      <c r="C127" s="633"/>
      <c r="D127" s="633"/>
      <c r="E127" s="633"/>
      <c r="F127" s="633"/>
      <c r="G127" s="633"/>
      <c r="H127" s="633"/>
      <c r="I127" s="633"/>
      <c r="J127" s="633"/>
      <c r="O127" s="621"/>
      <c r="P127" s="621"/>
      <c r="Q127" s="621"/>
      <c r="R127" s="621"/>
      <c r="S127" s="621"/>
      <c r="T127" s="621"/>
      <c r="U127" s="621"/>
      <c r="V127" s="621"/>
    </row>
    <row r="128" spans="3:22" ht="42.75" customHeight="1">
      <c r="C128" s="633"/>
      <c r="D128" s="633"/>
      <c r="E128" s="633"/>
      <c r="F128" s="633"/>
      <c r="G128" s="633"/>
      <c r="H128" s="633"/>
      <c r="I128" s="633"/>
      <c r="J128" s="633"/>
      <c r="O128" s="621"/>
      <c r="P128" s="621"/>
      <c r="Q128" s="621"/>
      <c r="R128" s="621"/>
      <c r="S128" s="621"/>
      <c r="T128" s="621"/>
      <c r="U128" s="621"/>
      <c r="V128" s="621"/>
    </row>
    <row r="129" spans="3:22" ht="15" hidden="1">
      <c r="C129" s="633"/>
      <c r="D129" s="633"/>
      <c r="E129" s="633"/>
      <c r="F129" s="633"/>
      <c r="G129" s="633"/>
      <c r="H129" s="633"/>
      <c r="I129" s="633"/>
      <c r="J129" s="633"/>
      <c r="K129" s="372"/>
      <c r="O129" s="621"/>
      <c r="P129" s="621"/>
      <c r="Q129" s="621"/>
      <c r="R129" s="621"/>
      <c r="S129" s="621"/>
      <c r="T129" s="621"/>
      <c r="U129" s="621"/>
      <c r="V129" s="621"/>
    </row>
    <row r="130" spans="3:22" ht="11.25" customHeight="1" hidden="1">
      <c r="C130" s="633"/>
      <c r="D130" s="633"/>
      <c r="E130" s="633"/>
      <c r="F130" s="633"/>
      <c r="G130" s="633"/>
      <c r="H130" s="633"/>
      <c r="I130" s="633"/>
      <c r="J130" s="633"/>
      <c r="K130" s="372"/>
      <c r="O130" s="621"/>
      <c r="P130" s="621"/>
      <c r="Q130" s="621"/>
      <c r="R130" s="621"/>
      <c r="S130" s="621"/>
      <c r="T130" s="621"/>
      <c r="U130" s="621"/>
      <c r="V130" s="621"/>
    </row>
    <row r="131" spans="3:22" ht="0.75" customHeight="1" hidden="1">
      <c r="C131" s="633"/>
      <c r="D131" s="633"/>
      <c r="E131" s="633"/>
      <c r="F131" s="633"/>
      <c r="G131" s="633"/>
      <c r="H131" s="633"/>
      <c r="I131" s="633"/>
      <c r="J131" s="633"/>
      <c r="O131" s="621"/>
      <c r="P131" s="621"/>
      <c r="Q131" s="621"/>
      <c r="R131" s="621"/>
      <c r="S131" s="621"/>
      <c r="T131" s="621"/>
      <c r="U131" s="621"/>
      <c r="V131" s="621"/>
    </row>
    <row r="132" spans="3:22" ht="15" hidden="1">
      <c r="C132" s="633"/>
      <c r="D132" s="633"/>
      <c r="E132" s="633"/>
      <c r="F132" s="633"/>
      <c r="G132" s="633"/>
      <c r="H132" s="633"/>
      <c r="I132" s="633"/>
      <c r="J132" s="633"/>
      <c r="O132" s="621"/>
      <c r="P132" s="621"/>
      <c r="Q132" s="621"/>
      <c r="R132" s="621"/>
      <c r="S132" s="621"/>
      <c r="T132" s="621"/>
      <c r="U132" s="621"/>
      <c r="V132" s="621"/>
    </row>
    <row r="133" spans="3:22" ht="74.25" customHeight="1" hidden="1">
      <c r="C133" s="633"/>
      <c r="D133" s="633"/>
      <c r="E133" s="633"/>
      <c r="F133" s="633"/>
      <c r="G133" s="633"/>
      <c r="H133" s="633"/>
      <c r="I133" s="633"/>
      <c r="J133" s="633"/>
      <c r="O133" s="621"/>
      <c r="P133" s="621"/>
      <c r="Q133" s="621"/>
      <c r="R133" s="621"/>
      <c r="S133" s="621"/>
      <c r="T133" s="621"/>
      <c r="U133" s="621"/>
      <c r="V133" s="621"/>
    </row>
    <row r="134" spans="3:10" ht="28.5" customHeight="1">
      <c r="C134" s="633" t="s">
        <v>1276</v>
      </c>
      <c r="D134" s="633"/>
      <c r="E134" s="633"/>
      <c r="F134" s="633"/>
      <c r="G134" s="633"/>
      <c r="H134" s="633"/>
      <c r="I134" s="633"/>
      <c r="J134" s="633"/>
    </row>
    <row r="135" spans="3:22" ht="15.75" customHeight="1">
      <c r="C135" s="633"/>
      <c r="D135" s="633"/>
      <c r="E135" s="633"/>
      <c r="F135" s="633"/>
      <c r="G135" s="633"/>
      <c r="H135" s="633"/>
      <c r="I135" s="633"/>
      <c r="J135" s="633"/>
      <c r="O135" s="633"/>
      <c r="P135" s="621"/>
      <c r="Q135" s="621"/>
      <c r="R135" s="621"/>
      <c r="S135" s="621"/>
      <c r="T135" s="621"/>
      <c r="U135" s="621"/>
      <c r="V135" s="621"/>
    </row>
    <row r="136" spans="3:22" ht="15">
      <c r="C136" s="633"/>
      <c r="D136" s="633"/>
      <c r="E136" s="633"/>
      <c r="F136" s="633"/>
      <c r="G136" s="633"/>
      <c r="H136" s="633"/>
      <c r="I136" s="633"/>
      <c r="J136" s="633"/>
      <c r="O136" s="621"/>
      <c r="P136" s="621"/>
      <c r="Q136" s="621"/>
      <c r="R136" s="621"/>
      <c r="S136" s="621"/>
      <c r="T136" s="621"/>
      <c r="U136" s="621"/>
      <c r="V136" s="621"/>
    </row>
    <row r="137" spans="3:22" ht="63.75" customHeight="1">
      <c r="C137" s="633"/>
      <c r="D137" s="633"/>
      <c r="E137" s="633"/>
      <c r="F137" s="633"/>
      <c r="G137" s="633"/>
      <c r="H137" s="633"/>
      <c r="I137" s="633"/>
      <c r="J137" s="633"/>
      <c r="O137" s="621"/>
      <c r="P137" s="621"/>
      <c r="Q137" s="621"/>
      <c r="R137" s="621"/>
      <c r="S137" s="621"/>
      <c r="T137" s="621"/>
      <c r="U137" s="621"/>
      <c r="V137" s="621"/>
    </row>
    <row r="138" spans="3:22" ht="31.5" customHeight="1">
      <c r="C138" s="633"/>
      <c r="D138" s="633"/>
      <c r="E138" s="633"/>
      <c r="F138" s="633"/>
      <c r="G138" s="633"/>
      <c r="H138" s="633"/>
      <c r="I138" s="633"/>
      <c r="J138" s="633"/>
      <c r="O138" s="621"/>
      <c r="P138" s="621"/>
      <c r="Q138" s="621"/>
      <c r="R138" s="621"/>
      <c r="S138" s="621"/>
      <c r="T138" s="621"/>
      <c r="U138" s="621"/>
      <c r="V138" s="621"/>
    </row>
    <row r="139" spans="3:22" ht="25.5" customHeight="1">
      <c r="C139" s="633"/>
      <c r="D139" s="633"/>
      <c r="E139" s="633"/>
      <c r="F139" s="633"/>
      <c r="G139" s="633"/>
      <c r="H139" s="633"/>
      <c r="I139" s="633"/>
      <c r="J139" s="633"/>
      <c r="O139" s="621"/>
      <c r="P139" s="621"/>
      <c r="Q139" s="621"/>
      <c r="R139" s="621"/>
      <c r="S139" s="621"/>
      <c r="T139" s="621"/>
      <c r="U139" s="621"/>
      <c r="V139" s="621"/>
    </row>
    <row r="140" spans="3:22" ht="117.75" customHeight="1">
      <c r="C140" s="633"/>
      <c r="D140" s="633"/>
      <c r="E140" s="633"/>
      <c r="F140" s="633"/>
      <c r="G140" s="633"/>
      <c r="H140" s="633"/>
      <c r="I140" s="633"/>
      <c r="J140" s="633"/>
      <c r="O140" s="621"/>
      <c r="P140" s="621"/>
      <c r="Q140" s="621"/>
      <c r="R140" s="621"/>
      <c r="S140" s="621"/>
      <c r="T140" s="621"/>
      <c r="U140" s="621"/>
      <c r="V140" s="621"/>
    </row>
    <row r="141" spans="2:22" ht="41.25" customHeight="1">
      <c r="B141" s="352"/>
      <c r="C141" s="633" t="s">
        <v>1182</v>
      </c>
      <c r="D141" s="634"/>
      <c r="E141" s="634"/>
      <c r="F141" s="634"/>
      <c r="G141" s="634"/>
      <c r="H141" s="634"/>
      <c r="I141" s="634"/>
      <c r="J141" s="634"/>
      <c r="O141" s="621"/>
      <c r="P141" s="621"/>
      <c r="Q141" s="621"/>
      <c r="R141" s="621"/>
      <c r="S141" s="621"/>
      <c r="T141" s="621"/>
      <c r="U141" s="621"/>
      <c r="V141" s="621"/>
    </row>
    <row r="142" spans="2:22" ht="51.75" customHeight="1">
      <c r="B142" s="352"/>
      <c r="C142" s="634"/>
      <c r="D142" s="634"/>
      <c r="E142" s="634"/>
      <c r="F142" s="634"/>
      <c r="G142" s="634"/>
      <c r="H142" s="634"/>
      <c r="I142" s="634"/>
      <c r="J142" s="634"/>
      <c r="O142" s="621"/>
      <c r="P142" s="621"/>
      <c r="Q142" s="621"/>
      <c r="R142" s="621"/>
      <c r="S142" s="621"/>
      <c r="T142" s="621"/>
      <c r="U142" s="621"/>
      <c r="V142" s="621"/>
    </row>
    <row r="143" spans="2:22" ht="15">
      <c r="B143" s="352"/>
      <c r="C143" s="634"/>
      <c r="D143" s="634"/>
      <c r="E143" s="634"/>
      <c r="F143" s="634"/>
      <c r="G143" s="634"/>
      <c r="H143" s="634"/>
      <c r="I143" s="634"/>
      <c r="J143" s="634"/>
      <c r="O143" s="621"/>
      <c r="P143" s="621"/>
      <c r="Q143" s="621"/>
      <c r="R143" s="621"/>
      <c r="S143" s="621"/>
      <c r="T143" s="621"/>
      <c r="U143" s="621"/>
      <c r="V143" s="621"/>
    </row>
    <row r="144" spans="2:22" ht="17.25" customHeight="1">
      <c r="B144" s="352"/>
      <c r="C144" s="634"/>
      <c r="D144" s="634"/>
      <c r="E144" s="634"/>
      <c r="F144" s="634"/>
      <c r="G144" s="634"/>
      <c r="H144" s="634"/>
      <c r="I144" s="634"/>
      <c r="J144" s="634"/>
      <c r="O144" s="621"/>
      <c r="P144" s="621"/>
      <c r="Q144" s="621"/>
      <c r="R144" s="621"/>
      <c r="S144" s="621"/>
      <c r="T144" s="621"/>
      <c r="U144" s="621"/>
      <c r="V144" s="621"/>
    </row>
    <row r="145" spans="2:22" ht="15">
      <c r="B145" s="352"/>
      <c r="C145" s="634"/>
      <c r="D145" s="634"/>
      <c r="E145" s="634"/>
      <c r="F145" s="634"/>
      <c r="G145" s="634"/>
      <c r="H145" s="634"/>
      <c r="I145" s="634"/>
      <c r="J145" s="634"/>
      <c r="O145" s="621"/>
      <c r="P145" s="621"/>
      <c r="Q145" s="621"/>
      <c r="R145" s="621"/>
      <c r="S145" s="621"/>
      <c r="T145" s="621"/>
      <c r="U145" s="621"/>
      <c r="V145" s="621"/>
    </row>
    <row r="146" spans="2:22" ht="18.75" customHeight="1">
      <c r="B146" s="352"/>
      <c r="C146" s="634"/>
      <c r="D146" s="634"/>
      <c r="E146" s="634"/>
      <c r="F146" s="634"/>
      <c r="G146" s="634"/>
      <c r="H146" s="634"/>
      <c r="I146" s="634"/>
      <c r="J146" s="634"/>
      <c r="O146" s="621"/>
      <c r="P146" s="621"/>
      <c r="Q146" s="621"/>
      <c r="R146" s="621"/>
      <c r="S146" s="621"/>
      <c r="T146" s="621"/>
      <c r="U146" s="621"/>
      <c r="V146" s="621"/>
    </row>
    <row r="147" spans="2:22" ht="33.75" customHeight="1">
      <c r="B147" s="352"/>
      <c r="C147" s="634"/>
      <c r="D147" s="634"/>
      <c r="E147" s="634"/>
      <c r="F147" s="634"/>
      <c r="G147" s="634"/>
      <c r="H147" s="634"/>
      <c r="I147" s="634"/>
      <c r="J147" s="634"/>
      <c r="O147" s="621"/>
      <c r="P147" s="621"/>
      <c r="Q147" s="621"/>
      <c r="R147" s="621"/>
      <c r="S147" s="621"/>
      <c r="T147" s="621"/>
      <c r="U147" s="621"/>
      <c r="V147" s="621"/>
    </row>
    <row r="148" spans="2:22" ht="252" customHeight="1">
      <c r="B148" s="352"/>
      <c r="C148" s="634"/>
      <c r="D148" s="634"/>
      <c r="E148" s="634"/>
      <c r="F148" s="634"/>
      <c r="G148" s="634"/>
      <c r="H148" s="634"/>
      <c r="I148" s="634"/>
      <c r="J148" s="634"/>
      <c r="O148" s="356"/>
      <c r="P148" s="368"/>
      <c r="Q148" s="368"/>
      <c r="R148" s="368"/>
      <c r="S148" s="368"/>
      <c r="T148" s="368"/>
      <c r="U148" s="368"/>
      <c r="V148" s="368"/>
    </row>
    <row r="149" spans="3:22" ht="18" customHeight="1">
      <c r="C149" s="633" t="s">
        <v>1277</v>
      </c>
      <c r="D149" s="633"/>
      <c r="E149" s="633"/>
      <c r="F149" s="633"/>
      <c r="G149" s="633"/>
      <c r="H149" s="633"/>
      <c r="I149" s="633"/>
      <c r="J149" s="633"/>
      <c r="O149" s="368"/>
      <c r="P149" s="368"/>
      <c r="Q149" s="368"/>
      <c r="R149" s="368"/>
      <c r="S149" s="368"/>
      <c r="T149" s="368"/>
      <c r="U149" s="368"/>
      <c r="V149" s="368"/>
    </row>
    <row r="150" spans="3:22" ht="15">
      <c r="C150" s="633"/>
      <c r="D150" s="633"/>
      <c r="E150" s="633"/>
      <c r="F150" s="633"/>
      <c r="G150" s="633"/>
      <c r="H150" s="633"/>
      <c r="I150" s="633"/>
      <c r="J150" s="633"/>
      <c r="O150" s="368"/>
      <c r="P150" s="368"/>
      <c r="Q150" s="368"/>
      <c r="R150" s="368"/>
      <c r="S150" s="368"/>
      <c r="T150" s="368"/>
      <c r="U150" s="368"/>
      <c r="V150" s="368"/>
    </row>
    <row r="151" spans="3:22" ht="9" customHeight="1">
      <c r="C151" s="633"/>
      <c r="D151" s="633"/>
      <c r="E151" s="633"/>
      <c r="F151" s="633"/>
      <c r="G151" s="633"/>
      <c r="H151" s="633"/>
      <c r="I151" s="633"/>
      <c r="J151" s="633"/>
      <c r="O151" s="368"/>
      <c r="P151" s="368"/>
      <c r="Q151" s="368"/>
      <c r="R151" s="368"/>
      <c r="S151" s="368"/>
      <c r="T151" s="368"/>
      <c r="U151" s="368"/>
      <c r="V151" s="368"/>
    </row>
    <row r="152" spans="3:22" ht="15">
      <c r="C152" s="633"/>
      <c r="D152" s="633"/>
      <c r="E152" s="633"/>
      <c r="F152" s="633"/>
      <c r="G152" s="633"/>
      <c r="H152" s="633"/>
      <c r="I152" s="633"/>
      <c r="J152" s="633"/>
      <c r="O152" s="368"/>
      <c r="P152" s="368"/>
      <c r="Q152" s="368"/>
      <c r="R152" s="368"/>
      <c r="S152" s="368"/>
      <c r="T152" s="368"/>
      <c r="U152" s="368"/>
      <c r="V152" s="368"/>
    </row>
    <row r="153" spans="3:22" ht="24" customHeight="1">
      <c r="C153" s="633"/>
      <c r="D153" s="633"/>
      <c r="E153" s="633"/>
      <c r="F153" s="633"/>
      <c r="G153" s="633"/>
      <c r="H153" s="633"/>
      <c r="I153" s="633"/>
      <c r="J153" s="633"/>
      <c r="O153" s="368"/>
      <c r="P153" s="368"/>
      <c r="Q153" s="368"/>
      <c r="R153" s="368"/>
      <c r="S153" s="368"/>
      <c r="T153" s="368"/>
      <c r="U153" s="368"/>
      <c r="V153" s="368"/>
    </row>
    <row r="154" spans="3:22" ht="16.5" customHeight="1">
      <c r="C154" s="633"/>
      <c r="D154" s="633"/>
      <c r="E154" s="633"/>
      <c r="F154" s="633"/>
      <c r="G154" s="633"/>
      <c r="H154" s="633"/>
      <c r="I154" s="633"/>
      <c r="J154" s="633"/>
      <c r="O154" s="368"/>
      <c r="P154" s="368"/>
      <c r="Q154" s="368"/>
      <c r="R154" s="368"/>
      <c r="S154" s="368"/>
      <c r="T154" s="368"/>
      <c r="U154" s="368"/>
      <c r="V154" s="368"/>
    </row>
    <row r="155" spans="3:22" ht="15" customHeight="1">
      <c r="C155" s="633"/>
      <c r="D155" s="633"/>
      <c r="E155" s="633"/>
      <c r="F155" s="633"/>
      <c r="G155" s="633"/>
      <c r="H155" s="633"/>
      <c r="I155" s="633"/>
      <c r="J155" s="633"/>
      <c r="O155" s="368"/>
      <c r="P155" s="368"/>
      <c r="Q155" s="368"/>
      <c r="R155" s="368"/>
      <c r="S155" s="368"/>
      <c r="T155" s="368"/>
      <c r="U155" s="368"/>
      <c r="V155" s="368"/>
    </row>
    <row r="156" spans="3:22" ht="15">
      <c r="C156" s="633"/>
      <c r="D156" s="633"/>
      <c r="E156" s="633"/>
      <c r="F156" s="633"/>
      <c r="G156" s="633"/>
      <c r="H156" s="633"/>
      <c r="I156" s="633"/>
      <c r="J156" s="633"/>
      <c r="O156" s="368"/>
      <c r="P156" s="368"/>
      <c r="Q156" s="368"/>
      <c r="R156" s="368"/>
      <c r="S156" s="368"/>
      <c r="T156" s="368"/>
      <c r="U156" s="368"/>
      <c r="V156" s="368"/>
    </row>
    <row r="157" spans="3:22" ht="15">
      <c r="C157" s="633"/>
      <c r="D157" s="633"/>
      <c r="E157" s="633"/>
      <c r="F157" s="633"/>
      <c r="G157" s="633"/>
      <c r="H157" s="633"/>
      <c r="I157" s="633"/>
      <c r="J157" s="633"/>
      <c r="O157" s="368"/>
      <c r="P157" s="368"/>
      <c r="Q157" s="368"/>
      <c r="R157" s="368"/>
      <c r="S157" s="368"/>
      <c r="T157" s="368"/>
      <c r="U157" s="368"/>
      <c r="V157" s="368"/>
    </row>
    <row r="158" spans="3:22" ht="99" customHeight="1">
      <c r="C158" s="633"/>
      <c r="D158" s="633"/>
      <c r="E158" s="633"/>
      <c r="F158" s="633"/>
      <c r="G158" s="633"/>
      <c r="H158" s="633"/>
      <c r="I158" s="633"/>
      <c r="J158" s="633"/>
      <c r="O158" s="368"/>
      <c r="P158" s="368"/>
      <c r="Q158" s="368"/>
      <c r="R158" s="368"/>
      <c r="S158" s="368"/>
      <c r="T158" s="368"/>
      <c r="U158" s="368"/>
      <c r="V158" s="368"/>
    </row>
    <row r="159" spans="6:22" ht="27.75" customHeight="1">
      <c r="F159" s="337" t="s">
        <v>2</v>
      </c>
      <c r="O159" s="368"/>
      <c r="P159" s="368"/>
      <c r="Q159" s="368"/>
      <c r="R159" s="368"/>
      <c r="S159" s="368"/>
      <c r="T159" s="368"/>
      <c r="U159" s="368"/>
      <c r="V159" s="368"/>
    </row>
    <row r="160" ht="15">
      <c r="E160" s="338" t="s">
        <v>3</v>
      </c>
    </row>
    <row r="161" spans="3:10" ht="15">
      <c r="C161" s="644" t="s">
        <v>4</v>
      </c>
      <c r="D161" s="644"/>
      <c r="E161" s="644"/>
      <c r="F161" s="644"/>
      <c r="G161" s="644"/>
      <c r="H161" s="644"/>
      <c r="I161" s="644"/>
      <c r="J161" s="644"/>
    </row>
    <row r="162" spans="3:7" ht="15">
      <c r="C162" s="305" t="s">
        <v>5</v>
      </c>
      <c r="E162" s="650" t="str">
        <f>G7</f>
        <v>KK23-0</v>
      </c>
      <c r="F162" s="650"/>
      <c r="G162" s="305" t="s">
        <v>6</v>
      </c>
    </row>
    <row r="163" ht="15">
      <c r="C163" s="305" t="s">
        <v>1110</v>
      </c>
    </row>
    <row r="164" ht="17.25" customHeight="1">
      <c r="C164" s="305" t="s">
        <v>119</v>
      </c>
    </row>
    <row r="165" spans="3:10" ht="262.5" customHeight="1">
      <c r="C165" s="644" t="s">
        <v>1268</v>
      </c>
      <c r="D165" s="644"/>
      <c r="E165" s="644"/>
      <c r="F165" s="644"/>
      <c r="G165" s="644"/>
      <c r="H165" s="644"/>
      <c r="I165" s="644"/>
      <c r="J165" s="644"/>
    </row>
    <row r="166" spans="3:12" ht="15">
      <c r="C166" s="360"/>
      <c r="D166" s="360"/>
      <c r="E166" s="360"/>
      <c r="F166" s="360"/>
      <c r="G166" s="360"/>
      <c r="H166" s="360"/>
      <c r="I166" s="360"/>
      <c r="J166" s="360"/>
      <c r="L166" s="343"/>
    </row>
    <row r="167" spans="3:10" ht="15">
      <c r="C167" s="360"/>
      <c r="D167" s="360"/>
      <c r="E167" s="360"/>
      <c r="F167" s="360"/>
      <c r="G167" s="360"/>
      <c r="H167" s="360"/>
      <c r="I167" s="360"/>
      <c r="J167" s="360"/>
    </row>
    <row r="168" spans="3:8" ht="15">
      <c r="C168" s="305" t="s">
        <v>7</v>
      </c>
      <c r="D168" s="362"/>
      <c r="H168" s="363" t="s">
        <v>7</v>
      </c>
    </row>
    <row r="170" spans="3:8" ht="15">
      <c r="C170" s="305" t="s">
        <v>8</v>
      </c>
      <c r="H170" s="305" t="s">
        <v>9</v>
      </c>
    </row>
    <row r="171" spans="3:8" ht="15">
      <c r="C171" s="338">
        <f>Žádost!C18</f>
        <v>0</v>
      </c>
      <c r="D171" s="399"/>
      <c r="H171" s="370" t="s">
        <v>1202</v>
      </c>
    </row>
    <row r="172" spans="3:8" ht="45" customHeight="1">
      <c r="C172" s="629" t="s">
        <v>1172</v>
      </c>
      <c r="D172" s="649"/>
      <c r="E172" s="649"/>
      <c r="F172" s="649"/>
      <c r="H172" s="364" t="s">
        <v>1173</v>
      </c>
    </row>
  </sheetData>
  <sheetProtection/>
  <mergeCells count="44">
    <mergeCell ref="B2:J2"/>
    <mergeCell ref="C37:J37"/>
    <mergeCell ref="C115:J118"/>
    <mergeCell ref="C172:F172"/>
    <mergeCell ref="C79:J88"/>
    <mergeCell ref="C97:J101"/>
    <mergeCell ref="C149:J158"/>
    <mergeCell ref="C161:J161"/>
    <mergeCell ref="C141:J148"/>
    <mergeCell ref="C165:J165"/>
    <mergeCell ref="E162:F162"/>
    <mergeCell ref="O71:V78"/>
    <mergeCell ref="C134:J140"/>
    <mergeCell ref="C106:J108"/>
    <mergeCell ref="C109:J114"/>
    <mergeCell ref="C89:J93"/>
    <mergeCell ref="O135:V147"/>
    <mergeCell ref="C72:J78"/>
    <mergeCell ref="O120:V133"/>
    <mergeCell ref="C94:J94"/>
    <mergeCell ref="C120:J133"/>
    <mergeCell ref="B3:J4"/>
    <mergeCell ref="C50:J53"/>
    <mergeCell ref="D26:G26"/>
    <mergeCell ref="D23:J23"/>
    <mergeCell ref="H55:I55"/>
    <mergeCell ref="C40:J40"/>
    <mergeCell ref="D41:J41"/>
    <mergeCell ref="E48:J48"/>
    <mergeCell ref="D24:J24"/>
    <mergeCell ref="C119:J119"/>
    <mergeCell ref="C102:J102"/>
    <mergeCell ref="C103:J105"/>
    <mergeCell ref="C57:D57"/>
    <mergeCell ref="G96:H96"/>
    <mergeCell ref="C95:J95"/>
    <mergeCell ref="C69:J69"/>
    <mergeCell ref="R44:V44"/>
    <mergeCell ref="O59:V67"/>
    <mergeCell ref="E49:J49"/>
    <mergeCell ref="C45:J45"/>
    <mergeCell ref="C59:J67"/>
    <mergeCell ref="D15:E15"/>
    <mergeCell ref="E42:J42"/>
  </mergeCells>
  <printOptions/>
  <pageMargins left="0.25" right="0.25" top="0.75" bottom="0.75" header="0.3" footer="0.3"/>
  <pageSetup horizontalDpi="600" verticalDpi="6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H38"/>
  <sheetViews>
    <sheetView showGridLines="0" view="pageBreakPreview" zoomScaleSheetLayoutView="100" zoomScalePageLayoutView="0" workbookViewId="0" topLeftCell="B7">
      <selection activeCell="G22" sqref="G22"/>
    </sheetView>
  </sheetViews>
  <sheetFormatPr defaultColWidth="9.28125" defaultRowHeight="12.75"/>
  <cols>
    <col min="1" max="1" width="4.7109375" style="47" customWidth="1"/>
    <col min="2" max="2" width="5.28125" style="47" customWidth="1"/>
    <col min="3" max="3" width="36.57421875" style="47" customWidth="1"/>
    <col min="4" max="4" width="16.28125" style="47" customWidth="1"/>
    <col min="5" max="6" width="18.57421875" style="47" customWidth="1"/>
    <col min="7" max="7" width="67.57421875" style="47" customWidth="1"/>
    <col min="8" max="16384" width="9.28125" style="47" customWidth="1"/>
  </cols>
  <sheetData>
    <row r="1" s="46" customFormat="1" ht="12.75"/>
    <row r="2" spans="2:8" s="46" customFormat="1" ht="25.5" customHeight="1">
      <c r="B2" s="15"/>
      <c r="C2" s="586">
        <f>Žádost!C7</f>
        <v>0</v>
      </c>
      <c r="D2" s="587"/>
      <c r="E2" s="587"/>
      <c r="F2" s="365"/>
      <c r="G2" s="654" t="s">
        <v>1131</v>
      </c>
      <c r="H2" s="46">
        <f>Žádost!D2</f>
        <v>0</v>
      </c>
    </row>
    <row r="3" spans="2:7" s="53" customFormat="1" ht="15" customHeight="1">
      <c r="B3" s="52"/>
      <c r="C3" s="306" t="s">
        <v>1103</v>
      </c>
      <c r="D3" s="307"/>
      <c r="E3" s="149"/>
      <c r="F3" s="52"/>
      <c r="G3" s="655"/>
    </row>
    <row r="4" spans="2:7" s="53" customFormat="1" ht="17.25" customHeight="1">
      <c r="B4" s="52"/>
      <c r="C4" s="586">
        <f>Žádost!C9</f>
        <v>0</v>
      </c>
      <c r="D4" s="587"/>
      <c r="E4" s="587"/>
      <c r="F4" s="365"/>
      <c r="G4" s="308"/>
    </row>
    <row r="5" spans="2:8" ht="13.5" customHeight="1">
      <c r="B5" s="15"/>
      <c r="C5" s="588"/>
      <c r="D5" s="588"/>
      <c r="E5" s="588"/>
      <c r="F5" s="365"/>
      <c r="G5" s="309"/>
      <c r="H5" s="46"/>
    </row>
    <row r="6" spans="2:7" ht="12.75">
      <c r="B6" s="15"/>
      <c r="C6" s="306" t="s">
        <v>1104</v>
      </c>
      <c r="D6" s="366"/>
      <c r="E6" s="149"/>
      <c r="F6" s="52"/>
      <c r="G6" s="348"/>
    </row>
    <row r="7" spans="2:8" ht="6" customHeight="1">
      <c r="B7" s="15"/>
      <c r="C7" s="17"/>
      <c r="D7" s="309"/>
      <c r="E7" s="309"/>
      <c r="F7" s="309"/>
      <c r="G7" s="309"/>
      <c r="H7" s="46"/>
    </row>
    <row r="8" spans="2:7" ht="14.25" customHeight="1">
      <c r="B8" s="18" t="s">
        <v>1132</v>
      </c>
      <c r="C8" s="19"/>
      <c r="D8" s="19"/>
      <c r="E8" s="19"/>
      <c r="F8" s="19"/>
      <c r="G8" s="19"/>
    </row>
    <row r="9" spans="2:7" ht="7.5" customHeight="1" thickBot="1">
      <c r="B9" s="16"/>
      <c r="C9" s="16"/>
      <c r="D9" s="20"/>
      <c r="E9" s="20"/>
      <c r="F9" s="20"/>
      <c r="G9" s="20"/>
    </row>
    <row r="10" spans="2:7" ht="13.5" thickBot="1">
      <c r="B10" s="21"/>
      <c r="C10" s="22"/>
      <c r="D10" s="524" t="s">
        <v>14</v>
      </c>
      <c r="E10" s="527" t="s">
        <v>15</v>
      </c>
      <c r="F10" s="527" t="s">
        <v>16</v>
      </c>
      <c r="G10" s="26" t="s">
        <v>127</v>
      </c>
    </row>
    <row r="11" spans="2:7" ht="65.25" customHeight="1" thickBot="1">
      <c r="B11" s="582" t="s">
        <v>17</v>
      </c>
      <c r="C11" s="583"/>
      <c r="D11" s="29" t="s">
        <v>1258</v>
      </c>
      <c r="E11" s="531" t="s">
        <v>1109</v>
      </c>
      <c r="F11" s="531" t="s">
        <v>1107</v>
      </c>
      <c r="G11" s="29" t="s">
        <v>18</v>
      </c>
    </row>
    <row r="12" spans="2:7" ht="14.25" thickBot="1">
      <c r="B12" s="578" t="s">
        <v>19</v>
      </c>
      <c r="C12" s="579"/>
      <c r="D12" s="525">
        <f>SUM(D13:D18)</f>
        <v>0</v>
      </c>
      <c r="E12" s="532">
        <f>SUM(E13:E18)</f>
        <v>0</v>
      </c>
      <c r="F12" s="532">
        <f>SUM(F13:F18)</f>
        <v>0</v>
      </c>
      <c r="G12" s="310"/>
    </row>
    <row r="13" spans="2:7" ht="12.75">
      <c r="B13" s="584" t="s">
        <v>20</v>
      </c>
      <c r="C13" s="585"/>
      <c r="D13" s="519"/>
      <c r="E13" s="528"/>
      <c r="F13" s="528"/>
      <c r="G13" s="32"/>
    </row>
    <row r="14" spans="2:7" ht="12.75">
      <c r="B14" s="573" t="s">
        <v>21</v>
      </c>
      <c r="C14" s="574"/>
      <c r="D14" s="521"/>
      <c r="E14" s="529"/>
      <c r="F14" s="529"/>
      <c r="G14" s="33"/>
    </row>
    <row r="15" spans="2:7" ht="12.75">
      <c r="B15" s="573" t="s">
        <v>22</v>
      </c>
      <c r="C15" s="574"/>
      <c r="D15" s="521"/>
      <c r="E15" s="529"/>
      <c r="F15" s="529"/>
      <c r="G15" s="33"/>
    </row>
    <row r="16" spans="2:7" ht="12.75">
      <c r="B16" s="573" t="s">
        <v>23</v>
      </c>
      <c r="C16" s="574"/>
      <c r="D16" s="521"/>
      <c r="E16" s="529"/>
      <c r="F16" s="529"/>
      <c r="G16" s="33"/>
    </row>
    <row r="17" spans="2:7" ht="12.75">
      <c r="B17" s="573" t="s">
        <v>24</v>
      </c>
      <c r="C17" s="574"/>
      <c r="D17" s="521"/>
      <c r="E17" s="529"/>
      <c r="F17" s="529"/>
      <c r="G17" s="33"/>
    </row>
    <row r="18" spans="2:7" ht="13.5" thickBot="1">
      <c r="B18" s="575" t="s">
        <v>131</v>
      </c>
      <c r="C18" s="576"/>
      <c r="D18" s="523"/>
      <c r="E18" s="530"/>
      <c r="F18" s="530"/>
      <c r="G18" s="35"/>
    </row>
    <row r="19" spans="2:7" ht="14.25" thickBot="1">
      <c r="B19" s="578" t="s">
        <v>25</v>
      </c>
      <c r="C19" s="579"/>
      <c r="D19" s="525">
        <v>0</v>
      </c>
      <c r="E19" s="532">
        <v>0</v>
      </c>
      <c r="F19" s="532">
        <v>0</v>
      </c>
      <c r="G19" s="310"/>
    </row>
    <row r="20" spans="2:7" ht="13.5" thickBot="1">
      <c r="B20" s="573" t="s">
        <v>126</v>
      </c>
      <c r="C20" s="574"/>
      <c r="D20" s="519"/>
      <c r="E20" s="528"/>
      <c r="F20" s="528"/>
      <c r="G20" s="36"/>
    </row>
    <row r="21" spans="2:7" ht="13.5" thickBot="1">
      <c r="B21" s="577" t="s">
        <v>125</v>
      </c>
      <c r="C21" s="574"/>
      <c r="D21" s="519"/>
      <c r="E21" s="528"/>
      <c r="F21" s="528"/>
      <c r="G21" s="37"/>
    </row>
    <row r="22" spans="2:7" ht="13.5" thickBot="1">
      <c r="B22" s="571" t="s">
        <v>133</v>
      </c>
      <c r="C22" s="572"/>
      <c r="D22" s="519"/>
      <c r="E22" s="528"/>
      <c r="F22" s="528"/>
      <c r="G22" s="38"/>
    </row>
    <row r="23" spans="2:7" ht="15.75" thickBot="1">
      <c r="B23" s="569" t="s">
        <v>1134</v>
      </c>
      <c r="C23" s="570"/>
      <c r="D23" s="526">
        <f>D19+D12</f>
        <v>0</v>
      </c>
      <c r="E23" s="533">
        <f>E19+E12</f>
        <v>0</v>
      </c>
      <c r="F23" s="533">
        <f>F19+F12</f>
        <v>0</v>
      </c>
      <c r="G23" s="310"/>
    </row>
    <row r="24" spans="2:7" ht="30" customHeight="1" thickBot="1">
      <c r="B24" s="40" t="s">
        <v>26</v>
      </c>
      <c r="C24" s="41"/>
      <c r="D24" s="42"/>
      <c r="E24" s="151">
        <f>IF(D23=0,0,IF(E23/D23&gt;0.7,"Podíl dotace nad 70 % nákladů ",E23/D23))</f>
        <v>0</v>
      </c>
      <c r="F24" s="151">
        <f>IF(F23=0,0,IF(F23/D23&gt;0.7,"Podíl dotace nad 70 % nákladů ",F23/D23))</f>
        <v>0</v>
      </c>
      <c r="G24" s="127"/>
    </row>
    <row r="25" spans="2:7" ht="15">
      <c r="B25" s="43" t="s">
        <v>128</v>
      </c>
      <c r="C25" s="44" t="s">
        <v>132</v>
      </c>
      <c r="D25" s="44" t="s">
        <v>1133</v>
      </c>
      <c r="E25" s="44"/>
      <c r="F25" s="44"/>
      <c r="G25" s="55"/>
    </row>
    <row r="26" spans="2:7" ht="13.5" thickBot="1">
      <c r="B26" s="45" t="s">
        <v>110</v>
      </c>
      <c r="C26" s="16"/>
      <c r="D26" s="16"/>
      <c r="E26" s="16"/>
      <c r="F26" s="16"/>
      <c r="G26" s="16"/>
    </row>
    <row r="27" spans="2:7" ht="9" customHeight="1">
      <c r="B27" s="560"/>
      <c r="C27" s="561"/>
      <c r="D27" s="561"/>
      <c r="E27" s="561"/>
      <c r="F27" s="561"/>
      <c r="G27" s="562"/>
    </row>
    <row r="28" spans="2:7" ht="9.75" customHeight="1">
      <c r="B28" s="563"/>
      <c r="C28" s="564"/>
      <c r="D28" s="564"/>
      <c r="E28" s="564"/>
      <c r="F28" s="564"/>
      <c r="G28" s="565"/>
    </row>
    <row r="29" spans="2:7" ht="12.75">
      <c r="B29" s="563"/>
      <c r="C29" s="564"/>
      <c r="D29" s="564"/>
      <c r="E29" s="564"/>
      <c r="F29" s="564"/>
      <c r="G29" s="565"/>
    </row>
    <row r="30" spans="2:7" ht="9.75" customHeight="1">
      <c r="B30" s="563"/>
      <c r="C30" s="564"/>
      <c r="D30" s="564"/>
      <c r="E30" s="564"/>
      <c r="F30" s="564"/>
      <c r="G30" s="565"/>
    </row>
    <row r="31" spans="2:7" ht="9.75" customHeight="1" thickBot="1">
      <c r="B31" s="566"/>
      <c r="C31" s="567"/>
      <c r="D31" s="567"/>
      <c r="E31" s="567"/>
      <c r="F31" s="567"/>
      <c r="G31" s="568"/>
    </row>
    <row r="32" spans="2:8" ht="9.75" customHeight="1">
      <c r="B32" s="16"/>
      <c r="C32" s="16"/>
      <c r="D32" s="16"/>
      <c r="E32" s="15"/>
      <c r="F32" s="15"/>
      <c r="G32" s="147"/>
      <c r="H32" s="46"/>
    </row>
    <row r="33" spans="2:8" ht="13.5">
      <c r="B33" s="16"/>
      <c r="C33" s="16"/>
      <c r="D33" s="16"/>
      <c r="E33" s="295" t="s">
        <v>107</v>
      </c>
      <c r="F33" s="295"/>
      <c r="G33" s="311"/>
      <c r="H33" s="46"/>
    </row>
    <row r="34" spans="2:8" ht="25.5" customHeight="1">
      <c r="B34" s="16"/>
      <c r="C34" s="16"/>
      <c r="D34" s="16"/>
      <c r="E34" s="295" t="s">
        <v>108</v>
      </c>
      <c r="F34" s="295"/>
      <c r="G34" s="367"/>
      <c r="H34" s="46"/>
    </row>
    <row r="35" spans="2:8" ht="13.5">
      <c r="B35" s="16"/>
      <c r="C35" s="16"/>
      <c r="D35" s="16"/>
      <c r="E35" s="313"/>
      <c r="F35" s="313"/>
      <c r="G35" s="15"/>
      <c r="H35" s="46"/>
    </row>
    <row r="36" spans="2:8" ht="12.75">
      <c r="B36" s="16"/>
      <c r="C36" s="16"/>
      <c r="D36" s="16"/>
      <c r="E36" s="298"/>
      <c r="F36" s="298"/>
      <c r="G36" s="148">
        <f>Žádost!C53</f>
        <v>0</v>
      </c>
      <c r="H36" s="46"/>
    </row>
    <row r="37" spans="2:8" ht="13.5">
      <c r="B37" s="16"/>
      <c r="C37" s="16"/>
      <c r="D37" s="16"/>
      <c r="E37" s="298"/>
      <c r="F37" s="298"/>
      <c r="G37" s="314" t="s">
        <v>109</v>
      </c>
      <c r="H37" s="46"/>
    </row>
    <row r="38" spans="2:7" ht="12.75">
      <c r="B38" s="2"/>
      <c r="C38" s="2"/>
      <c r="D38" s="2"/>
      <c r="E38" s="2"/>
      <c r="F38" s="2"/>
      <c r="G38" s="2"/>
    </row>
  </sheetData>
  <sheetProtection/>
  <mergeCells count="17">
    <mergeCell ref="B27:G31"/>
    <mergeCell ref="B14:C14"/>
    <mergeCell ref="B15:C15"/>
    <mergeCell ref="B16:C16"/>
    <mergeCell ref="B17:C17"/>
    <mergeCell ref="B18:C18"/>
    <mergeCell ref="B20:C20"/>
    <mergeCell ref="B21:C21"/>
    <mergeCell ref="B22:C22"/>
    <mergeCell ref="B23:C23"/>
    <mergeCell ref="B19:C19"/>
    <mergeCell ref="B13:C13"/>
    <mergeCell ref="C2:E2"/>
    <mergeCell ref="G2:G3"/>
    <mergeCell ref="C4:E5"/>
    <mergeCell ref="B11:C11"/>
    <mergeCell ref="B12:C12"/>
  </mergeCells>
  <conditionalFormatting sqref="E24:G24">
    <cfRule type="cellIs" priority="1" dxfId="3" operator="greaterThan" stopIfTrue="1">
      <formula>0.5</formula>
    </cfRule>
  </conditionalFormatting>
  <dataValidations count="2">
    <dataValidation type="custom" allowBlank="1" showInputMessage="1" showErrorMessage="1" errorTitle="Upozornění" error="Výše požadované dotace nesmí být větší, než 30% celkových neinvestičních  nákladů!!!!!" sqref="G24">
      <formula1>D23/E23&lt;=30%</formula1>
    </dataValidation>
    <dataValidation allowBlank="1" showInputMessage="1" showErrorMessage="1" prompt="Vepiště komentář, který specifikuje danou položku" sqref="G12:G22"/>
  </dataValidations>
  <printOptions horizontalCentered="1"/>
  <pageMargins left="0.25" right="0.25" top="0.75" bottom="0.75" header="0.3" footer="0.3"/>
  <pageSetup fitToHeight="1" fitToWidth="1" horizontalDpi="600" verticalDpi="600" orientation="landscape" paperSize="9" scale="88" r:id="rId1"/>
</worksheet>
</file>

<file path=xl/worksheets/sheet8.xml><?xml version="1.0" encoding="utf-8"?>
<worksheet xmlns="http://schemas.openxmlformats.org/spreadsheetml/2006/main" xmlns:r="http://schemas.openxmlformats.org/officeDocument/2006/relationships">
  <dimension ref="B1:I23"/>
  <sheetViews>
    <sheetView showGridLines="0" view="pageBreakPreview" zoomScaleNormal="85" zoomScaleSheetLayoutView="100" zoomScalePageLayoutView="0" workbookViewId="0" topLeftCell="A7">
      <selection activeCell="D7" sqref="D7:G7"/>
    </sheetView>
  </sheetViews>
  <sheetFormatPr defaultColWidth="9.140625" defaultRowHeight="12.75"/>
  <cols>
    <col min="1" max="1" width="6.57421875" style="0" customWidth="1"/>
    <col min="2" max="2" width="4.57421875" style="0" customWidth="1"/>
    <col min="3" max="3" width="36.57421875" style="0" customWidth="1"/>
    <col min="4" max="6" width="7.7109375" style="0" customWidth="1"/>
    <col min="7" max="7" width="26.57421875" style="0" customWidth="1"/>
  </cols>
  <sheetData>
    <row r="1" spans="2:9" ht="17.25">
      <c r="B1" s="662" t="s">
        <v>73</v>
      </c>
      <c r="C1" s="663"/>
      <c r="D1" s="663"/>
      <c r="E1" s="663"/>
      <c r="F1" s="663"/>
      <c r="G1" s="663"/>
      <c r="I1">
        <f>Žádost!D2</f>
        <v>0</v>
      </c>
    </row>
    <row r="2" spans="2:7" ht="17.25">
      <c r="B2" s="662" t="s">
        <v>74</v>
      </c>
      <c r="C2" s="663"/>
      <c r="D2" s="663"/>
      <c r="E2" s="663"/>
      <c r="F2" s="663"/>
      <c r="G2" s="663"/>
    </row>
    <row r="4" spans="2:7" ht="15.75" customHeight="1">
      <c r="B4" s="278" t="s">
        <v>75</v>
      </c>
      <c r="C4" s="265" t="s">
        <v>76</v>
      </c>
      <c r="D4" s="278" t="s">
        <v>77</v>
      </c>
      <c r="E4" s="279"/>
      <c r="F4" s="280"/>
      <c r="G4" s="283"/>
    </row>
    <row r="5" spans="2:7" ht="48" customHeight="1">
      <c r="B5" s="263"/>
      <c r="C5" s="266" t="s">
        <v>1159</v>
      </c>
      <c r="D5" s="263"/>
      <c r="E5" s="264"/>
      <c r="F5" s="281"/>
      <c r="G5" s="282"/>
    </row>
    <row r="6" spans="2:7" ht="33" customHeight="1">
      <c r="B6" s="278" t="s">
        <v>78</v>
      </c>
      <c r="C6" s="265" t="s">
        <v>79</v>
      </c>
      <c r="D6" s="664" t="s">
        <v>1169</v>
      </c>
      <c r="E6" s="664"/>
      <c r="F6" s="665"/>
      <c r="G6" s="665"/>
    </row>
    <row r="7" spans="2:7" ht="33" customHeight="1">
      <c r="B7" s="286"/>
      <c r="C7" s="267"/>
      <c r="D7" s="666">
        <f>Žádost!C7</f>
        <v>0</v>
      </c>
      <c r="E7" s="666"/>
      <c r="F7" s="667"/>
      <c r="G7" s="667"/>
    </row>
    <row r="8" spans="2:7" ht="41.25" customHeight="1">
      <c r="B8" s="263"/>
      <c r="C8" s="266"/>
      <c r="D8" s="262" t="s">
        <v>0</v>
      </c>
      <c r="E8" s="260"/>
      <c r="F8" s="261" t="str">
        <f>'Přidělená dotace'!C28</f>
        <v>KK23-0</v>
      </c>
      <c r="G8" s="287"/>
    </row>
    <row r="9" spans="2:9" ht="36.75" customHeight="1">
      <c r="B9" s="278" t="s">
        <v>80</v>
      </c>
      <c r="C9" s="276" t="s">
        <v>156</v>
      </c>
      <c r="D9" s="661" t="s">
        <v>1147</v>
      </c>
      <c r="E9" s="657"/>
      <c r="F9" s="657"/>
      <c r="G9" s="657"/>
      <c r="H9" s="54"/>
      <c r="I9" s="54"/>
    </row>
    <row r="10" spans="2:9" ht="28.5" customHeight="1">
      <c r="B10" s="286"/>
      <c r="C10" s="276" t="s">
        <v>157</v>
      </c>
      <c r="D10" s="661" t="s">
        <v>1148</v>
      </c>
      <c r="E10" s="657"/>
      <c r="F10" s="657"/>
      <c r="G10" s="657"/>
      <c r="H10" s="141"/>
      <c r="I10" s="54"/>
    </row>
    <row r="11" spans="2:9" ht="17.25" customHeight="1">
      <c r="B11" s="286"/>
      <c r="C11" s="265" t="s">
        <v>81</v>
      </c>
      <c r="D11" s="661" t="s">
        <v>1160</v>
      </c>
      <c r="E11" s="657"/>
      <c r="F11" s="657"/>
      <c r="G11" s="657"/>
      <c r="H11" s="54"/>
      <c r="I11" s="54"/>
    </row>
    <row r="12" spans="2:7" ht="17.25" customHeight="1">
      <c r="B12" s="286"/>
      <c r="C12" s="266" t="s">
        <v>82</v>
      </c>
      <c r="D12" s="661"/>
      <c r="E12" s="657"/>
      <c r="F12" s="657"/>
      <c r="G12" s="657"/>
    </row>
    <row r="13" spans="2:7" ht="17.25" customHeight="1">
      <c r="B13" s="286"/>
      <c r="C13" s="265" t="s">
        <v>158</v>
      </c>
      <c r="D13" s="661" t="s">
        <v>1113</v>
      </c>
      <c r="E13" s="657"/>
      <c r="F13" s="657"/>
      <c r="G13" s="657"/>
    </row>
    <row r="14" spans="2:7" ht="17.25" customHeight="1">
      <c r="B14" s="263"/>
      <c r="C14" s="266"/>
      <c r="D14" s="661"/>
      <c r="E14" s="657"/>
      <c r="F14" s="657"/>
      <c r="G14" s="657"/>
    </row>
    <row r="15" spans="2:7" ht="50.25" customHeight="1">
      <c r="B15" s="278" t="s">
        <v>83</v>
      </c>
      <c r="C15" s="668" t="s">
        <v>1167</v>
      </c>
      <c r="D15" s="669"/>
      <c r="E15" s="670"/>
      <c r="F15" s="670"/>
      <c r="G15" s="671"/>
    </row>
    <row r="16" spans="2:7" ht="31.5" customHeight="1">
      <c r="B16" s="661" t="s">
        <v>84</v>
      </c>
      <c r="C16" s="277" t="s">
        <v>1136</v>
      </c>
      <c r="D16" s="658"/>
      <c r="E16" s="659"/>
      <c r="F16" s="659"/>
      <c r="G16" s="660"/>
    </row>
    <row r="17" spans="2:7" ht="32.25" customHeight="1">
      <c r="B17" s="661"/>
      <c r="C17" s="277" t="s">
        <v>1137</v>
      </c>
      <c r="D17" s="672"/>
      <c r="E17" s="673"/>
      <c r="F17" s="673"/>
      <c r="G17" s="674"/>
    </row>
    <row r="18" spans="2:7" ht="32.25" customHeight="1">
      <c r="B18" s="277" t="s">
        <v>85</v>
      </c>
      <c r="C18" s="277" t="s">
        <v>86</v>
      </c>
      <c r="D18" s="268" t="s">
        <v>1114</v>
      </c>
      <c r="E18" s="269"/>
      <c r="F18" s="270"/>
      <c r="G18" s="288"/>
    </row>
    <row r="19" spans="2:7" ht="27.75" customHeight="1">
      <c r="B19" s="289"/>
      <c r="C19" s="656" t="s">
        <v>1149</v>
      </c>
      <c r="D19" s="274"/>
      <c r="E19" s="284"/>
      <c r="F19" s="284"/>
      <c r="G19" s="285"/>
    </row>
    <row r="20" spans="2:7" ht="19.5" customHeight="1">
      <c r="B20" s="277" t="s">
        <v>87</v>
      </c>
      <c r="C20" s="657"/>
      <c r="D20" s="275"/>
      <c r="E20" s="271"/>
      <c r="F20" s="271"/>
      <c r="G20" s="287"/>
    </row>
    <row r="21" spans="2:7" ht="33.75" customHeight="1">
      <c r="B21" s="277" t="s">
        <v>88</v>
      </c>
      <c r="C21" s="277" t="s">
        <v>89</v>
      </c>
      <c r="D21" s="658" t="s">
        <v>1160</v>
      </c>
      <c r="E21" s="659"/>
      <c r="F21" s="659"/>
      <c r="G21" s="660"/>
    </row>
    <row r="22" spans="2:7" ht="27.75" customHeight="1">
      <c r="B22" s="272" t="s">
        <v>159</v>
      </c>
      <c r="C22" s="277" t="s">
        <v>121</v>
      </c>
      <c r="D22" s="661" t="s">
        <v>1105</v>
      </c>
      <c r="E22" s="657"/>
      <c r="F22" s="657"/>
      <c r="G22" s="657"/>
    </row>
    <row r="23" spans="2:7" ht="48" customHeight="1">
      <c r="B23" s="273">
        <v>10</v>
      </c>
      <c r="C23" s="277" t="s">
        <v>90</v>
      </c>
      <c r="D23" s="661" t="s">
        <v>1168</v>
      </c>
      <c r="E23" s="657"/>
      <c r="F23" s="657"/>
      <c r="G23" s="657"/>
    </row>
  </sheetData>
  <sheetProtection/>
  <mergeCells count="16">
    <mergeCell ref="B16:B17"/>
    <mergeCell ref="D16:G16"/>
    <mergeCell ref="B1:G1"/>
    <mergeCell ref="B2:G2"/>
    <mergeCell ref="D6:G6"/>
    <mergeCell ref="D7:G7"/>
    <mergeCell ref="C15:G15"/>
    <mergeCell ref="D10:G10"/>
    <mergeCell ref="D17:G17"/>
    <mergeCell ref="C19:C20"/>
    <mergeCell ref="D21:G21"/>
    <mergeCell ref="D22:G22"/>
    <mergeCell ref="D23:G23"/>
    <mergeCell ref="D9:G9"/>
    <mergeCell ref="D11:G12"/>
    <mergeCell ref="D13:G14"/>
  </mergeCells>
  <printOptions/>
  <pageMargins left="0.6299212598425197" right="0.2362204724409449"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B31"/>
  <sheetViews>
    <sheetView showZeros="0" view="pageBreakPreview" zoomScaleSheetLayoutView="100" zoomScalePageLayoutView="0" workbookViewId="0" topLeftCell="A1">
      <selection activeCell="Q29" sqref="Q29"/>
    </sheetView>
  </sheetViews>
  <sheetFormatPr defaultColWidth="9.28125" defaultRowHeight="12.75"/>
  <cols>
    <col min="1" max="1" width="8.28125" style="2" customWidth="1"/>
    <col min="2" max="2" width="6.28125" style="2" customWidth="1"/>
    <col min="3" max="3" width="8.28125" style="2" customWidth="1"/>
    <col min="4" max="6" width="4.7109375" style="2" customWidth="1"/>
    <col min="7" max="8" width="5.28125" style="2" customWidth="1"/>
    <col min="9" max="9" width="6.28125" style="2" customWidth="1"/>
    <col min="10" max="11" width="5.28125" style="2" customWidth="1"/>
    <col min="12" max="12" width="10.28125" style="2" customWidth="1"/>
    <col min="13" max="13" width="5.28125" style="2" customWidth="1"/>
    <col min="14" max="14" width="13.28125" style="2" customWidth="1"/>
    <col min="15" max="15" width="4.7109375" style="2" customWidth="1"/>
    <col min="16" max="16" width="11.28125" style="2" customWidth="1"/>
    <col min="17" max="17" width="10.28125" style="2" customWidth="1"/>
    <col min="18" max="18" width="10.57421875" style="2" customWidth="1"/>
    <col min="19" max="16384" width="9.28125" style="2" customWidth="1"/>
  </cols>
  <sheetData>
    <row r="1" spans="2:23" s="3" customFormat="1" ht="21.75" customHeight="1">
      <c r="B1" s="208" t="s">
        <v>1117</v>
      </c>
      <c r="J1" s="5"/>
      <c r="K1" s="5"/>
      <c r="L1" s="5"/>
      <c r="M1" s="5"/>
      <c r="N1" s="157" t="s">
        <v>7</v>
      </c>
      <c r="O1" s="141"/>
      <c r="P1" s="209" t="s">
        <v>175</v>
      </c>
      <c r="Q1" s="141"/>
      <c r="R1" s="5"/>
      <c r="S1" s="5"/>
      <c r="U1" s="141"/>
      <c r="W1" s="128">
        <f>Žádost!D2</f>
        <v>0</v>
      </c>
    </row>
    <row r="2" spans="2:22" ht="21.75" customHeight="1">
      <c r="B2" s="58"/>
      <c r="E2" s="3"/>
      <c r="F2" s="3"/>
      <c r="G2" s="3"/>
      <c r="H2" s="3"/>
      <c r="I2" s="3"/>
      <c r="J2" s="1"/>
      <c r="K2" s="1"/>
      <c r="L2" s="1"/>
      <c r="M2" s="1"/>
      <c r="N2" s="713"/>
      <c r="O2" s="660"/>
      <c r="P2" s="713"/>
      <c r="Q2" s="660"/>
      <c r="R2" s="713"/>
      <c r="S2" s="660"/>
      <c r="U2" s="5"/>
      <c r="V2" s="3"/>
    </row>
    <row r="3" spans="1:22" ht="14.25" customHeight="1">
      <c r="A3" s="714"/>
      <c r="B3" s="657"/>
      <c r="C3" s="210" t="s">
        <v>1129</v>
      </c>
      <c r="D3" s="211"/>
      <c r="E3" s="212"/>
      <c r="F3" s="3"/>
      <c r="G3" s="3"/>
      <c r="H3" s="3"/>
      <c r="I3" s="5"/>
      <c r="J3" s="5"/>
      <c r="K3" s="5"/>
      <c r="L3" s="5"/>
      <c r="M3" s="1"/>
      <c r="N3" s="1"/>
      <c r="O3" s="1"/>
      <c r="P3" s="1"/>
      <c r="U3" s="3"/>
      <c r="V3" s="3"/>
    </row>
    <row r="4" spans="1:16" ht="14.25" customHeight="1">
      <c r="A4" s="714"/>
      <c r="B4" s="657"/>
      <c r="C4" s="210" t="s">
        <v>177</v>
      </c>
      <c r="D4" s="211"/>
      <c r="E4" s="213"/>
      <c r="F4" s="3"/>
      <c r="G4" s="3"/>
      <c r="H4" s="3"/>
      <c r="I4" s="5"/>
      <c r="J4" s="162"/>
      <c r="K4" s="141"/>
      <c r="L4" s="5"/>
      <c r="P4" s="1"/>
    </row>
    <row r="5" spans="1:16" ht="14.25" customHeight="1">
      <c r="A5" s="714"/>
      <c r="B5" s="657"/>
      <c r="C5" s="210" t="s">
        <v>1116</v>
      </c>
      <c r="D5" s="211"/>
      <c r="E5" s="213"/>
      <c r="F5" s="3"/>
      <c r="G5" s="3"/>
      <c r="H5" s="3"/>
      <c r="I5" s="5"/>
      <c r="J5" s="163"/>
      <c r="K5" s="5"/>
      <c r="L5" s="5"/>
      <c r="P5" s="5"/>
    </row>
    <row r="6" spans="1:16" ht="12.75" customHeight="1">
      <c r="A6" s="3"/>
      <c r="B6" s="166"/>
      <c r="C6" s="164"/>
      <c r="E6" s="6"/>
      <c r="F6" s="6"/>
      <c r="G6" s="6"/>
      <c r="H6" s="3"/>
      <c r="I6" s="3"/>
      <c r="J6" s="5"/>
      <c r="K6" s="5"/>
      <c r="L6" s="5"/>
      <c r="M6" s="5"/>
      <c r="N6" s="5"/>
      <c r="O6" s="68"/>
      <c r="P6" s="5"/>
    </row>
    <row r="7" spans="1:22" ht="17.25" customHeight="1" thickBot="1">
      <c r="A7" s="70" t="s">
        <v>180</v>
      </c>
      <c r="B7" s="166"/>
      <c r="C7" s="165"/>
      <c r="E7" s="6"/>
      <c r="F7" s="6"/>
      <c r="G7" s="6"/>
      <c r="H7" s="3"/>
      <c r="I7" s="3"/>
      <c r="J7" s="1"/>
      <c r="K7" s="5"/>
      <c r="L7" s="5"/>
      <c r="M7" s="5"/>
      <c r="N7" s="5"/>
      <c r="O7" s="68"/>
      <c r="P7" s="5"/>
      <c r="Q7" s="3"/>
      <c r="R7" s="3"/>
      <c r="S7" s="3"/>
      <c r="T7" s="3"/>
      <c r="U7" s="3"/>
      <c r="V7" s="3"/>
    </row>
    <row r="8" spans="1:21" ht="26.25">
      <c r="A8" s="169" t="s">
        <v>95</v>
      </c>
      <c r="B8" s="170" t="s">
        <v>96</v>
      </c>
      <c r="C8" s="170" t="s">
        <v>97</v>
      </c>
      <c r="D8" s="170" t="s">
        <v>98</v>
      </c>
      <c r="E8" s="170" t="s">
        <v>99</v>
      </c>
      <c r="F8" s="170" t="s">
        <v>91</v>
      </c>
      <c r="G8" s="170" t="s">
        <v>70</v>
      </c>
      <c r="H8" s="170" t="s">
        <v>71</v>
      </c>
      <c r="I8" s="170" t="s">
        <v>72</v>
      </c>
      <c r="J8" s="170" t="s">
        <v>100</v>
      </c>
      <c r="K8" s="170" t="s">
        <v>181</v>
      </c>
      <c r="L8" s="171" t="s">
        <v>1120</v>
      </c>
      <c r="M8" s="171" t="s">
        <v>1121</v>
      </c>
      <c r="N8" s="171" t="s">
        <v>1122</v>
      </c>
      <c r="O8" s="171" t="s">
        <v>1123</v>
      </c>
      <c r="P8" s="170" t="s">
        <v>1118</v>
      </c>
      <c r="Q8" s="170" t="s">
        <v>102</v>
      </c>
      <c r="R8" s="170" t="s">
        <v>1119</v>
      </c>
      <c r="S8" s="172" t="s">
        <v>102</v>
      </c>
      <c r="T8" s="3"/>
      <c r="U8" s="3"/>
    </row>
    <row r="9" spans="1:19" ht="15">
      <c r="A9" s="81"/>
      <c r="B9" s="82"/>
      <c r="C9" s="129" t="s">
        <v>162</v>
      </c>
      <c r="D9" s="130" t="e">
        <f>IF(I9=5321,VLOOKUP(R24,'Pracovní 3'!$L$3:$M$462,2,FALSE),0)</f>
        <v>#REF!</v>
      </c>
      <c r="E9" s="76"/>
      <c r="F9" s="76">
        <v>28</v>
      </c>
      <c r="G9" s="76">
        <v>43</v>
      </c>
      <c r="H9" s="76">
        <v>99</v>
      </c>
      <c r="I9" s="76" t="e">
        <f>VLOOKUP(Žádost!#REF!,Žádost!$C$542:$F$558,4,FALSE)</f>
        <v>#REF!</v>
      </c>
      <c r="J9" s="83"/>
      <c r="K9" s="76"/>
      <c r="L9" s="76"/>
      <c r="M9" s="76">
        <v>851</v>
      </c>
      <c r="N9" s="76"/>
      <c r="O9" s="83"/>
      <c r="P9" s="82"/>
      <c r="Q9" s="82"/>
      <c r="R9" s="173">
        <f>'Smlouva '!C57</f>
        <v>0</v>
      </c>
      <c r="S9" s="87"/>
    </row>
    <row r="10" spans="1:19" ht="15">
      <c r="A10" s="81"/>
      <c r="B10" s="82"/>
      <c r="C10" s="174"/>
      <c r="D10" s="76"/>
      <c r="E10" s="76"/>
      <c r="F10" s="76"/>
      <c r="G10" s="76"/>
      <c r="H10" s="76"/>
      <c r="I10" s="76"/>
      <c r="J10" s="83"/>
      <c r="K10" s="76"/>
      <c r="L10" s="76"/>
      <c r="M10" s="76"/>
      <c r="N10" s="76"/>
      <c r="O10" s="83"/>
      <c r="P10" s="82"/>
      <c r="Q10" s="82"/>
      <c r="R10" s="167"/>
      <c r="S10" s="87"/>
    </row>
    <row r="11" spans="1:19" ht="18.75" customHeight="1">
      <c r="A11" s="81"/>
      <c r="B11" s="82"/>
      <c r="C11" s="76"/>
      <c r="D11" s="76"/>
      <c r="E11" s="76"/>
      <c r="F11" s="76"/>
      <c r="G11" s="76"/>
      <c r="H11" s="76"/>
      <c r="I11" s="76"/>
      <c r="J11" s="83"/>
      <c r="K11" s="76"/>
      <c r="L11" s="76"/>
      <c r="M11" s="76"/>
      <c r="N11" s="76"/>
      <c r="O11" s="83"/>
      <c r="P11" s="82"/>
      <c r="Q11" s="82"/>
      <c r="R11" s="167"/>
      <c r="S11" s="87"/>
    </row>
    <row r="12" spans="1:19" ht="18.75" customHeight="1">
      <c r="A12" s="81"/>
      <c r="B12" s="82"/>
      <c r="C12" s="76"/>
      <c r="D12" s="76"/>
      <c r="E12" s="76"/>
      <c r="F12" s="76"/>
      <c r="G12" s="76"/>
      <c r="H12" s="76"/>
      <c r="I12" s="76"/>
      <c r="J12" s="83"/>
      <c r="K12" s="76"/>
      <c r="L12" s="76"/>
      <c r="M12" s="76"/>
      <c r="N12" s="76"/>
      <c r="O12" s="83"/>
      <c r="P12" s="82"/>
      <c r="Q12" s="82"/>
      <c r="R12" s="167"/>
      <c r="S12" s="87"/>
    </row>
    <row r="13" spans="1:19" ht="18.75" customHeight="1">
      <c r="A13" s="81"/>
      <c r="B13" s="82"/>
      <c r="C13" s="76"/>
      <c r="D13" s="76"/>
      <c r="E13" s="76"/>
      <c r="F13" s="76"/>
      <c r="G13" s="76"/>
      <c r="H13" s="76"/>
      <c r="I13" s="76"/>
      <c r="J13" s="83"/>
      <c r="K13" s="76"/>
      <c r="L13" s="76"/>
      <c r="M13" s="76"/>
      <c r="N13" s="76"/>
      <c r="O13" s="83"/>
      <c r="P13" s="82"/>
      <c r="Q13" s="82"/>
      <c r="R13" s="167"/>
      <c r="S13" s="87"/>
    </row>
    <row r="14" spans="1:19" ht="18.75" customHeight="1">
      <c r="A14" s="81"/>
      <c r="B14" s="82"/>
      <c r="C14" s="76"/>
      <c r="D14" s="76"/>
      <c r="E14" s="76"/>
      <c r="F14" s="76"/>
      <c r="G14" s="76"/>
      <c r="H14" s="76"/>
      <c r="I14" s="76"/>
      <c r="J14" s="83"/>
      <c r="K14" s="76"/>
      <c r="L14" s="76"/>
      <c r="M14" s="76"/>
      <c r="N14" s="76"/>
      <c r="O14" s="83"/>
      <c r="P14" s="82"/>
      <c r="Q14" s="82"/>
      <c r="R14" s="167"/>
      <c r="S14" s="87"/>
    </row>
    <row r="15" spans="1:19" ht="18.75" customHeight="1">
      <c r="A15" s="81"/>
      <c r="B15" s="82"/>
      <c r="C15" s="76"/>
      <c r="D15" s="76"/>
      <c r="E15" s="76"/>
      <c r="F15" s="76"/>
      <c r="G15" s="76"/>
      <c r="H15" s="76"/>
      <c r="I15" s="76"/>
      <c r="J15" s="83"/>
      <c r="K15" s="76"/>
      <c r="L15" s="76"/>
      <c r="M15" s="76"/>
      <c r="N15" s="76"/>
      <c r="O15" s="83"/>
      <c r="P15" s="82"/>
      <c r="Q15" s="82"/>
      <c r="R15" s="167"/>
      <c r="S15" s="87"/>
    </row>
    <row r="16" spans="1:19" ht="18.75" customHeight="1">
      <c r="A16" s="81"/>
      <c r="B16" s="82"/>
      <c r="C16" s="76"/>
      <c r="D16" s="76"/>
      <c r="E16" s="76"/>
      <c r="F16" s="76"/>
      <c r="G16" s="76"/>
      <c r="H16" s="76"/>
      <c r="I16" s="76"/>
      <c r="J16" s="83"/>
      <c r="K16" s="76"/>
      <c r="L16" s="76"/>
      <c r="M16" s="76"/>
      <c r="N16" s="76"/>
      <c r="O16" s="83"/>
      <c r="P16" s="82"/>
      <c r="Q16" s="82"/>
      <c r="R16" s="167"/>
      <c r="S16" s="87"/>
    </row>
    <row r="17" spans="1:19" ht="18.75" customHeight="1">
      <c r="A17" s="81"/>
      <c r="B17" s="82"/>
      <c r="C17" s="76"/>
      <c r="D17" s="76"/>
      <c r="E17" s="76"/>
      <c r="F17" s="76"/>
      <c r="G17" s="76"/>
      <c r="H17" s="76"/>
      <c r="I17" s="76"/>
      <c r="J17" s="83"/>
      <c r="K17" s="76"/>
      <c r="L17" s="76"/>
      <c r="M17" s="76"/>
      <c r="N17" s="76"/>
      <c r="O17" s="83"/>
      <c r="P17" s="82"/>
      <c r="Q17" s="82"/>
      <c r="R17" s="167"/>
      <c r="S17" s="87"/>
    </row>
    <row r="18" spans="1:19" ht="18.75" customHeight="1">
      <c r="A18" s="81"/>
      <c r="B18" s="82"/>
      <c r="C18" s="76"/>
      <c r="D18" s="76"/>
      <c r="E18" s="76"/>
      <c r="F18" s="76"/>
      <c r="G18" s="76"/>
      <c r="H18" s="76"/>
      <c r="I18" s="76"/>
      <c r="J18" s="83"/>
      <c r="K18" s="76"/>
      <c r="L18" s="76"/>
      <c r="M18" s="76"/>
      <c r="N18" s="76"/>
      <c r="O18" s="83"/>
      <c r="P18" s="82"/>
      <c r="Q18" s="82"/>
      <c r="R18" s="167"/>
      <c r="S18" s="87"/>
    </row>
    <row r="19" spans="1:19" ht="18.75" customHeight="1">
      <c r="A19" s="81"/>
      <c r="B19" s="82"/>
      <c r="C19" s="76"/>
      <c r="D19" s="76"/>
      <c r="E19" s="76"/>
      <c r="F19" s="76"/>
      <c r="G19" s="76"/>
      <c r="H19" s="76"/>
      <c r="I19" s="76"/>
      <c r="J19" s="83"/>
      <c r="K19" s="76"/>
      <c r="L19" s="76"/>
      <c r="M19" s="76"/>
      <c r="N19" s="76"/>
      <c r="O19" s="83"/>
      <c r="P19" s="82"/>
      <c r="Q19" s="82"/>
      <c r="R19" s="167"/>
      <c r="S19" s="87"/>
    </row>
    <row r="20" spans="1:19" ht="18.75" customHeight="1">
      <c r="A20" s="81"/>
      <c r="B20" s="82"/>
      <c r="C20" s="76"/>
      <c r="D20" s="76"/>
      <c r="E20" s="76"/>
      <c r="F20" s="76"/>
      <c r="G20" s="76"/>
      <c r="H20" s="76"/>
      <c r="I20" s="76"/>
      <c r="J20" s="83"/>
      <c r="K20" s="76"/>
      <c r="L20" s="76"/>
      <c r="M20" s="76"/>
      <c r="N20" s="76"/>
      <c r="O20" s="83"/>
      <c r="P20" s="82"/>
      <c r="Q20" s="82"/>
      <c r="R20" s="167"/>
      <c r="S20" s="87"/>
    </row>
    <row r="21" spans="1:19" ht="18.75" customHeight="1" thickBot="1">
      <c r="A21" s="88"/>
      <c r="B21" s="89"/>
      <c r="C21" s="90"/>
      <c r="D21" s="90"/>
      <c r="E21" s="90"/>
      <c r="F21" s="90"/>
      <c r="G21" s="90"/>
      <c r="H21" s="90"/>
      <c r="I21" s="90"/>
      <c r="J21" s="91"/>
      <c r="K21" s="90"/>
      <c r="L21" s="90"/>
      <c r="M21" s="90"/>
      <c r="N21" s="90"/>
      <c r="O21" s="91"/>
      <c r="P21" s="89"/>
      <c r="Q21" s="89"/>
      <c r="R21" s="168"/>
      <c r="S21" s="95"/>
    </row>
    <row r="22" ht="7.5" customHeight="1" thickBot="1"/>
    <row r="23" spans="1:21" ht="27.75" customHeight="1" thickBot="1">
      <c r="A23" s="176" t="s">
        <v>164</v>
      </c>
      <c r="B23" s="177"/>
      <c r="C23" s="702">
        <f>IF(Žádost!D2="POO",Žádost!#REF!,Žádost!C7)</f>
        <v>0</v>
      </c>
      <c r="D23" s="703"/>
      <c r="E23" s="703"/>
      <c r="F23" s="703"/>
      <c r="G23" s="703"/>
      <c r="H23" s="703"/>
      <c r="I23" s="703"/>
      <c r="J23" s="703"/>
      <c r="K23" s="703"/>
      <c r="L23" s="704"/>
      <c r="M23" s="177" t="s">
        <v>1124</v>
      </c>
      <c r="N23" s="109"/>
      <c r="O23" s="705">
        <f>IF(Žádost!D2="POO",Žádost!#REF!,Žádost!C25)</f>
        <v>0</v>
      </c>
      <c r="P23" s="705"/>
      <c r="Q23" s="706"/>
      <c r="R23" s="706"/>
      <c r="S23" s="707"/>
      <c r="T23" s="3"/>
      <c r="U23" s="3"/>
    </row>
    <row r="24" spans="1:23" ht="20.25" customHeight="1" thickBot="1">
      <c r="A24" s="182" t="s">
        <v>1126</v>
      </c>
      <c r="B24" s="710">
        <f>Žádost!C9</f>
        <v>0</v>
      </c>
      <c r="C24" s="711"/>
      <c r="D24" s="711"/>
      <c r="E24" s="711"/>
      <c r="F24" s="711"/>
      <c r="G24" s="711"/>
      <c r="H24" s="711"/>
      <c r="I24" s="711"/>
      <c r="J24" s="711"/>
      <c r="K24" s="711"/>
      <c r="L24" s="712"/>
      <c r="M24" s="178" t="s">
        <v>1130</v>
      </c>
      <c r="N24" s="219" t="str">
        <f>CONCATENATE(T24,V24,U24,V24,W24)</f>
        <v>280201300</v>
      </c>
      <c r="O24" s="220"/>
      <c r="P24" s="221"/>
      <c r="Q24" s="224" t="s">
        <v>1125</v>
      </c>
      <c r="R24" s="708">
        <f>IF(Žádost!D2="POO",Žádost!#REF!,Žádost!C8)</f>
        <v>0</v>
      </c>
      <c r="S24" s="709"/>
      <c r="T24" s="218">
        <v>28</v>
      </c>
      <c r="U24" s="3">
        <v>2013</v>
      </c>
      <c r="V24" s="2">
        <v>0</v>
      </c>
      <c r="W24" s="2" t="str">
        <f>MID(R25,6,2)</f>
        <v>0</v>
      </c>
    </row>
    <row r="25" spans="1:28" ht="27.75" customHeight="1">
      <c r="A25" s="185" t="s">
        <v>183</v>
      </c>
      <c r="B25" s="701">
        <f>SUM(R9:R21)</f>
        <v>0</v>
      </c>
      <c r="C25" s="670"/>
      <c r="D25" s="670"/>
      <c r="E25" s="670"/>
      <c r="F25" s="670"/>
      <c r="G25" s="670"/>
      <c r="H25" s="671"/>
      <c r="I25" s="179" t="s">
        <v>184</v>
      </c>
      <c r="J25" s="180"/>
      <c r="K25" s="180"/>
      <c r="L25" s="180" t="s">
        <v>1150</v>
      </c>
      <c r="M25" s="217"/>
      <c r="N25" s="217"/>
      <c r="O25" s="217"/>
      <c r="P25" s="694" t="s">
        <v>193</v>
      </c>
      <c r="Q25" s="695"/>
      <c r="R25" s="692" t="str">
        <f>'Smlouva '!G7</f>
        <v>KK23-0</v>
      </c>
      <c r="S25" s="693"/>
      <c r="T25" s="3"/>
      <c r="U25" s="214"/>
      <c r="V25" s="215"/>
      <c r="W25" s="215"/>
      <c r="X25" s="3"/>
      <c r="Y25" s="216"/>
      <c r="Z25" s="216"/>
      <c r="AA25" s="216"/>
      <c r="AB25" s="3"/>
    </row>
    <row r="26" spans="1:28" ht="20.25" customHeight="1">
      <c r="A26" s="186" t="s">
        <v>185</v>
      </c>
      <c r="B26" s="180"/>
      <c r="C26" s="180"/>
      <c r="D26" s="159"/>
      <c r="E26" s="159"/>
      <c r="F26" s="159"/>
      <c r="G26" s="159"/>
      <c r="H26" s="184"/>
      <c r="I26" s="159"/>
      <c r="J26" s="159"/>
      <c r="K26" s="159"/>
      <c r="L26" s="181"/>
      <c r="M26" s="188" t="s">
        <v>186</v>
      </c>
      <c r="N26" s="189"/>
      <c r="O26" s="187"/>
      <c r="P26" s="160"/>
      <c r="Q26" s="160"/>
      <c r="R26" s="160"/>
      <c r="S26" s="183"/>
      <c r="U26" s="3"/>
      <c r="V26" s="3"/>
      <c r="W26" s="3"/>
      <c r="X26" s="3"/>
      <c r="Y26" s="3"/>
      <c r="Z26" s="3"/>
      <c r="AA26" s="3"/>
      <c r="AB26" s="3"/>
    </row>
    <row r="27" spans="1:28" ht="18.75" customHeight="1">
      <c r="A27" s="188" t="s">
        <v>187</v>
      </c>
      <c r="B27" s="191"/>
      <c r="C27" s="191"/>
      <c r="D27" s="192" t="s">
        <v>178</v>
      </c>
      <c r="E27" s="193"/>
      <c r="F27" s="206" t="s">
        <v>188</v>
      </c>
      <c r="G27" s="203"/>
      <c r="H27" s="204"/>
      <c r="I27" s="204"/>
      <c r="J27" s="204"/>
      <c r="K27" s="205" t="s">
        <v>178</v>
      </c>
      <c r="L27" s="159"/>
      <c r="M27" s="159"/>
      <c r="N27" s="159"/>
      <c r="O27" s="181"/>
      <c r="P27" s="696" t="s">
        <v>1128</v>
      </c>
      <c r="Q27" s="697"/>
      <c r="R27" s="697"/>
      <c r="S27" s="698"/>
      <c r="U27" s="3"/>
      <c r="V27" s="3"/>
      <c r="W27" s="3"/>
      <c r="X27" s="3"/>
      <c r="Y27" s="3"/>
      <c r="Z27" s="3"/>
      <c r="AA27" s="3"/>
      <c r="AB27" s="3"/>
    </row>
    <row r="28" spans="1:19" ht="14.25" customHeight="1">
      <c r="A28" s="207"/>
      <c r="B28" s="190"/>
      <c r="C28" s="190"/>
      <c r="D28" s="161"/>
      <c r="E28" s="194"/>
      <c r="F28" s="206" t="s">
        <v>189</v>
      </c>
      <c r="G28" s="203"/>
      <c r="H28" s="204"/>
      <c r="I28" s="204"/>
      <c r="J28" s="204"/>
      <c r="K28" s="204"/>
      <c r="L28" s="159"/>
      <c r="M28" s="159"/>
      <c r="N28" s="159"/>
      <c r="O28" s="181"/>
      <c r="P28" s="222"/>
      <c r="Q28" s="699">
        <v>42035</v>
      </c>
      <c r="R28" s="700"/>
      <c r="S28" s="223"/>
    </row>
    <row r="29" spans="1:19" ht="15.75" customHeight="1">
      <c r="A29" s="691" t="s">
        <v>195</v>
      </c>
      <c r="B29" s="670"/>
      <c r="C29" s="670"/>
      <c r="D29" s="670"/>
      <c r="E29" s="671"/>
      <c r="F29" s="201"/>
      <c r="G29" s="688" t="s">
        <v>1127</v>
      </c>
      <c r="H29" s="689"/>
      <c r="I29" s="689"/>
      <c r="J29" s="689"/>
      <c r="K29" s="689"/>
      <c r="L29" s="690"/>
      <c r="M29" s="195" t="s">
        <v>104</v>
      </c>
      <c r="N29" s="196"/>
      <c r="O29" s="197"/>
      <c r="P29" s="197"/>
      <c r="Q29" s="158"/>
      <c r="R29" s="158"/>
      <c r="S29" s="175"/>
    </row>
    <row r="30" spans="1:19" ht="30" customHeight="1">
      <c r="A30" s="685" t="s">
        <v>1106</v>
      </c>
      <c r="B30" s="686"/>
      <c r="C30" s="686"/>
      <c r="D30" s="686"/>
      <c r="E30" s="687"/>
      <c r="F30" s="202"/>
      <c r="G30" s="683" t="s">
        <v>1113</v>
      </c>
      <c r="H30" s="684"/>
      <c r="I30" s="684"/>
      <c r="J30" s="684"/>
      <c r="K30" s="684"/>
      <c r="L30" s="684"/>
      <c r="M30" s="680" t="s">
        <v>105</v>
      </c>
      <c r="N30" s="681"/>
      <c r="O30" s="681"/>
      <c r="P30" s="181"/>
      <c r="Q30" s="680" t="s">
        <v>106</v>
      </c>
      <c r="R30" s="681"/>
      <c r="S30" s="682"/>
    </row>
    <row r="31" spans="1:15" ht="12.75" customHeight="1" hidden="1">
      <c r="A31" s="675"/>
      <c r="B31" s="676"/>
      <c r="C31" s="676"/>
      <c r="D31" s="677"/>
      <c r="E31" s="678"/>
      <c r="F31" s="678"/>
      <c r="G31" s="678"/>
      <c r="H31" s="678"/>
      <c r="I31" s="679"/>
      <c r="J31" s="198"/>
      <c r="K31" s="199"/>
      <c r="L31" s="199"/>
      <c r="M31" s="199"/>
      <c r="N31" s="199"/>
      <c r="O31" s="200"/>
    </row>
  </sheetData>
  <sheetProtection password="DD39" sheet="1"/>
  <mergeCells count="23">
    <mergeCell ref="C23:L23"/>
    <mergeCell ref="O23:S23"/>
    <mergeCell ref="R24:S24"/>
    <mergeCell ref="B24:L24"/>
    <mergeCell ref="R2:S2"/>
    <mergeCell ref="A3:B3"/>
    <mergeCell ref="A4:B4"/>
    <mergeCell ref="A5:B5"/>
    <mergeCell ref="N2:O2"/>
    <mergeCell ref="P2:Q2"/>
    <mergeCell ref="G29:L29"/>
    <mergeCell ref="A29:E29"/>
    <mergeCell ref="R25:S25"/>
    <mergeCell ref="P25:Q25"/>
    <mergeCell ref="P27:S27"/>
    <mergeCell ref="Q28:R28"/>
    <mergeCell ref="B25:H25"/>
    <mergeCell ref="A31:D31"/>
    <mergeCell ref="E31:I31"/>
    <mergeCell ref="M30:O30"/>
    <mergeCell ref="Q30:S30"/>
    <mergeCell ref="G30:L30"/>
    <mergeCell ref="A30:E30"/>
  </mergeCells>
  <printOptions/>
  <pageMargins left="0.2362204724409449" right="0.2362204724409449" top="0.35433070866141736" bottom="0.3543307086614173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Domecek</dc:creator>
  <cp:keywords/>
  <dc:description/>
  <cp:lastModifiedBy>Fiedlerová Jana Mgr.</cp:lastModifiedBy>
  <cp:lastPrinted>2023-02-01T12:20:43Z</cp:lastPrinted>
  <dcterms:created xsi:type="dcterms:W3CDTF">2008-03-11T12:24:11Z</dcterms:created>
  <dcterms:modified xsi:type="dcterms:W3CDTF">2023-02-01T12:20:48Z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