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kalkulačka" sheetId="1" r:id="rId1"/>
    <sheet name="vyplněný příklad 1" sheetId="2" r:id="rId2"/>
    <sheet name="vyplněný příklad 2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<sst xmlns="http://schemas.openxmlformats.org/spreadsheetml/2006/main" count="93" uniqueCount="28">
  <si>
    <t>materiál</t>
  </si>
  <si>
    <t>energie</t>
  </si>
  <si>
    <t>údržba</t>
  </si>
  <si>
    <t>osobní  náklady</t>
  </si>
  <si>
    <t>služby</t>
  </si>
  <si>
    <t>odpisy HM</t>
  </si>
  <si>
    <t>N celkem</t>
  </si>
  <si>
    <t>Dary</t>
  </si>
  <si>
    <t>Tržby IP</t>
  </si>
  <si>
    <t>Tržby ost.</t>
  </si>
  <si>
    <t>Ost.Výnosy</t>
  </si>
  <si>
    <t>ost.Náklady</t>
  </si>
  <si>
    <t>IP</t>
  </si>
  <si>
    <t>služba celkem</t>
  </si>
  <si>
    <t>Výnosy celkem</t>
  </si>
  <si>
    <t>rozdíl Výnosů a nákladů  Kč  za službu celkem</t>
  </si>
  <si>
    <t xml:space="preserve">rozdíl Výnosů a nákladů </t>
  </si>
  <si>
    <t>celkem za období IP</t>
  </si>
  <si>
    <t>povolený zisk 10% za službu celkem</t>
  </si>
  <si>
    <t>ostatní</t>
  </si>
  <si>
    <t xml:space="preserve">Kalkulačka  výpočtu povoleného zisku </t>
  </si>
  <si>
    <t>vyplňovat do vybarvených buněk, ostatní jsou zamčené</t>
  </si>
  <si>
    <r>
      <t xml:space="preserve">Vratka z IP </t>
    </r>
    <r>
      <rPr>
        <sz val="8"/>
        <color indexed="8"/>
        <rFont val="Arial Narrow"/>
        <family val="2"/>
      </rPr>
      <t>(zaokrouhleno dolů na celé koruny)</t>
    </r>
  </si>
  <si>
    <t>povolený zisk</t>
  </si>
  <si>
    <t xml:space="preserve">Dotace  </t>
  </si>
  <si>
    <t>Dotace</t>
  </si>
  <si>
    <r>
      <t xml:space="preserve">ostatní </t>
    </r>
    <r>
      <rPr>
        <vertAlign val="superscript"/>
        <sz val="11"/>
        <color indexed="8"/>
        <rFont val="Arial Narrow"/>
        <family val="2"/>
      </rPr>
      <t>1)</t>
    </r>
  </si>
  <si>
    <r>
      <rPr>
        <b/>
        <u val="single"/>
        <sz val="9"/>
        <color indexed="8"/>
        <rFont val="Arial Narrow"/>
        <family val="2"/>
      </rPr>
      <t xml:space="preserve">Náklady a výnosy za  službu, která je předmětem smlouvy. </t>
    </r>
    <r>
      <rPr>
        <b/>
        <sz val="9"/>
        <color indexed="8"/>
        <rFont val="Arial Narrow"/>
        <family val="2"/>
      </rPr>
      <t xml:space="preserve">                            
</t>
    </r>
    <r>
      <rPr>
        <vertAlign val="superscript"/>
        <sz val="9"/>
        <color indexed="8"/>
        <rFont val="Arial Narrow"/>
        <family val="2"/>
      </rPr>
      <t>1)</t>
    </r>
    <r>
      <rPr>
        <sz val="9"/>
        <color indexed="8"/>
        <rFont val="Arial Narrow"/>
        <family val="2"/>
      </rPr>
      <t xml:space="preserve">  ostatní zdroje musí být písemně povoleny ze strany zadavatele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</si>
</sst>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b/>
      <sz val="9"/>
      <color indexed="8"/>
      <name val="Calibri"/>
      <family val="2"/>
    </font>
    <font>
      <vertAlign val="superscript"/>
      <sz val="11"/>
      <color indexed="8"/>
      <name val="Arial Narrow"/>
      <family val="2"/>
    </font>
    <font>
      <sz val="9"/>
      <color indexed="8"/>
      <name val="Arial Narrow"/>
      <family val="2"/>
    </font>
    <font>
      <vertAlign val="superscript"/>
      <sz val="9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/>
    </xf>
    <xf numFmtId="3" fontId="51" fillId="0" borderId="15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3" fontId="51" fillId="0" borderId="17" xfId="0" applyNumberFormat="1" applyFont="1" applyBorder="1" applyAlignment="1">
      <alignment/>
    </xf>
    <xf numFmtId="3" fontId="50" fillId="0" borderId="18" xfId="0" applyNumberFormat="1" applyFont="1" applyBorder="1" applyAlignment="1">
      <alignment/>
    </xf>
    <xf numFmtId="3" fontId="51" fillId="0" borderId="19" xfId="0" applyNumberFormat="1" applyFont="1" applyBorder="1" applyAlignment="1">
      <alignment/>
    </xf>
    <xf numFmtId="3" fontId="50" fillId="0" borderId="20" xfId="0" applyNumberFormat="1" applyFont="1" applyBorder="1" applyAlignment="1">
      <alignment/>
    </xf>
    <xf numFmtId="3" fontId="51" fillId="0" borderId="21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53" fillId="0" borderId="12" xfId="0" applyNumberFormat="1" applyFont="1" applyBorder="1" applyAlignment="1">
      <alignment/>
    </xf>
    <xf numFmtId="3" fontId="53" fillId="0" borderId="13" xfId="0" applyNumberFormat="1" applyFont="1" applyBorder="1" applyAlignment="1">
      <alignment/>
    </xf>
    <xf numFmtId="3" fontId="50" fillId="0" borderId="23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52" fillId="0" borderId="25" xfId="0" applyNumberFormat="1" applyFont="1" applyBorder="1" applyAlignment="1">
      <alignment/>
    </xf>
    <xf numFmtId="3" fontId="53" fillId="0" borderId="26" xfId="0" applyNumberFormat="1" applyFont="1" applyBorder="1" applyAlignment="1">
      <alignment/>
    </xf>
    <xf numFmtId="0" fontId="54" fillId="0" borderId="0" xfId="0" applyFont="1" applyAlignment="1">
      <alignment/>
    </xf>
    <xf numFmtId="3" fontId="51" fillId="33" borderId="27" xfId="0" applyNumberFormat="1" applyFont="1" applyFill="1" applyBorder="1" applyAlignment="1" applyProtection="1">
      <alignment/>
      <protection locked="0"/>
    </xf>
    <xf numFmtId="3" fontId="51" fillId="33" borderId="28" xfId="0" applyNumberFormat="1" applyFont="1" applyFill="1" applyBorder="1" applyAlignment="1" applyProtection="1">
      <alignment/>
      <protection locked="0"/>
    </xf>
    <xf numFmtId="3" fontId="51" fillId="33" borderId="29" xfId="0" applyNumberFormat="1" applyFont="1" applyFill="1" applyBorder="1" applyAlignment="1" applyProtection="1">
      <alignment/>
      <protection locked="0"/>
    </xf>
    <xf numFmtId="3" fontId="51" fillId="33" borderId="30" xfId="0" applyNumberFormat="1" applyFont="1" applyFill="1" applyBorder="1" applyAlignment="1" applyProtection="1">
      <alignment/>
      <protection locked="0"/>
    </xf>
    <xf numFmtId="3" fontId="51" fillId="33" borderId="31" xfId="0" applyNumberFormat="1" applyFont="1" applyFill="1" applyBorder="1" applyAlignment="1" applyProtection="1">
      <alignment/>
      <protection locked="0"/>
    </xf>
    <xf numFmtId="3" fontId="51" fillId="33" borderId="32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>
      <alignment/>
    </xf>
    <xf numFmtId="3" fontId="51" fillId="0" borderId="27" xfId="0" applyNumberFormat="1" applyFont="1" applyBorder="1" applyAlignment="1">
      <alignment/>
    </xf>
    <xf numFmtId="3" fontId="51" fillId="0" borderId="29" xfId="0" applyNumberFormat="1" applyFont="1" applyBorder="1" applyAlignment="1">
      <alignment/>
    </xf>
    <xf numFmtId="3" fontId="51" fillId="0" borderId="33" xfId="0" applyNumberFormat="1" applyFont="1" applyBorder="1" applyAlignment="1">
      <alignment/>
    </xf>
    <xf numFmtId="3" fontId="51" fillId="0" borderId="34" xfId="0" applyNumberFormat="1" applyFont="1" applyBorder="1" applyAlignment="1">
      <alignment/>
    </xf>
    <xf numFmtId="3" fontId="51" fillId="0" borderId="35" xfId="0" applyNumberFormat="1" applyFont="1" applyBorder="1" applyAlignment="1">
      <alignment/>
    </xf>
    <xf numFmtId="3" fontId="51" fillId="0" borderId="36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3" fontId="51" fillId="0" borderId="38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165" fontId="50" fillId="0" borderId="0" xfId="48" applyNumberFormat="1" applyFont="1" applyAlignment="1">
      <alignment/>
    </xf>
    <xf numFmtId="3" fontId="51" fillId="0" borderId="40" xfId="0" applyNumberFormat="1" applyFont="1" applyBorder="1" applyAlignment="1">
      <alignment/>
    </xf>
    <xf numFmtId="3" fontId="51" fillId="0" borderId="41" xfId="0" applyNumberFormat="1" applyFont="1" applyBorder="1" applyAlignment="1">
      <alignment/>
    </xf>
    <xf numFmtId="3" fontId="51" fillId="0" borderId="42" xfId="0" applyNumberFormat="1" applyFont="1" applyBorder="1" applyAlignment="1">
      <alignment/>
    </xf>
    <xf numFmtId="3" fontId="51" fillId="0" borderId="43" xfId="0" applyNumberFormat="1" applyFont="1" applyBorder="1" applyAlignment="1">
      <alignment/>
    </xf>
    <xf numFmtId="10" fontId="52" fillId="3" borderId="0" xfId="48" applyNumberFormat="1" applyFont="1" applyFill="1" applyAlignment="1">
      <alignment/>
    </xf>
    <xf numFmtId="0" fontId="50" fillId="0" borderId="22" xfId="0" applyFont="1" applyBorder="1" applyAlignment="1">
      <alignment/>
    </xf>
    <xf numFmtId="0" fontId="50" fillId="0" borderId="11" xfId="0" applyFont="1" applyBorder="1" applyAlignment="1">
      <alignment/>
    </xf>
    <xf numFmtId="4" fontId="50" fillId="0" borderId="22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horizontal="center"/>
    </xf>
    <xf numFmtId="4" fontId="50" fillId="0" borderId="44" xfId="0" applyNumberFormat="1" applyFont="1" applyBorder="1" applyAlignment="1">
      <alignment horizontal="center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3" fontId="50" fillId="0" borderId="22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0" fontId="3" fillId="0" borderId="53" xfId="0" applyFont="1" applyBorder="1" applyAlignment="1">
      <alignment horizontal="left" vertical="top" wrapText="1"/>
    </xf>
    <xf numFmtId="0" fontId="55" fillId="0" borderId="54" xfId="0" applyFont="1" applyBorder="1" applyAlignment="1">
      <alignment horizontal="left" vertical="top" wrapText="1"/>
    </xf>
    <xf numFmtId="0" fontId="55" fillId="0" borderId="55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1" sqref="H21:J21"/>
    </sheetView>
  </sheetViews>
  <sheetFormatPr defaultColWidth="9.140625" defaultRowHeight="15"/>
  <cols>
    <col min="1" max="1" width="22.00390625" style="1" customWidth="1"/>
    <col min="2" max="10" width="13.00390625" style="1" customWidth="1"/>
    <col min="11" max="16384" width="9.140625" style="1" customWidth="1"/>
  </cols>
  <sheetData>
    <row r="1" spans="2:10" ht="27.75" customHeight="1" thickBot="1">
      <c r="B1" s="22" t="s">
        <v>20</v>
      </c>
      <c r="F1" s="29" t="s">
        <v>21</v>
      </c>
      <c r="G1" s="29"/>
      <c r="J1" s="44">
        <v>0.016</v>
      </c>
    </row>
    <row r="2" spans="1:10" ht="16.5" customHeight="1">
      <c r="A2" s="66" t="s">
        <v>27</v>
      </c>
      <c r="B2" s="50">
        <v>2013</v>
      </c>
      <c r="C2" s="51"/>
      <c r="D2" s="52"/>
      <c r="E2" s="56">
        <v>2014</v>
      </c>
      <c r="F2" s="51"/>
      <c r="G2" s="52"/>
      <c r="H2" s="58" t="s">
        <v>17</v>
      </c>
      <c r="I2" s="59"/>
      <c r="J2" s="60"/>
    </row>
    <row r="3" spans="1:10" ht="17.25" thickBot="1">
      <c r="A3" s="67"/>
      <c r="B3" s="53"/>
      <c r="C3" s="54"/>
      <c r="D3" s="55"/>
      <c r="E3" s="57"/>
      <c r="F3" s="54"/>
      <c r="G3" s="55"/>
      <c r="H3" s="61"/>
      <c r="I3" s="62"/>
      <c r="J3" s="63"/>
    </row>
    <row r="4" spans="1:10" ht="67.5" customHeight="1" thickBot="1">
      <c r="A4" s="68"/>
      <c r="B4" s="2" t="s">
        <v>12</v>
      </c>
      <c r="C4" s="3" t="s">
        <v>26</v>
      </c>
      <c r="D4" s="4" t="s">
        <v>13</v>
      </c>
      <c r="E4" s="5" t="s">
        <v>12</v>
      </c>
      <c r="F4" s="3" t="s">
        <v>19</v>
      </c>
      <c r="G4" s="4" t="s">
        <v>13</v>
      </c>
      <c r="H4" s="5" t="s">
        <v>12</v>
      </c>
      <c r="I4" s="3" t="s">
        <v>26</v>
      </c>
      <c r="J4" s="4" t="s">
        <v>13</v>
      </c>
    </row>
    <row r="5" spans="1:10" ht="20.25" customHeight="1">
      <c r="A5" s="6" t="s">
        <v>0</v>
      </c>
      <c r="B5" s="23"/>
      <c r="C5" s="24"/>
      <c r="D5" s="7">
        <f>B5+C5</f>
        <v>0</v>
      </c>
      <c r="E5" s="23"/>
      <c r="F5" s="24"/>
      <c r="G5" s="7">
        <f>E5+F5</f>
        <v>0</v>
      </c>
      <c r="H5" s="30">
        <f>B5+E5</f>
        <v>0</v>
      </c>
      <c r="I5" s="8">
        <f>C5+F5</f>
        <v>0</v>
      </c>
      <c r="J5" s="34">
        <f>D5+G5</f>
        <v>0</v>
      </c>
    </row>
    <row r="6" spans="1:10" ht="20.25" customHeight="1">
      <c r="A6" s="10" t="s">
        <v>1</v>
      </c>
      <c r="B6" s="25"/>
      <c r="C6" s="26"/>
      <c r="D6" s="7">
        <f aca="true" t="shared" si="0" ref="D6:D17">B6+C6</f>
        <v>0</v>
      </c>
      <c r="E6" s="25"/>
      <c r="F6" s="26"/>
      <c r="G6" s="7">
        <f aca="true" t="shared" si="1" ref="G6:G17">E6+F6</f>
        <v>0</v>
      </c>
      <c r="H6" s="31">
        <f aca="true" t="shared" si="2" ref="H6:H11">B6+E6</f>
        <v>0</v>
      </c>
      <c r="I6" s="11">
        <f aca="true" t="shared" si="3" ref="I6:I11">C6+F6</f>
        <v>0</v>
      </c>
      <c r="J6" s="35">
        <f aca="true" t="shared" si="4" ref="J6:J11">D6+G6</f>
        <v>0</v>
      </c>
    </row>
    <row r="7" spans="1:10" ht="20.25" customHeight="1">
      <c r="A7" s="10" t="s">
        <v>2</v>
      </c>
      <c r="B7" s="25"/>
      <c r="C7" s="26"/>
      <c r="D7" s="7">
        <f t="shared" si="0"/>
        <v>0</v>
      </c>
      <c r="E7" s="25"/>
      <c r="F7" s="26"/>
      <c r="G7" s="7">
        <f t="shared" si="1"/>
        <v>0</v>
      </c>
      <c r="H7" s="31">
        <f t="shared" si="2"/>
        <v>0</v>
      </c>
      <c r="I7" s="11">
        <f t="shared" si="3"/>
        <v>0</v>
      </c>
      <c r="J7" s="35">
        <f t="shared" si="4"/>
        <v>0</v>
      </c>
    </row>
    <row r="8" spans="1:10" ht="20.25" customHeight="1">
      <c r="A8" s="10" t="s">
        <v>3</v>
      </c>
      <c r="B8" s="25"/>
      <c r="C8" s="26"/>
      <c r="D8" s="7">
        <f t="shared" si="0"/>
        <v>0</v>
      </c>
      <c r="E8" s="25"/>
      <c r="F8" s="26"/>
      <c r="G8" s="7">
        <f t="shared" si="1"/>
        <v>0</v>
      </c>
      <c r="H8" s="31">
        <f t="shared" si="2"/>
        <v>0</v>
      </c>
      <c r="I8" s="11">
        <f t="shared" si="3"/>
        <v>0</v>
      </c>
      <c r="J8" s="35">
        <f t="shared" si="4"/>
        <v>0</v>
      </c>
    </row>
    <row r="9" spans="1:10" ht="20.25" customHeight="1">
      <c r="A9" s="10" t="s">
        <v>4</v>
      </c>
      <c r="B9" s="25"/>
      <c r="C9" s="26"/>
      <c r="D9" s="7">
        <f t="shared" si="0"/>
        <v>0</v>
      </c>
      <c r="E9" s="25"/>
      <c r="F9" s="26"/>
      <c r="G9" s="7">
        <f t="shared" si="1"/>
        <v>0</v>
      </c>
      <c r="H9" s="31">
        <f t="shared" si="2"/>
        <v>0</v>
      </c>
      <c r="I9" s="11">
        <f t="shared" si="3"/>
        <v>0</v>
      </c>
      <c r="J9" s="35">
        <f t="shared" si="4"/>
        <v>0</v>
      </c>
    </row>
    <row r="10" spans="1:10" ht="20.25" customHeight="1">
      <c r="A10" s="10" t="s">
        <v>5</v>
      </c>
      <c r="B10" s="25"/>
      <c r="C10" s="26"/>
      <c r="D10" s="7">
        <f t="shared" si="0"/>
        <v>0</v>
      </c>
      <c r="E10" s="25"/>
      <c r="F10" s="26"/>
      <c r="G10" s="7">
        <f t="shared" si="1"/>
        <v>0</v>
      </c>
      <c r="H10" s="31">
        <f t="shared" si="2"/>
        <v>0</v>
      </c>
      <c r="I10" s="11">
        <f t="shared" si="3"/>
        <v>0</v>
      </c>
      <c r="J10" s="35">
        <f t="shared" si="4"/>
        <v>0</v>
      </c>
    </row>
    <row r="11" spans="1:10" ht="20.25" customHeight="1" thickBot="1">
      <c r="A11" s="12" t="s">
        <v>11</v>
      </c>
      <c r="B11" s="27"/>
      <c r="C11" s="28"/>
      <c r="D11" s="7">
        <f t="shared" si="0"/>
        <v>0</v>
      </c>
      <c r="E11" s="27"/>
      <c r="F11" s="28"/>
      <c r="G11" s="7">
        <f t="shared" si="1"/>
        <v>0</v>
      </c>
      <c r="H11" s="32">
        <f t="shared" si="2"/>
        <v>0</v>
      </c>
      <c r="I11" s="33">
        <f t="shared" si="3"/>
        <v>0</v>
      </c>
      <c r="J11" s="36">
        <f t="shared" si="4"/>
        <v>0</v>
      </c>
    </row>
    <row r="12" spans="1:10" ht="20.25" customHeight="1" thickBot="1">
      <c r="A12" s="14" t="s">
        <v>6</v>
      </c>
      <c r="B12" s="15">
        <f aca="true" t="shared" si="5" ref="B12:G12">SUM(B5:B11)</f>
        <v>0</v>
      </c>
      <c r="C12" s="21">
        <f t="shared" si="5"/>
        <v>0</v>
      </c>
      <c r="D12" s="16">
        <f t="shared" si="5"/>
        <v>0</v>
      </c>
      <c r="E12" s="15">
        <f t="shared" si="5"/>
        <v>0</v>
      </c>
      <c r="F12" s="21">
        <f t="shared" si="5"/>
        <v>0</v>
      </c>
      <c r="G12" s="16">
        <f t="shared" si="5"/>
        <v>0</v>
      </c>
      <c r="H12" s="15">
        <f>SUM(H5:H11)</f>
        <v>0</v>
      </c>
      <c r="I12" s="21">
        <f>SUM(I5:I11)</f>
        <v>0</v>
      </c>
      <c r="J12" s="16">
        <f>SUM(J5:J11)</f>
        <v>0</v>
      </c>
    </row>
    <row r="13" spans="1:10" ht="20.25" customHeight="1">
      <c r="A13" s="18" t="s">
        <v>8</v>
      </c>
      <c r="B13" s="23"/>
      <c r="C13" s="24"/>
      <c r="D13" s="9">
        <f t="shared" si="0"/>
        <v>0</v>
      </c>
      <c r="E13" s="23"/>
      <c r="F13" s="24"/>
      <c r="G13" s="9">
        <f t="shared" si="1"/>
        <v>0</v>
      </c>
      <c r="H13" s="37">
        <f aca="true" t="shared" si="6" ref="H13:J17">B13+E13</f>
        <v>0</v>
      </c>
      <c r="I13" s="19">
        <f t="shared" si="6"/>
        <v>0</v>
      </c>
      <c r="J13" s="38">
        <f t="shared" si="6"/>
        <v>0</v>
      </c>
    </row>
    <row r="14" spans="1:10" ht="20.25" customHeight="1">
      <c r="A14" s="10" t="s">
        <v>9</v>
      </c>
      <c r="B14" s="25"/>
      <c r="C14" s="26"/>
      <c r="D14" s="7">
        <f t="shared" si="0"/>
        <v>0</v>
      </c>
      <c r="E14" s="25"/>
      <c r="F14" s="26"/>
      <c r="G14" s="7">
        <f t="shared" si="1"/>
        <v>0</v>
      </c>
      <c r="H14" s="31">
        <f t="shared" si="6"/>
        <v>0</v>
      </c>
      <c r="I14" s="11">
        <f t="shared" si="6"/>
        <v>0</v>
      </c>
      <c r="J14" s="35">
        <f t="shared" si="6"/>
        <v>0</v>
      </c>
    </row>
    <row r="15" spans="1:10" ht="20.25" customHeight="1">
      <c r="A15" s="10" t="s">
        <v>25</v>
      </c>
      <c r="B15" s="25"/>
      <c r="C15" s="26"/>
      <c r="D15" s="7">
        <f t="shared" si="0"/>
        <v>0</v>
      </c>
      <c r="E15" s="25"/>
      <c r="F15" s="26"/>
      <c r="G15" s="7">
        <f t="shared" si="1"/>
        <v>0</v>
      </c>
      <c r="H15" s="31">
        <f t="shared" si="6"/>
        <v>0</v>
      </c>
      <c r="I15" s="11">
        <f t="shared" si="6"/>
        <v>0</v>
      </c>
      <c r="J15" s="35">
        <f t="shared" si="6"/>
        <v>0</v>
      </c>
    </row>
    <row r="16" spans="1:10" ht="20.25" customHeight="1">
      <c r="A16" s="10" t="s">
        <v>7</v>
      </c>
      <c r="B16" s="25"/>
      <c r="C16" s="26"/>
      <c r="D16" s="7">
        <f t="shared" si="0"/>
        <v>0</v>
      </c>
      <c r="E16" s="25"/>
      <c r="F16" s="26"/>
      <c r="G16" s="7">
        <f t="shared" si="1"/>
        <v>0</v>
      </c>
      <c r="H16" s="31">
        <f t="shared" si="6"/>
        <v>0</v>
      </c>
      <c r="I16" s="11">
        <f t="shared" si="6"/>
        <v>0</v>
      </c>
      <c r="J16" s="35">
        <f t="shared" si="6"/>
        <v>0</v>
      </c>
    </row>
    <row r="17" spans="1:10" ht="20.25" customHeight="1" thickBot="1">
      <c r="A17" s="12" t="s">
        <v>10</v>
      </c>
      <c r="B17" s="27"/>
      <c r="C17" s="28"/>
      <c r="D17" s="13">
        <f t="shared" si="0"/>
        <v>0</v>
      </c>
      <c r="E17" s="27"/>
      <c r="F17" s="28"/>
      <c r="G17" s="13">
        <f t="shared" si="1"/>
        <v>0</v>
      </c>
      <c r="H17" s="32">
        <f t="shared" si="6"/>
        <v>0</v>
      </c>
      <c r="I17" s="33">
        <f t="shared" si="6"/>
        <v>0</v>
      </c>
      <c r="J17" s="36">
        <f t="shared" si="6"/>
        <v>0</v>
      </c>
    </row>
    <row r="18" spans="1:10" ht="20.25" customHeight="1" thickBot="1">
      <c r="A18" s="14" t="s">
        <v>14</v>
      </c>
      <c r="B18" s="15">
        <f aca="true" t="shared" si="7" ref="B18:J18">SUM(B13:B17)</f>
        <v>0</v>
      </c>
      <c r="C18" s="21">
        <f t="shared" si="7"/>
        <v>0</v>
      </c>
      <c r="D18" s="16">
        <f t="shared" si="7"/>
        <v>0</v>
      </c>
      <c r="E18" s="17">
        <f t="shared" si="7"/>
        <v>0</v>
      </c>
      <c r="F18" s="21">
        <f t="shared" si="7"/>
        <v>0</v>
      </c>
      <c r="G18" s="16">
        <f t="shared" si="7"/>
        <v>0</v>
      </c>
      <c r="H18" s="15">
        <f t="shared" si="7"/>
        <v>0</v>
      </c>
      <c r="I18" s="17">
        <f t="shared" si="7"/>
        <v>0</v>
      </c>
      <c r="J18" s="16">
        <f t="shared" si="7"/>
        <v>0</v>
      </c>
    </row>
    <row r="19" spans="1:10" ht="20.25" customHeight="1" thickBot="1">
      <c r="A19" s="20" t="s">
        <v>16</v>
      </c>
      <c r="B19" s="15">
        <f>B18-B12</f>
        <v>0</v>
      </c>
      <c r="C19" s="21">
        <f>C18-C12</f>
        <v>0</v>
      </c>
      <c r="D19" s="16">
        <f aca="true" t="shared" si="8" ref="D19:J19">D18-D12</f>
        <v>0</v>
      </c>
      <c r="E19" s="17">
        <f t="shared" si="8"/>
        <v>0</v>
      </c>
      <c r="F19" s="21">
        <f>F18-F12</f>
        <v>0</v>
      </c>
      <c r="G19" s="16">
        <f t="shared" si="8"/>
        <v>0</v>
      </c>
      <c r="H19" s="15">
        <f t="shared" si="8"/>
        <v>0</v>
      </c>
      <c r="I19" s="17">
        <f t="shared" si="8"/>
        <v>0</v>
      </c>
      <c r="J19" s="16">
        <f t="shared" si="8"/>
        <v>0</v>
      </c>
    </row>
    <row r="20" spans="1:10" ht="20.25" customHeight="1" thickBot="1">
      <c r="A20" s="64" t="s">
        <v>15</v>
      </c>
      <c r="B20" s="65"/>
      <c r="C20" s="65"/>
      <c r="D20" s="65"/>
      <c r="E20" s="65"/>
      <c r="F20" s="65"/>
      <c r="G20" s="65"/>
      <c r="H20" s="47">
        <f>J19</f>
        <v>0</v>
      </c>
      <c r="I20" s="48"/>
      <c r="J20" s="49"/>
    </row>
    <row r="21" spans="1:10" ht="20.25" customHeight="1" thickBot="1">
      <c r="A21" s="45" t="s">
        <v>18</v>
      </c>
      <c r="B21" s="46"/>
      <c r="C21" s="46"/>
      <c r="D21" s="46"/>
      <c r="E21" s="46"/>
      <c r="F21" s="46"/>
      <c r="G21" s="46"/>
      <c r="H21" s="47">
        <f>J12/(1-J1)-J12</f>
        <v>0</v>
      </c>
      <c r="I21" s="48"/>
      <c r="J21" s="49"/>
    </row>
    <row r="22" spans="1:10" ht="20.25" customHeight="1" thickBot="1">
      <c r="A22" s="45" t="s">
        <v>22</v>
      </c>
      <c r="B22" s="46"/>
      <c r="C22" s="46"/>
      <c r="D22" s="46"/>
      <c r="E22" s="46"/>
      <c r="F22" s="46"/>
      <c r="G22" s="46"/>
      <c r="H22" s="47">
        <f>FLOOR(IF(H20-H21&lt;0,0,H20-H21),1)</f>
        <v>0</v>
      </c>
      <c r="I22" s="48"/>
      <c r="J22" s="49"/>
    </row>
  </sheetData>
  <sheetProtection/>
  <mergeCells count="10">
    <mergeCell ref="A21:G21"/>
    <mergeCell ref="H21:J21"/>
    <mergeCell ref="A22:G22"/>
    <mergeCell ref="H22:J22"/>
    <mergeCell ref="B2:D3"/>
    <mergeCell ref="E2:G3"/>
    <mergeCell ref="H2:J3"/>
    <mergeCell ref="A20:G20"/>
    <mergeCell ref="A2:A4"/>
    <mergeCell ref="H20:J2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PageLayoutView="0" workbookViewId="0" topLeftCell="A1">
      <pane xSplit="1" ySplit="4" topLeftCell="B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30" sqref="A30"/>
    </sheetView>
  </sheetViews>
  <sheetFormatPr defaultColWidth="9.140625" defaultRowHeight="15"/>
  <cols>
    <col min="1" max="1" width="22.00390625" style="1" customWidth="1"/>
    <col min="2" max="10" width="13.28125" style="1" customWidth="1"/>
    <col min="11" max="16384" width="9.140625" style="1" customWidth="1"/>
  </cols>
  <sheetData>
    <row r="1" spans="2:10" ht="27.75" customHeight="1" thickBot="1">
      <c r="B1" s="22" t="s">
        <v>20</v>
      </c>
      <c r="F1" s="29" t="s">
        <v>21</v>
      </c>
      <c r="G1" s="29"/>
      <c r="J1" s="39">
        <v>0.016</v>
      </c>
    </row>
    <row r="2" spans="1:10" ht="16.5" customHeight="1">
      <c r="A2" s="66" t="s">
        <v>27</v>
      </c>
      <c r="B2" s="50">
        <v>2013</v>
      </c>
      <c r="C2" s="51"/>
      <c r="D2" s="52"/>
      <c r="E2" s="56">
        <v>2014</v>
      </c>
      <c r="F2" s="51"/>
      <c r="G2" s="52"/>
      <c r="H2" s="58" t="s">
        <v>17</v>
      </c>
      <c r="I2" s="59"/>
      <c r="J2" s="60"/>
    </row>
    <row r="3" spans="1:10" ht="17.25" thickBot="1">
      <c r="A3" s="67"/>
      <c r="B3" s="53"/>
      <c r="C3" s="54"/>
      <c r="D3" s="55"/>
      <c r="E3" s="57"/>
      <c r="F3" s="54"/>
      <c r="G3" s="55"/>
      <c r="H3" s="61"/>
      <c r="I3" s="62"/>
      <c r="J3" s="63"/>
    </row>
    <row r="4" spans="1:10" ht="67.5" customHeight="1" thickBot="1">
      <c r="A4" s="68"/>
      <c r="B4" s="2" t="s">
        <v>12</v>
      </c>
      <c r="C4" s="3" t="s">
        <v>26</v>
      </c>
      <c r="D4" s="4" t="s">
        <v>13</v>
      </c>
      <c r="E4" s="5" t="s">
        <v>12</v>
      </c>
      <c r="F4" s="3" t="s">
        <v>26</v>
      </c>
      <c r="G4" s="4" t="s">
        <v>13</v>
      </c>
      <c r="H4" s="5" t="s">
        <v>12</v>
      </c>
      <c r="I4" s="3" t="s">
        <v>26</v>
      </c>
      <c r="J4" s="4" t="s">
        <v>13</v>
      </c>
    </row>
    <row r="5" spans="1:10" ht="20.25" customHeight="1">
      <c r="A5" s="6" t="s">
        <v>0</v>
      </c>
      <c r="B5" s="23">
        <v>100000</v>
      </c>
      <c r="C5" s="24"/>
      <c r="D5" s="7">
        <f>B5+C5</f>
        <v>100000</v>
      </c>
      <c r="E5" s="23">
        <v>100000</v>
      </c>
      <c r="F5" s="24"/>
      <c r="G5" s="7">
        <f>E5+F5</f>
        <v>100000</v>
      </c>
      <c r="H5" s="30">
        <f>B5+E5</f>
        <v>200000</v>
      </c>
      <c r="I5" s="40">
        <f>C5+F5</f>
        <v>0</v>
      </c>
      <c r="J5" s="34">
        <f aca="true" t="shared" si="0" ref="J5:J11">D5+G5</f>
        <v>200000</v>
      </c>
    </row>
    <row r="6" spans="1:10" ht="20.25" customHeight="1">
      <c r="A6" s="10" t="s">
        <v>1</v>
      </c>
      <c r="B6" s="25">
        <v>100000</v>
      </c>
      <c r="C6" s="26"/>
      <c r="D6" s="7">
        <f aca="true" t="shared" si="1" ref="D6:D17">B6+C6</f>
        <v>100000</v>
      </c>
      <c r="E6" s="25">
        <v>100000</v>
      </c>
      <c r="F6" s="26"/>
      <c r="G6" s="7">
        <f aca="true" t="shared" si="2" ref="G6:G17">E6+F6</f>
        <v>100000</v>
      </c>
      <c r="H6" s="31">
        <f aca="true" t="shared" si="3" ref="H6:I11">B6+E6</f>
        <v>200000</v>
      </c>
      <c r="I6" s="41">
        <f t="shared" si="3"/>
        <v>0</v>
      </c>
      <c r="J6" s="35">
        <f t="shared" si="0"/>
        <v>200000</v>
      </c>
    </row>
    <row r="7" spans="1:10" ht="20.25" customHeight="1">
      <c r="A7" s="10" t="s">
        <v>2</v>
      </c>
      <c r="B7" s="25">
        <v>100000</v>
      </c>
      <c r="C7" s="26"/>
      <c r="D7" s="7">
        <f t="shared" si="1"/>
        <v>100000</v>
      </c>
      <c r="E7" s="25">
        <v>100000</v>
      </c>
      <c r="F7" s="26"/>
      <c r="G7" s="7">
        <f t="shared" si="2"/>
        <v>100000</v>
      </c>
      <c r="H7" s="31">
        <f t="shared" si="3"/>
        <v>200000</v>
      </c>
      <c r="I7" s="41">
        <f t="shared" si="3"/>
        <v>0</v>
      </c>
      <c r="J7" s="35">
        <f t="shared" si="0"/>
        <v>200000</v>
      </c>
    </row>
    <row r="8" spans="1:10" ht="20.25" customHeight="1">
      <c r="A8" s="10" t="s">
        <v>3</v>
      </c>
      <c r="B8" s="25">
        <v>400000</v>
      </c>
      <c r="C8" s="26"/>
      <c r="D8" s="7">
        <f t="shared" si="1"/>
        <v>400000</v>
      </c>
      <c r="E8" s="25">
        <v>400000</v>
      </c>
      <c r="F8" s="26"/>
      <c r="G8" s="7">
        <f t="shared" si="2"/>
        <v>400000</v>
      </c>
      <c r="H8" s="31">
        <f t="shared" si="3"/>
        <v>800000</v>
      </c>
      <c r="I8" s="41">
        <f t="shared" si="3"/>
        <v>0</v>
      </c>
      <c r="J8" s="35">
        <f t="shared" si="0"/>
        <v>800000</v>
      </c>
    </row>
    <row r="9" spans="1:10" ht="20.25" customHeight="1">
      <c r="A9" s="10" t="s">
        <v>4</v>
      </c>
      <c r="B9" s="25">
        <v>100000</v>
      </c>
      <c r="C9" s="26"/>
      <c r="D9" s="7">
        <f t="shared" si="1"/>
        <v>100000</v>
      </c>
      <c r="E9" s="25">
        <v>100000</v>
      </c>
      <c r="F9" s="26"/>
      <c r="G9" s="7">
        <f t="shared" si="2"/>
        <v>100000</v>
      </c>
      <c r="H9" s="31">
        <f t="shared" si="3"/>
        <v>200000</v>
      </c>
      <c r="I9" s="41">
        <f t="shared" si="3"/>
        <v>0</v>
      </c>
      <c r="J9" s="35">
        <f t="shared" si="0"/>
        <v>200000</v>
      </c>
    </row>
    <row r="10" spans="1:10" ht="20.25" customHeight="1">
      <c r="A10" s="10" t="s">
        <v>5</v>
      </c>
      <c r="B10" s="25">
        <v>100000</v>
      </c>
      <c r="C10" s="26"/>
      <c r="D10" s="7">
        <f t="shared" si="1"/>
        <v>100000</v>
      </c>
      <c r="E10" s="25">
        <v>100000</v>
      </c>
      <c r="F10" s="26"/>
      <c r="G10" s="7">
        <f t="shared" si="2"/>
        <v>100000</v>
      </c>
      <c r="H10" s="31">
        <f t="shared" si="3"/>
        <v>200000</v>
      </c>
      <c r="I10" s="41">
        <f t="shared" si="3"/>
        <v>0</v>
      </c>
      <c r="J10" s="35">
        <f t="shared" si="0"/>
        <v>200000</v>
      </c>
    </row>
    <row r="11" spans="1:10" ht="20.25" customHeight="1" thickBot="1">
      <c r="A11" s="12" t="s">
        <v>11</v>
      </c>
      <c r="B11" s="25">
        <v>100000</v>
      </c>
      <c r="C11" s="28"/>
      <c r="D11" s="7">
        <f t="shared" si="1"/>
        <v>100000</v>
      </c>
      <c r="E11" s="25">
        <v>100000</v>
      </c>
      <c r="F11" s="28"/>
      <c r="G11" s="7">
        <f t="shared" si="2"/>
        <v>100000</v>
      </c>
      <c r="H11" s="32">
        <f t="shared" si="3"/>
        <v>200000</v>
      </c>
      <c r="I11" s="42">
        <f t="shared" si="3"/>
        <v>0</v>
      </c>
      <c r="J11" s="36">
        <f t="shared" si="0"/>
        <v>200000</v>
      </c>
    </row>
    <row r="12" spans="1:10" ht="20.25" customHeight="1" thickBot="1">
      <c r="A12" s="14" t="s">
        <v>6</v>
      </c>
      <c r="B12" s="15">
        <f aca="true" t="shared" si="4" ref="B12:J12">SUM(B5:B11)</f>
        <v>1000000</v>
      </c>
      <c r="C12" s="21">
        <f t="shared" si="4"/>
        <v>0</v>
      </c>
      <c r="D12" s="16">
        <f t="shared" si="4"/>
        <v>1000000</v>
      </c>
      <c r="E12" s="15">
        <f t="shared" si="4"/>
        <v>1000000</v>
      </c>
      <c r="F12" s="21">
        <f t="shared" si="4"/>
        <v>0</v>
      </c>
      <c r="G12" s="16">
        <f t="shared" si="4"/>
        <v>1000000</v>
      </c>
      <c r="H12" s="15">
        <f t="shared" si="4"/>
        <v>2000000</v>
      </c>
      <c r="I12" s="21">
        <f t="shared" si="4"/>
        <v>0</v>
      </c>
      <c r="J12" s="16">
        <f t="shared" si="4"/>
        <v>2000000</v>
      </c>
    </row>
    <row r="13" spans="1:10" ht="20.25" customHeight="1">
      <c r="A13" s="18" t="s">
        <v>8</v>
      </c>
      <c r="B13" s="23">
        <v>1016000</v>
      </c>
      <c r="C13" s="24"/>
      <c r="D13" s="9">
        <f t="shared" si="1"/>
        <v>1016000</v>
      </c>
      <c r="E13" s="23">
        <v>1016000</v>
      </c>
      <c r="F13" s="24"/>
      <c r="G13" s="9">
        <f t="shared" si="2"/>
        <v>1016000</v>
      </c>
      <c r="H13" s="37">
        <f>B13+E13</f>
        <v>2032000</v>
      </c>
      <c r="I13" s="43">
        <f>C13+F13</f>
        <v>0</v>
      </c>
      <c r="J13" s="38">
        <f>D13+G13</f>
        <v>2032000</v>
      </c>
    </row>
    <row r="14" spans="1:10" ht="20.25" customHeight="1">
      <c r="A14" s="10" t="s">
        <v>9</v>
      </c>
      <c r="B14" s="25"/>
      <c r="C14" s="26"/>
      <c r="D14" s="7">
        <f t="shared" si="1"/>
        <v>0</v>
      </c>
      <c r="E14" s="25"/>
      <c r="F14" s="26"/>
      <c r="G14" s="7">
        <f t="shared" si="2"/>
        <v>0</v>
      </c>
      <c r="H14" s="31">
        <f aca="true" t="shared" si="5" ref="H14:I17">B14+E14</f>
        <v>0</v>
      </c>
      <c r="I14" s="41">
        <f t="shared" si="5"/>
        <v>0</v>
      </c>
      <c r="J14" s="35">
        <f>D14+G14</f>
        <v>0</v>
      </c>
    </row>
    <row r="15" spans="1:10" ht="20.25" customHeight="1">
      <c r="A15" s="10" t="s">
        <v>25</v>
      </c>
      <c r="B15" s="25"/>
      <c r="C15" s="26"/>
      <c r="D15" s="7">
        <f t="shared" si="1"/>
        <v>0</v>
      </c>
      <c r="E15" s="25"/>
      <c r="F15" s="26"/>
      <c r="G15" s="7">
        <f t="shared" si="2"/>
        <v>0</v>
      </c>
      <c r="H15" s="31">
        <f t="shared" si="5"/>
        <v>0</v>
      </c>
      <c r="I15" s="41">
        <f t="shared" si="5"/>
        <v>0</v>
      </c>
      <c r="J15" s="35">
        <f>D15+G15</f>
        <v>0</v>
      </c>
    </row>
    <row r="16" spans="1:10" ht="20.25" customHeight="1">
      <c r="A16" s="10" t="s">
        <v>7</v>
      </c>
      <c r="B16" s="25"/>
      <c r="C16" s="26"/>
      <c r="D16" s="7">
        <f t="shared" si="1"/>
        <v>0</v>
      </c>
      <c r="E16" s="25"/>
      <c r="F16" s="26"/>
      <c r="G16" s="7">
        <f t="shared" si="2"/>
        <v>0</v>
      </c>
      <c r="H16" s="31">
        <f t="shared" si="5"/>
        <v>0</v>
      </c>
      <c r="I16" s="41">
        <f t="shared" si="5"/>
        <v>0</v>
      </c>
      <c r="J16" s="35">
        <f>D16+G16</f>
        <v>0</v>
      </c>
    </row>
    <row r="17" spans="1:10" ht="20.25" customHeight="1" thickBot="1">
      <c r="A17" s="12" t="s">
        <v>10</v>
      </c>
      <c r="B17" s="27"/>
      <c r="C17" s="28"/>
      <c r="D17" s="13">
        <f t="shared" si="1"/>
        <v>0</v>
      </c>
      <c r="E17" s="27"/>
      <c r="F17" s="28"/>
      <c r="G17" s="13">
        <f t="shared" si="2"/>
        <v>0</v>
      </c>
      <c r="H17" s="32">
        <f t="shared" si="5"/>
        <v>0</v>
      </c>
      <c r="I17" s="42">
        <f t="shared" si="5"/>
        <v>0</v>
      </c>
      <c r="J17" s="36">
        <f>D17+G17</f>
        <v>0</v>
      </c>
    </row>
    <row r="18" spans="1:10" ht="20.25" customHeight="1" thickBot="1">
      <c r="A18" s="14" t="s">
        <v>14</v>
      </c>
      <c r="B18" s="15">
        <f aca="true" t="shared" si="6" ref="B18:J18">SUM(B13:B17)</f>
        <v>1016000</v>
      </c>
      <c r="C18" s="21">
        <f t="shared" si="6"/>
        <v>0</v>
      </c>
      <c r="D18" s="16">
        <f t="shared" si="6"/>
        <v>1016000</v>
      </c>
      <c r="E18" s="17">
        <f t="shared" si="6"/>
        <v>1016000</v>
      </c>
      <c r="F18" s="21">
        <f t="shared" si="6"/>
        <v>0</v>
      </c>
      <c r="G18" s="16">
        <f t="shared" si="6"/>
        <v>1016000</v>
      </c>
      <c r="H18" s="17">
        <f t="shared" si="6"/>
        <v>2032000</v>
      </c>
      <c r="I18" s="17">
        <f t="shared" si="6"/>
        <v>0</v>
      </c>
      <c r="J18" s="16">
        <f t="shared" si="6"/>
        <v>2032000</v>
      </c>
    </row>
    <row r="19" spans="1:10" ht="20.25" customHeight="1" thickBot="1">
      <c r="A19" s="20" t="s">
        <v>16</v>
      </c>
      <c r="B19" s="15">
        <f>B18-B12</f>
        <v>16000</v>
      </c>
      <c r="C19" s="21">
        <f>C18-C12</f>
        <v>0</v>
      </c>
      <c r="D19" s="16">
        <f aca="true" t="shared" si="7" ref="D19:J19">D18-D12</f>
        <v>16000</v>
      </c>
      <c r="E19" s="17">
        <f t="shared" si="7"/>
        <v>16000</v>
      </c>
      <c r="F19" s="21">
        <f>F18-F12</f>
        <v>0</v>
      </c>
      <c r="G19" s="16">
        <f t="shared" si="7"/>
        <v>16000</v>
      </c>
      <c r="H19" s="17">
        <f t="shared" si="7"/>
        <v>32000</v>
      </c>
      <c r="I19" s="17">
        <f t="shared" si="7"/>
        <v>0</v>
      </c>
      <c r="J19" s="16">
        <f t="shared" si="7"/>
        <v>32000</v>
      </c>
    </row>
    <row r="20" spans="1:10" ht="20.25" customHeight="1" thickBot="1">
      <c r="A20" s="64" t="s">
        <v>15</v>
      </c>
      <c r="B20" s="65"/>
      <c r="C20" s="65"/>
      <c r="D20" s="65"/>
      <c r="E20" s="65"/>
      <c r="F20" s="65"/>
      <c r="G20" s="65"/>
      <c r="H20" s="47">
        <f>J19</f>
        <v>32000</v>
      </c>
      <c r="I20" s="48"/>
      <c r="J20" s="49"/>
    </row>
    <row r="21" spans="1:10" ht="20.25" customHeight="1" thickBot="1">
      <c r="A21" s="45" t="s">
        <v>23</v>
      </c>
      <c r="B21" s="46"/>
      <c r="C21" s="46"/>
      <c r="D21" s="46"/>
      <c r="E21" s="46"/>
      <c r="F21" s="46"/>
      <c r="G21" s="46"/>
      <c r="H21" s="47">
        <f>J12/(1-J1)-J12</f>
        <v>32520.325203252025</v>
      </c>
      <c r="I21" s="48"/>
      <c r="J21" s="49"/>
    </row>
    <row r="22" spans="1:10" ht="20.25" customHeight="1" thickBot="1">
      <c r="A22" s="45" t="s">
        <v>22</v>
      </c>
      <c r="B22" s="46"/>
      <c r="C22" s="46"/>
      <c r="D22" s="46"/>
      <c r="E22" s="46"/>
      <c r="F22" s="46"/>
      <c r="G22" s="46"/>
      <c r="H22" s="47">
        <f>FLOOR(IF(H20-H21&lt;0,0,H20-H21),1)</f>
        <v>0</v>
      </c>
      <c r="I22" s="48"/>
      <c r="J22" s="49"/>
    </row>
  </sheetData>
  <sheetProtection/>
  <mergeCells count="10">
    <mergeCell ref="A21:G21"/>
    <mergeCell ref="H21:J21"/>
    <mergeCell ref="A22:G22"/>
    <mergeCell ref="H22:J22"/>
    <mergeCell ref="A2:A4"/>
    <mergeCell ref="B2:D3"/>
    <mergeCell ref="E2:G3"/>
    <mergeCell ref="H2:J3"/>
    <mergeCell ref="A20:G20"/>
    <mergeCell ref="H20:J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PageLayoutView="0" workbookViewId="0" topLeftCell="A1">
      <pane xSplit="1" ySplit="4" topLeftCell="B5" activePane="bottomRight" state="frozen"/>
      <selection pane="topLeft" activeCell="C29" sqref="C29"/>
      <selection pane="topRight" activeCell="C29" sqref="C29"/>
      <selection pane="bottomLeft" activeCell="C29" sqref="C29"/>
      <selection pane="bottomRight" activeCell="A2" sqref="A2:A4"/>
    </sheetView>
  </sheetViews>
  <sheetFormatPr defaultColWidth="9.140625" defaultRowHeight="15"/>
  <cols>
    <col min="1" max="1" width="22.00390625" style="1" customWidth="1"/>
    <col min="2" max="10" width="13.28125" style="1" customWidth="1"/>
    <col min="11" max="16384" width="9.140625" style="1" customWidth="1"/>
  </cols>
  <sheetData>
    <row r="1" spans="2:10" ht="27.75" customHeight="1" thickBot="1">
      <c r="B1" s="22" t="s">
        <v>20</v>
      </c>
      <c r="F1" s="29" t="s">
        <v>21</v>
      </c>
      <c r="G1" s="29"/>
      <c r="J1" s="39">
        <v>0.016</v>
      </c>
    </row>
    <row r="2" spans="1:10" ht="16.5" customHeight="1">
      <c r="A2" s="66" t="s">
        <v>27</v>
      </c>
      <c r="B2" s="50">
        <v>2013</v>
      </c>
      <c r="C2" s="51"/>
      <c r="D2" s="52"/>
      <c r="E2" s="56">
        <v>2014</v>
      </c>
      <c r="F2" s="51"/>
      <c r="G2" s="52"/>
      <c r="H2" s="58" t="s">
        <v>17</v>
      </c>
      <c r="I2" s="59"/>
      <c r="J2" s="60"/>
    </row>
    <row r="3" spans="1:10" ht="17.25" thickBot="1">
      <c r="A3" s="67"/>
      <c r="B3" s="53"/>
      <c r="C3" s="54"/>
      <c r="D3" s="55"/>
      <c r="E3" s="57"/>
      <c r="F3" s="54"/>
      <c r="G3" s="55"/>
      <c r="H3" s="61"/>
      <c r="I3" s="62"/>
      <c r="J3" s="63"/>
    </row>
    <row r="4" spans="1:10" ht="67.5" customHeight="1" thickBot="1">
      <c r="A4" s="68"/>
      <c r="B4" s="2" t="s">
        <v>12</v>
      </c>
      <c r="C4" s="3" t="s">
        <v>26</v>
      </c>
      <c r="D4" s="4" t="s">
        <v>13</v>
      </c>
      <c r="E4" s="5" t="s">
        <v>12</v>
      </c>
      <c r="F4" s="3" t="s">
        <v>26</v>
      </c>
      <c r="G4" s="4" t="s">
        <v>13</v>
      </c>
      <c r="H4" s="5" t="s">
        <v>12</v>
      </c>
      <c r="I4" s="3" t="s">
        <v>26</v>
      </c>
      <c r="J4" s="4" t="s">
        <v>13</v>
      </c>
    </row>
    <row r="5" spans="1:10" ht="20.25" customHeight="1">
      <c r="A5" s="6" t="s">
        <v>0</v>
      </c>
      <c r="B5" s="23">
        <v>100000</v>
      </c>
      <c r="C5" s="24"/>
      <c r="D5" s="7">
        <f>B5+C5</f>
        <v>100000</v>
      </c>
      <c r="E5" s="23">
        <v>100000</v>
      </c>
      <c r="F5" s="24"/>
      <c r="G5" s="7">
        <f>E5+F5</f>
        <v>100000</v>
      </c>
      <c r="H5" s="30">
        <f>B5+E5</f>
        <v>200000</v>
      </c>
      <c r="I5" s="40">
        <f>C5+F5</f>
        <v>0</v>
      </c>
      <c r="J5" s="34">
        <f aca="true" t="shared" si="0" ref="J5:J11">D5+G5</f>
        <v>200000</v>
      </c>
    </row>
    <row r="6" spans="1:10" ht="20.25" customHeight="1">
      <c r="A6" s="10" t="s">
        <v>1</v>
      </c>
      <c r="B6" s="25">
        <v>100000</v>
      </c>
      <c r="C6" s="26"/>
      <c r="D6" s="7">
        <f aca="true" t="shared" si="1" ref="D6:D17">B6+C6</f>
        <v>100000</v>
      </c>
      <c r="E6" s="25">
        <v>100000</v>
      </c>
      <c r="F6" s="26"/>
      <c r="G6" s="7">
        <f aca="true" t="shared" si="2" ref="G6:G17">E6+F6</f>
        <v>100000</v>
      </c>
      <c r="H6" s="31">
        <f aca="true" t="shared" si="3" ref="H6:I11">B6+E6</f>
        <v>200000</v>
      </c>
      <c r="I6" s="41">
        <f t="shared" si="3"/>
        <v>0</v>
      </c>
      <c r="J6" s="35">
        <f t="shared" si="0"/>
        <v>200000</v>
      </c>
    </row>
    <row r="7" spans="1:10" ht="20.25" customHeight="1">
      <c r="A7" s="10" t="s">
        <v>2</v>
      </c>
      <c r="B7" s="25">
        <v>100000</v>
      </c>
      <c r="C7" s="26"/>
      <c r="D7" s="7">
        <f t="shared" si="1"/>
        <v>100000</v>
      </c>
      <c r="E7" s="25">
        <v>100000</v>
      </c>
      <c r="F7" s="26"/>
      <c r="G7" s="7">
        <f t="shared" si="2"/>
        <v>100000</v>
      </c>
      <c r="H7" s="31">
        <f t="shared" si="3"/>
        <v>200000</v>
      </c>
      <c r="I7" s="41">
        <f t="shared" si="3"/>
        <v>0</v>
      </c>
      <c r="J7" s="35">
        <f t="shared" si="0"/>
        <v>200000</v>
      </c>
    </row>
    <row r="8" spans="1:10" ht="20.25" customHeight="1">
      <c r="A8" s="10" t="s">
        <v>3</v>
      </c>
      <c r="B8" s="25">
        <v>400000</v>
      </c>
      <c r="C8" s="26">
        <v>100000</v>
      </c>
      <c r="D8" s="7">
        <f t="shared" si="1"/>
        <v>500000</v>
      </c>
      <c r="E8" s="25">
        <v>400000</v>
      </c>
      <c r="F8" s="26"/>
      <c r="G8" s="7">
        <f t="shared" si="2"/>
        <v>400000</v>
      </c>
      <c r="H8" s="31">
        <f t="shared" si="3"/>
        <v>800000</v>
      </c>
      <c r="I8" s="41">
        <f t="shared" si="3"/>
        <v>100000</v>
      </c>
      <c r="J8" s="35">
        <f t="shared" si="0"/>
        <v>900000</v>
      </c>
    </row>
    <row r="9" spans="1:10" ht="20.25" customHeight="1">
      <c r="A9" s="10" t="s">
        <v>4</v>
      </c>
      <c r="B9" s="25">
        <v>100000</v>
      </c>
      <c r="C9" s="26"/>
      <c r="D9" s="7">
        <f t="shared" si="1"/>
        <v>100000</v>
      </c>
      <c r="E9" s="25">
        <v>100000</v>
      </c>
      <c r="F9" s="26"/>
      <c r="G9" s="7">
        <f t="shared" si="2"/>
        <v>100000</v>
      </c>
      <c r="H9" s="31">
        <f t="shared" si="3"/>
        <v>200000</v>
      </c>
      <c r="I9" s="41">
        <f t="shared" si="3"/>
        <v>0</v>
      </c>
      <c r="J9" s="35">
        <f t="shared" si="0"/>
        <v>200000</v>
      </c>
    </row>
    <row r="10" spans="1:10" ht="20.25" customHeight="1">
      <c r="A10" s="10" t="s">
        <v>5</v>
      </c>
      <c r="B10" s="25">
        <v>100000</v>
      </c>
      <c r="C10" s="26"/>
      <c r="D10" s="7">
        <f t="shared" si="1"/>
        <v>100000</v>
      </c>
      <c r="E10" s="25">
        <v>100000</v>
      </c>
      <c r="F10" s="26"/>
      <c r="G10" s="7">
        <f t="shared" si="2"/>
        <v>100000</v>
      </c>
      <c r="H10" s="31">
        <f t="shared" si="3"/>
        <v>200000</v>
      </c>
      <c r="I10" s="41">
        <f t="shared" si="3"/>
        <v>0</v>
      </c>
      <c r="J10" s="35">
        <f t="shared" si="0"/>
        <v>200000</v>
      </c>
    </row>
    <row r="11" spans="1:10" ht="20.25" customHeight="1" thickBot="1">
      <c r="A11" s="12" t="s">
        <v>11</v>
      </c>
      <c r="B11" s="25">
        <v>100000</v>
      </c>
      <c r="C11" s="28"/>
      <c r="D11" s="7">
        <f t="shared" si="1"/>
        <v>100000</v>
      </c>
      <c r="E11" s="25">
        <v>100000</v>
      </c>
      <c r="F11" s="28"/>
      <c r="G11" s="7">
        <f t="shared" si="2"/>
        <v>100000</v>
      </c>
      <c r="H11" s="32">
        <f t="shared" si="3"/>
        <v>200000</v>
      </c>
      <c r="I11" s="42">
        <f t="shared" si="3"/>
        <v>0</v>
      </c>
      <c r="J11" s="36">
        <f t="shared" si="0"/>
        <v>200000</v>
      </c>
    </row>
    <row r="12" spans="1:10" ht="20.25" customHeight="1" thickBot="1">
      <c r="A12" s="14" t="s">
        <v>6</v>
      </c>
      <c r="B12" s="15">
        <f aca="true" t="shared" si="4" ref="B12:J12">SUM(B5:B11)</f>
        <v>1000000</v>
      </c>
      <c r="C12" s="21">
        <f t="shared" si="4"/>
        <v>100000</v>
      </c>
      <c r="D12" s="16">
        <f t="shared" si="4"/>
        <v>1100000</v>
      </c>
      <c r="E12" s="15">
        <f t="shared" si="4"/>
        <v>1000000</v>
      </c>
      <c r="F12" s="21">
        <f t="shared" si="4"/>
        <v>0</v>
      </c>
      <c r="G12" s="16">
        <f t="shared" si="4"/>
        <v>1000000</v>
      </c>
      <c r="H12" s="15">
        <f t="shared" si="4"/>
        <v>2000000</v>
      </c>
      <c r="I12" s="21">
        <f t="shared" si="4"/>
        <v>100000</v>
      </c>
      <c r="J12" s="16">
        <f t="shared" si="4"/>
        <v>2100000</v>
      </c>
    </row>
    <row r="13" spans="1:10" ht="20.25" customHeight="1">
      <c r="A13" s="18" t="s">
        <v>8</v>
      </c>
      <c r="B13" s="23">
        <v>1016000</v>
      </c>
      <c r="C13" s="24">
        <v>100000</v>
      </c>
      <c r="D13" s="9">
        <f t="shared" si="1"/>
        <v>1116000</v>
      </c>
      <c r="E13" s="23">
        <v>1016000</v>
      </c>
      <c r="F13" s="24"/>
      <c r="G13" s="9">
        <f t="shared" si="2"/>
        <v>1016000</v>
      </c>
      <c r="H13" s="37">
        <f>B13+E13</f>
        <v>2032000</v>
      </c>
      <c r="I13" s="43">
        <f>C13+F13</f>
        <v>100000</v>
      </c>
      <c r="J13" s="38">
        <f>D13+G13</f>
        <v>2132000</v>
      </c>
    </row>
    <row r="14" spans="1:10" ht="20.25" customHeight="1">
      <c r="A14" s="10" t="s">
        <v>9</v>
      </c>
      <c r="B14" s="25"/>
      <c r="C14" s="26"/>
      <c r="D14" s="7">
        <f t="shared" si="1"/>
        <v>0</v>
      </c>
      <c r="E14" s="25"/>
      <c r="F14" s="26"/>
      <c r="G14" s="7">
        <f t="shared" si="2"/>
        <v>0</v>
      </c>
      <c r="H14" s="31">
        <f aca="true" t="shared" si="5" ref="H14:I17">B14+E14</f>
        <v>0</v>
      </c>
      <c r="I14" s="41">
        <f t="shared" si="5"/>
        <v>0</v>
      </c>
      <c r="J14" s="35">
        <f>D14+G14</f>
        <v>0</v>
      </c>
    </row>
    <row r="15" spans="1:10" ht="20.25" customHeight="1">
      <c r="A15" s="10" t="s">
        <v>24</v>
      </c>
      <c r="B15" s="25"/>
      <c r="C15" s="26"/>
      <c r="D15" s="7">
        <f t="shared" si="1"/>
        <v>0</v>
      </c>
      <c r="E15" s="25"/>
      <c r="F15" s="26"/>
      <c r="G15" s="7">
        <f t="shared" si="2"/>
        <v>0</v>
      </c>
      <c r="H15" s="31">
        <f t="shared" si="5"/>
        <v>0</v>
      </c>
      <c r="I15" s="41">
        <f t="shared" si="5"/>
        <v>0</v>
      </c>
      <c r="J15" s="35">
        <f>D15+G15</f>
        <v>0</v>
      </c>
    </row>
    <row r="16" spans="1:10" ht="20.25" customHeight="1">
      <c r="A16" s="10" t="s">
        <v>7</v>
      </c>
      <c r="B16" s="25"/>
      <c r="C16" s="26"/>
      <c r="D16" s="7">
        <f t="shared" si="1"/>
        <v>0</v>
      </c>
      <c r="E16" s="25"/>
      <c r="F16" s="26"/>
      <c r="G16" s="7">
        <f t="shared" si="2"/>
        <v>0</v>
      </c>
      <c r="H16" s="31">
        <f t="shared" si="5"/>
        <v>0</v>
      </c>
      <c r="I16" s="41">
        <f t="shared" si="5"/>
        <v>0</v>
      </c>
      <c r="J16" s="35">
        <f>D16+G16</f>
        <v>0</v>
      </c>
    </row>
    <row r="17" spans="1:10" ht="20.25" customHeight="1" thickBot="1">
      <c r="A17" s="12" t="s">
        <v>10</v>
      </c>
      <c r="B17" s="27"/>
      <c r="C17" s="28"/>
      <c r="D17" s="13">
        <f t="shared" si="1"/>
        <v>0</v>
      </c>
      <c r="E17" s="27"/>
      <c r="F17" s="28"/>
      <c r="G17" s="13">
        <f t="shared" si="2"/>
        <v>0</v>
      </c>
      <c r="H17" s="32">
        <f t="shared" si="5"/>
        <v>0</v>
      </c>
      <c r="I17" s="42">
        <f t="shared" si="5"/>
        <v>0</v>
      </c>
      <c r="J17" s="36">
        <f>D17+G17</f>
        <v>0</v>
      </c>
    </row>
    <row r="18" spans="1:10" ht="20.25" customHeight="1" thickBot="1">
      <c r="A18" s="14" t="s">
        <v>14</v>
      </c>
      <c r="B18" s="15">
        <f aca="true" t="shared" si="6" ref="B18:J18">SUM(B13:B17)</f>
        <v>1016000</v>
      </c>
      <c r="C18" s="21">
        <f t="shared" si="6"/>
        <v>100000</v>
      </c>
      <c r="D18" s="16">
        <f t="shared" si="6"/>
        <v>1116000</v>
      </c>
      <c r="E18" s="17">
        <f t="shared" si="6"/>
        <v>1016000</v>
      </c>
      <c r="F18" s="21">
        <f t="shared" si="6"/>
        <v>0</v>
      </c>
      <c r="G18" s="16">
        <f t="shared" si="6"/>
        <v>1016000</v>
      </c>
      <c r="H18" s="17">
        <f t="shared" si="6"/>
        <v>2032000</v>
      </c>
      <c r="I18" s="17">
        <f t="shared" si="6"/>
        <v>100000</v>
      </c>
      <c r="J18" s="16">
        <f t="shared" si="6"/>
        <v>2132000</v>
      </c>
    </row>
    <row r="19" spans="1:10" ht="20.25" customHeight="1" thickBot="1">
      <c r="A19" s="20" t="s">
        <v>16</v>
      </c>
      <c r="B19" s="15">
        <f>B18-B12</f>
        <v>16000</v>
      </c>
      <c r="C19" s="21">
        <f>C18-C12</f>
        <v>0</v>
      </c>
      <c r="D19" s="16">
        <f aca="true" t="shared" si="7" ref="D19:J19">D18-D12</f>
        <v>16000</v>
      </c>
      <c r="E19" s="17">
        <f t="shared" si="7"/>
        <v>16000</v>
      </c>
      <c r="F19" s="21">
        <f>F18-F12</f>
        <v>0</v>
      </c>
      <c r="G19" s="16">
        <f t="shared" si="7"/>
        <v>16000</v>
      </c>
      <c r="H19" s="17">
        <f t="shared" si="7"/>
        <v>32000</v>
      </c>
      <c r="I19" s="17">
        <f t="shared" si="7"/>
        <v>0</v>
      </c>
      <c r="J19" s="16">
        <f t="shared" si="7"/>
        <v>32000</v>
      </c>
    </row>
    <row r="20" spans="1:10" ht="20.25" customHeight="1" thickBot="1">
      <c r="A20" s="64" t="s">
        <v>15</v>
      </c>
      <c r="B20" s="65"/>
      <c r="C20" s="65"/>
      <c r="D20" s="65"/>
      <c r="E20" s="65"/>
      <c r="F20" s="65"/>
      <c r="G20" s="65"/>
      <c r="H20" s="47">
        <f>J19</f>
        <v>32000</v>
      </c>
      <c r="I20" s="48"/>
      <c r="J20" s="49"/>
    </row>
    <row r="21" spans="1:10" ht="20.25" customHeight="1" thickBot="1">
      <c r="A21" s="45" t="s">
        <v>23</v>
      </c>
      <c r="B21" s="46"/>
      <c r="C21" s="46"/>
      <c r="D21" s="46"/>
      <c r="E21" s="46"/>
      <c r="F21" s="46"/>
      <c r="G21" s="46"/>
      <c r="H21" s="47">
        <f>J12/(1-J1)-J12</f>
        <v>34146.34146341449</v>
      </c>
      <c r="I21" s="48"/>
      <c r="J21" s="49"/>
    </row>
    <row r="22" spans="1:10" ht="20.25" customHeight="1" thickBot="1">
      <c r="A22" s="45" t="s">
        <v>22</v>
      </c>
      <c r="B22" s="46"/>
      <c r="C22" s="46"/>
      <c r="D22" s="46"/>
      <c r="E22" s="46"/>
      <c r="F22" s="46"/>
      <c r="G22" s="46"/>
      <c r="H22" s="47">
        <f>FLOOR(IF(H20-H21&lt;0,0,H20-H21),1)</f>
        <v>0</v>
      </c>
      <c r="I22" s="48"/>
      <c r="J22" s="49"/>
    </row>
  </sheetData>
  <sheetProtection/>
  <mergeCells count="10">
    <mergeCell ref="A21:G21"/>
    <mergeCell ref="H21:J21"/>
    <mergeCell ref="A22:G22"/>
    <mergeCell ref="H22:J22"/>
    <mergeCell ref="A2:A4"/>
    <mergeCell ref="B2:D3"/>
    <mergeCell ref="E2:G3"/>
    <mergeCell ref="H2:J3"/>
    <mergeCell ref="A20:G20"/>
    <mergeCell ref="H20:J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269</cp:lastModifiedBy>
  <cp:lastPrinted>2012-12-10T08:01:48Z</cp:lastPrinted>
  <dcterms:created xsi:type="dcterms:W3CDTF">2010-03-05T07:30:45Z</dcterms:created>
  <dcterms:modified xsi:type="dcterms:W3CDTF">2012-12-10T08:58:08Z</dcterms:modified>
  <cp:category/>
  <cp:version/>
  <cp:contentType/>
  <cp:contentStatus/>
</cp:coreProperties>
</file>