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</sheets>
  <definedNames>
    <definedName name="_xlnm.Print_Titles" localSheetId="0">'List1'!$4:$6</definedName>
    <definedName name="_xlnm.Print_Area" localSheetId="0">'List1'!$A$1:$D$87</definedName>
  </definedNames>
  <calcPr fullCalcOnLoad="1"/>
</workbook>
</file>

<file path=xl/sharedStrings.xml><?xml version="1.0" encoding="utf-8"?>
<sst xmlns="http://schemas.openxmlformats.org/spreadsheetml/2006/main" count="89" uniqueCount="68">
  <si>
    <t>v tis. Kč</t>
  </si>
  <si>
    <t>upravený rozpočet</t>
  </si>
  <si>
    <t>(rozpis investičních akcí PO a a.s. - samostatná tabulka)</t>
  </si>
  <si>
    <t>odvětví - název akce</t>
  </si>
  <si>
    <t>kap. 18 - zastupitelstvo kraje</t>
  </si>
  <si>
    <t>v tom:</t>
  </si>
  <si>
    <t>ostatní příspěvky a dary</t>
  </si>
  <si>
    <t>kap. 19 - činnost krajského úřadu</t>
  </si>
  <si>
    <t>ostatní kapitálové výdaje:</t>
  </si>
  <si>
    <t>kofinancování a předfinancování</t>
  </si>
  <si>
    <t>kap. 02 - životní prostředí a zemědělství</t>
  </si>
  <si>
    <t>investiční transfery obcím</t>
  </si>
  <si>
    <t>vodohosp. akce dle vodního zákona</t>
  </si>
  <si>
    <t xml:space="preserve">               z toho:  investiční  transfery obcím</t>
  </si>
  <si>
    <t>kap. 09 - volnočasové aktivity</t>
  </si>
  <si>
    <t>kap. 10 - doprava</t>
  </si>
  <si>
    <t>kap. 11 - cestovní ruch</t>
  </si>
  <si>
    <t>kap. 12 - správa majetku kraje</t>
  </si>
  <si>
    <t xml:space="preserve">   výkup pozemků</t>
  </si>
  <si>
    <t xml:space="preserve">   výkup pozemků - zóna Solnice</t>
  </si>
  <si>
    <t>kap. 13 - evropská integrace</t>
  </si>
  <si>
    <t>kap. 14 - školství</t>
  </si>
  <si>
    <t xml:space="preserve">investiční transfery PO </t>
  </si>
  <si>
    <t>kap. 15 - zdravotnictví</t>
  </si>
  <si>
    <t>kap. 28 - sociální věci</t>
  </si>
  <si>
    <t>kap. 39  - regionální rozvoj</t>
  </si>
  <si>
    <t>program obnovy venkova</t>
  </si>
  <si>
    <t xml:space="preserve">   projekt EPC</t>
  </si>
  <si>
    <t>investiční transfery obcím: Město Jaroměř</t>
  </si>
  <si>
    <t>Tab.č. 11</t>
  </si>
  <si>
    <t>Přehled o čerpání výdajů na investiční akce z vlastních prostředků kraje v roce 2013</t>
  </si>
  <si>
    <t xml:space="preserve">schválený rozpočet </t>
  </si>
  <si>
    <t>skutečnost k 31.12.2013</t>
  </si>
  <si>
    <t xml:space="preserve">         majetkový software</t>
  </si>
  <si>
    <t xml:space="preserve">         NTB</t>
  </si>
  <si>
    <t>TJ Spartak Vrchlabí, o.s., - nákup trénink.prostředků</t>
  </si>
  <si>
    <t>investiční transfery obcím: SVČ K-klub Jičín - přístavba výtahu</t>
  </si>
  <si>
    <t>investiční tranfery obcím</t>
  </si>
  <si>
    <t>ostatní kapitálové výdaje</t>
  </si>
  <si>
    <t>EPC</t>
  </si>
  <si>
    <t xml:space="preserve">Modernizace a dostavba Oblastní nem. Náchod a.s. - úvěr </t>
  </si>
  <si>
    <t>kap. 21 - investice a evropské projekty</t>
  </si>
  <si>
    <t>doprava - příprava staveb</t>
  </si>
  <si>
    <t>průmyslová zóna Vrchlabí</t>
  </si>
  <si>
    <t>průmyslová zóna Kvasiny</t>
  </si>
  <si>
    <t>požární stanice a ZZS Vrchlabí</t>
  </si>
  <si>
    <t>CIRI (Centrum EP) - centrum sdílených služeb</t>
  </si>
  <si>
    <t>kofinancování a předfinancování:</t>
  </si>
  <si>
    <t xml:space="preserve">        doprava</t>
  </si>
  <si>
    <t xml:space="preserve">        školství</t>
  </si>
  <si>
    <t xml:space="preserve">        zdravotnictví</t>
  </si>
  <si>
    <t xml:space="preserve">        sociální věci</t>
  </si>
  <si>
    <t xml:space="preserve">           kultura</t>
  </si>
  <si>
    <t>kap. 48 - Dotační fond</t>
  </si>
  <si>
    <t>životní prostředí a zemědělství</t>
  </si>
  <si>
    <t>regionální rozvoj</t>
  </si>
  <si>
    <t>ÚHRN</t>
  </si>
  <si>
    <t>ostatní kapitálové výdaje - cyklostezka Rozkoš - dokumentace</t>
  </si>
  <si>
    <t>kofinancování a předfinancování - projekty ROP 4.2</t>
  </si>
  <si>
    <t xml:space="preserve">         Jednotný ekonomický systém</t>
  </si>
  <si>
    <t xml:space="preserve">         Dodávka implementace technol.centra KHK</t>
  </si>
  <si>
    <t xml:space="preserve">         Projekt II. Digitální mapa - katastrální mapy</t>
  </si>
  <si>
    <t>kofinancování a předfinancování - CP a P KHK jako celku II.</t>
  </si>
  <si>
    <t>ostatní kapitálové výdaje - Horská služba ČR, o.p.s.</t>
  </si>
  <si>
    <t xml:space="preserve">        evropská integrace ostatní, org. 7777 a 9999</t>
  </si>
  <si>
    <t xml:space="preserve">    Nadregionální cyklostrategie - studie proveditelnosti</t>
  </si>
  <si>
    <t xml:space="preserve">    dotace Sdružení hasičů ČMS</t>
  </si>
  <si>
    <t>kofinancování a předfinancování - projekt  "Kuks - Braunův kraj II"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</si>
</sst>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\ _K_č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3" fontId="0" fillId="0" borderId="0" xfId="0" applyAlignment="1">
      <alignment/>
    </xf>
    <xf numFmtId="3" fontId="0" fillId="0" borderId="0" xfId="0" applyAlignment="1">
      <alignment horizontal="right"/>
    </xf>
    <xf numFmtId="3" fontId="0" fillId="0" borderId="10" xfId="0" applyBorder="1" applyAlignment="1">
      <alignment/>
    </xf>
    <xf numFmtId="3" fontId="5" fillId="0" borderId="11" xfId="0" applyFont="1" applyBorder="1" applyAlignment="1">
      <alignment horizontal="left" vertical="center" wrapText="1"/>
    </xf>
    <xf numFmtId="3" fontId="0" fillId="0" borderId="10" xfId="0" applyBorder="1" applyAlignment="1">
      <alignment horizontal="left" vertical="center" wrapText="1"/>
    </xf>
    <xf numFmtId="3" fontId="0" fillId="0" borderId="12" xfId="0" applyBorder="1" applyAlignment="1">
      <alignment/>
    </xf>
    <xf numFmtId="3" fontId="2" fillId="33" borderId="13" xfId="0" applyFont="1" applyFill="1" applyBorder="1" applyAlignment="1">
      <alignment/>
    </xf>
    <xf numFmtId="3" fontId="3" fillId="34" borderId="14" xfId="0" applyFont="1" applyFill="1" applyBorder="1" applyAlignment="1">
      <alignment/>
    </xf>
    <xf numFmtId="3" fontId="0" fillId="0" borderId="12" xfId="0" applyFont="1" applyBorder="1" applyAlignment="1">
      <alignment/>
    </xf>
    <xf numFmtId="3" fontId="0" fillId="34" borderId="10" xfId="0" applyFill="1" applyBorder="1" applyAlignment="1">
      <alignment/>
    </xf>
    <xf numFmtId="3" fontId="0" fillId="34" borderId="15" xfId="0" applyFill="1" applyBorder="1" applyAlignment="1">
      <alignment/>
    </xf>
    <xf numFmtId="3" fontId="0" fillId="0" borderId="16" xfId="0" applyBorder="1" applyAlignment="1">
      <alignment/>
    </xf>
    <xf numFmtId="3" fontId="4" fillId="0" borderId="10" xfId="0" applyFont="1" applyBorder="1" applyAlignment="1">
      <alignment/>
    </xf>
    <xf numFmtId="3" fontId="0" fillId="34" borderId="14" xfId="0" applyFont="1" applyFill="1" applyBorder="1" applyAlignment="1">
      <alignment/>
    </xf>
    <xf numFmtId="3" fontId="7" fillId="0" borderId="10" xfId="0" applyFont="1" applyFill="1" applyBorder="1" applyAlignment="1">
      <alignment/>
    </xf>
    <xf numFmtId="3" fontId="4" fillId="0" borderId="12" xfId="0" applyFont="1" applyBorder="1" applyAlignment="1">
      <alignment/>
    </xf>
    <xf numFmtId="3" fontId="2" fillId="33" borderId="17" xfId="0" applyFont="1" applyFill="1" applyBorder="1" applyAlignment="1">
      <alignment/>
    </xf>
    <xf numFmtId="3" fontId="4" fillId="0" borderId="14" xfId="0" applyFont="1" applyFill="1" applyBorder="1" applyAlignment="1">
      <alignment vertical="center"/>
    </xf>
    <xf numFmtId="3" fontId="4" fillId="0" borderId="10" xfId="0" applyFont="1" applyFill="1" applyBorder="1" applyAlignment="1">
      <alignment vertical="center"/>
    </xf>
    <xf numFmtId="3" fontId="4" fillId="0" borderId="16" xfId="0" applyFont="1" applyFill="1" applyBorder="1" applyAlignment="1">
      <alignment vertical="center"/>
    </xf>
    <xf numFmtId="3" fontId="5" fillId="0" borderId="12" xfId="0" applyFont="1" applyBorder="1" applyAlignment="1">
      <alignment horizontal="left" vertical="center" wrapText="1"/>
    </xf>
    <xf numFmtId="3" fontId="5" fillId="0" borderId="10" xfId="0" applyFont="1" applyBorder="1" applyAlignment="1">
      <alignment horizontal="left" vertical="center" wrapText="1"/>
    </xf>
    <xf numFmtId="3" fontId="5" fillId="0" borderId="18" xfId="0" applyFont="1" applyBorder="1" applyAlignment="1">
      <alignment horizontal="left" vertical="center" wrapText="1"/>
    </xf>
    <xf numFmtId="3" fontId="8" fillId="0" borderId="19" xfId="0" applyFont="1" applyBorder="1" applyAlignment="1">
      <alignment horizontal="left" vertical="center"/>
    </xf>
    <xf numFmtId="3" fontId="0" fillId="0" borderId="14" xfId="0" applyBorder="1" applyAlignment="1">
      <alignment/>
    </xf>
    <xf numFmtId="3" fontId="1" fillId="16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2" fillId="0" borderId="17" xfId="0" applyFont="1" applyBorder="1" applyAlignment="1">
      <alignment horizontal="center" vertical="center" wrapText="1"/>
    </xf>
    <xf numFmtId="3" fontId="2" fillId="0" borderId="11" xfId="0" applyFont="1" applyBorder="1" applyAlignment="1">
      <alignment horizontal="center" vertical="center" wrapText="1"/>
    </xf>
    <xf numFmtId="3" fontId="2" fillId="0" borderId="20" xfId="0" applyFont="1" applyBorder="1" applyAlignment="1">
      <alignment horizontal="center" vertical="center" wrapText="1"/>
    </xf>
    <xf numFmtId="3" fontId="2" fillId="0" borderId="21" xfId="0" applyFont="1" applyBorder="1" applyAlignment="1">
      <alignment horizontal="center" vertical="center" wrapText="1"/>
    </xf>
    <xf numFmtId="3" fontId="2" fillId="0" borderId="22" xfId="0" applyFont="1" applyBorder="1" applyAlignment="1">
      <alignment horizontal="center" vertical="center" wrapText="1"/>
    </xf>
    <xf numFmtId="3" fontId="2" fillId="0" borderId="23" xfId="0" applyFont="1" applyBorder="1" applyAlignment="1">
      <alignment horizontal="center" vertical="center" wrapText="1"/>
    </xf>
    <xf numFmtId="165" fontId="2" fillId="33" borderId="24" xfId="38" applyNumberFormat="1" applyFont="1" applyFill="1" applyBorder="1" applyAlignment="1">
      <alignment horizontal="right" vertical="center"/>
    </xf>
    <xf numFmtId="165" fontId="2" fillId="33" borderId="25" xfId="38" applyNumberFormat="1" applyFont="1" applyFill="1" applyBorder="1" applyAlignment="1">
      <alignment horizontal="right" vertical="center"/>
    </xf>
    <xf numFmtId="165" fontId="2" fillId="33" borderId="26" xfId="38" applyNumberFormat="1" applyFont="1" applyFill="1" applyBorder="1" applyAlignment="1">
      <alignment horizontal="right" vertical="center"/>
    </xf>
    <xf numFmtId="165" fontId="0" fillId="0" borderId="27" xfId="38" applyNumberFormat="1" applyFont="1" applyBorder="1" applyAlignment="1">
      <alignment horizontal="right"/>
    </xf>
    <xf numFmtId="165" fontId="0" fillId="0" borderId="28" xfId="38" applyNumberFormat="1" applyFont="1" applyBorder="1" applyAlignment="1">
      <alignment horizontal="right"/>
    </xf>
    <xf numFmtId="165" fontId="0" fillId="0" borderId="29" xfId="38" applyNumberFormat="1" applyFont="1" applyBorder="1" applyAlignment="1">
      <alignment horizontal="right"/>
    </xf>
    <xf numFmtId="165" fontId="0" fillId="0" borderId="30" xfId="38" applyNumberFormat="1" applyFont="1" applyBorder="1" applyAlignment="1">
      <alignment/>
    </xf>
    <xf numFmtId="165" fontId="0" fillId="0" borderId="31" xfId="38" applyNumberFormat="1" applyFont="1" applyBorder="1" applyAlignment="1">
      <alignment/>
    </xf>
    <xf numFmtId="165" fontId="0" fillId="0" borderId="32" xfId="38" applyNumberFormat="1" applyFont="1" applyBorder="1" applyAlignment="1">
      <alignment/>
    </xf>
    <xf numFmtId="165" fontId="2" fillId="33" borderId="24" xfId="38" applyNumberFormat="1" applyFont="1" applyFill="1" applyBorder="1" applyAlignment="1">
      <alignment vertical="center"/>
    </xf>
    <xf numFmtId="165" fontId="2" fillId="33" borderId="25" xfId="38" applyNumberFormat="1" applyFont="1" applyFill="1" applyBorder="1" applyAlignment="1">
      <alignment vertical="center"/>
    </xf>
    <xf numFmtId="165" fontId="2" fillId="33" borderId="26" xfId="38" applyNumberFormat="1" applyFont="1" applyFill="1" applyBorder="1" applyAlignment="1">
      <alignment vertical="center"/>
    </xf>
    <xf numFmtId="165" fontId="0" fillId="0" borderId="27" xfId="38" applyNumberFormat="1" applyFont="1" applyBorder="1" applyAlignment="1">
      <alignment/>
    </xf>
    <xf numFmtId="165" fontId="0" fillId="0" borderId="28" xfId="38" applyNumberFormat="1" applyFont="1" applyBorder="1" applyAlignment="1">
      <alignment/>
    </xf>
    <xf numFmtId="165" fontId="0" fillId="0" borderId="29" xfId="38" applyNumberFormat="1" applyFont="1" applyBorder="1" applyAlignment="1">
      <alignment/>
    </xf>
    <xf numFmtId="165" fontId="0" fillId="0" borderId="33" xfId="38" applyNumberFormat="1" applyFont="1" applyBorder="1" applyAlignment="1">
      <alignment/>
    </xf>
    <xf numFmtId="165" fontId="0" fillId="0" borderId="34" xfId="38" applyNumberFormat="1" applyFont="1" applyBorder="1" applyAlignment="1">
      <alignment/>
    </xf>
    <xf numFmtId="165" fontId="0" fillId="0" borderId="35" xfId="38" applyNumberFormat="1" applyFont="1" applyBorder="1" applyAlignment="1">
      <alignment/>
    </xf>
    <xf numFmtId="165" fontId="0" fillId="0" borderId="36" xfId="38" applyNumberFormat="1" applyFont="1" applyBorder="1" applyAlignment="1">
      <alignment/>
    </xf>
    <xf numFmtId="165" fontId="0" fillId="0" borderId="37" xfId="38" applyNumberFormat="1" applyFont="1" applyBorder="1" applyAlignment="1">
      <alignment/>
    </xf>
    <xf numFmtId="165" fontId="0" fillId="0" borderId="38" xfId="38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0" fillId="0" borderId="39" xfId="38" applyNumberFormat="1" applyFont="1" applyBorder="1" applyAlignment="1">
      <alignment/>
    </xf>
    <xf numFmtId="165" fontId="0" fillId="0" borderId="23" xfId="38" applyNumberFormat="1" applyFont="1" applyBorder="1" applyAlignment="1">
      <alignment/>
    </xf>
    <xf numFmtId="165" fontId="2" fillId="33" borderId="24" xfId="38" applyNumberFormat="1" applyFont="1" applyFill="1" applyBorder="1" applyAlignment="1">
      <alignment horizontal="right"/>
    </xf>
    <xf numFmtId="165" fontId="2" fillId="33" borderId="25" xfId="38" applyNumberFormat="1" applyFont="1" applyFill="1" applyBorder="1" applyAlignment="1">
      <alignment horizontal="right"/>
    </xf>
    <xf numFmtId="165" fontId="2" fillId="33" borderId="26" xfId="38" applyNumberFormat="1" applyFont="1" applyFill="1" applyBorder="1" applyAlignment="1">
      <alignment horizontal="right"/>
    </xf>
    <xf numFmtId="165" fontId="2" fillId="0" borderId="33" xfId="0" applyNumberFormat="1" applyFont="1" applyBorder="1" applyAlignment="1">
      <alignment/>
    </xf>
    <xf numFmtId="165" fontId="6" fillId="0" borderId="33" xfId="38" applyNumberFormat="1" applyFont="1" applyFill="1" applyBorder="1" applyAlignment="1">
      <alignment/>
    </xf>
    <xf numFmtId="165" fontId="7" fillId="0" borderId="34" xfId="38" applyNumberFormat="1" applyFont="1" applyFill="1" applyBorder="1" applyAlignment="1">
      <alignment/>
    </xf>
    <xf numFmtId="165" fontId="7" fillId="0" borderId="35" xfId="38" applyNumberFormat="1" applyFont="1" applyFill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0" xfId="38" applyNumberFormat="1" applyFont="1" applyBorder="1" applyAlignment="1">
      <alignment/>
    </xf>
    <xf numFmtId="165" fontId="0" fillId="0" borderId="41" xfId="38" applyNumberFormat="1" applyFont="1" applyBorder="1" applyAlignment="1">
      <alignment/>
    </xf>
    <xf numFmtId="165" fontId="0" fillId="0" borderId="42" xfId="38" applyNumberFormat="1" applyFont="1" applyBorder="1" applyAlignment="1">
      <alignment/>
    </xf>
    <xf numFmtId="165" fontId="0" fillId="0" borderId="30" xfId="0" applyNumberFormat="1" applyFont="1" applyBorder="1" applyAlignment="1">
      <alignment horizontal="center"/>
    </xf>
    <xf numFmtId="165" fontId="2" fillId="33" borderId="43" xfId="38" applyNumberFormat="1" applyFont="1" applyFill="1" applyBorder="1" applyAlignment="1">
      <alignment vertical="center"/>
    </xf>
    <xf numFmtId="165" fontId="2" fillId="33" borderId="44" xfId="38" applyNumberFormat="1" applyFont="1" applyFill="1" applyBorder="1" applyAlignment="1">
      <alignment vertical="center"/>
    </xf>
    <xf numFmtId="165" fontId="2" fillId="33" borderId="22" xfId="38" applyNumberFormat="1" applyFont="1" applyFill="1" applyBorder="1" applyAlignment="1">
      <alignment vertical="center"/>
    </xf>
    <xf numFmtId="165" fontId="0" fillId="0" borderId="33" xfId="0" applyNumberFormat="1" applyBorder="1" applyAlignment="1">
      <alignment horizontal="center" vertical="center" wrapText="1"/>
    </xf>
    <xf numFmtId="165" fontId="0" fillId="0" borderId="45" xfId="0" applyNumberFormat="1" applyFont="1" applyBorder="1" applyAlignment="1">
      <alignment horizontal="center" vertical="center" wrapText="1"/>
    </xf>
    <xf numFmtId="165" fontId="2" fillId="33" borderId="13" xfId="38" applyNumberFormat="1" applyFont="1" applyFill="1" applyBorder="1" applyAlignment="1">
      <alignment vertical="center"/>
    </xf>
    <xf numFmtId="165" fontId="2" fillId="33" borderId="46" xfId="38" applyNumberFormat="1" applyFont="1" applyFill="1" applyBorder="1" applyAlignment="1">
      <alignment vertical="center"/>
    </xf>
    <xf numFmtId="165" fontId="0" fillId="34" borderId="27" xfId="38" applyNumberFormat="1" applyFont="1" applyFill="1" applyBorder="1" applyAlignment="1">
      <alignment/>
    </xf>
    <xf numFmtId="165" fontId="5" fillId="0" borderId="33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8" fillId="0" borderId="47" xfId="38" applyNumberFormat="1" applyFont="1" applyFill="1" applyBorder="1" applyAlignment="1">
      <alignment vertical="center"/>
    </xf>
    <xf numFmtId="165" fontId="8" fillId="0" borderId="48" xfId="38" applyNumberFormat="1" applyFont="1" applyFill="1" applyBorder="1" applyAlignment="1">
      <alignment vertical="center"/>
    </xf>
    <xf numFmtId="165" fontId="8" fillId="0" borderId="49" xfId="38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F54" sqref="F54"/>
    </sheetView>
  </sheetViews>
  <sheetFormatPr defaultColWidth="9.00390625" defaultRowHeight="12.75"/>
  <cols>
    <col min="1" max="1" width="53.625" style="0" customWidth="1"/>
    <col min="2" max="2" width="12.875" style="0" customWidth="1"/>
    <col min="3" max="3" width="13.00390625" style="0" customWidth="1"/>
    <col min="4" max="7" width="12.75390625" style="0" customWidth="1"/>
  </cols>
  <sheetData>
    <row r="1" ht="12.75">
      <c r="D1" s="1" t="s">
        <v>29</v>
      </c>
    </row>
    <row r="2" spans="1:4" ht="25.5" customHeight="1">
      <c r="A2" s="25" t="s">
        <v>30</v>
      </c>
      <c r="B2" s="25"/>
      <c r="C2" s="25"/>
      <c r="D2" s="25"/>
    </row>
    <row r="3" spans="1:4" ht="14.25" customHeight="1">
      <c r="A3" s="26" t="s">
        <v>2</v>
      </c>
      <c r="B3" s="26"/>
      <c r="C3" s="26"/>
      <c r="D3" s="26"/>
    </row>
    <row r="4" ht="13.5" thickBot="1">
      <c r="D4" s="1" t="s">
        <v>0</v>
      </c>
    </row>
    <row r="5" spans="1:4" ht="13.5" customHeight="1">
      <c r="A5" s="27" t="s">
        <v>3</v>
      </c>
      <c r="B5" s="27" t="s">
        <v>31</v>
      </c>
      <c r="C5" s="29" t="s">
        <v>1</v>
      </c>
      <c r="D5" s="31" t="s">
        <v>32</v>
      </c>
    </row>
    <row r="6" spans="1:4" ht="13.5" customHeight="1" thickBot="1">
      <c r="A6" s="28"/>
      <c r="B6" s="28"/>
      <c r="C6" s="30"/>
      <c r="D6" s="32"/>
    </row>
    <row r="7" spans="1:4" ht="15" customHeight="1">
      <c r="A7" s="6" t="s">
        <v>4</v>
      </c>
      <c r="B7" s="33">
        <v>0</v>
      </c>
      <c r="C7" s="34">
        <f>C9</f>
        <v>50</v>
      </c>
      <c r="D7" s="35">
        <f>D9</f>
        <v>50</v>
      </c>
    </row>
    <row r="8" spans="1:4" ht="15" customHeight="1">
      <c r="A8" s="7" t="s">
        <v>5</v>
      </c>
      <c r="B8" s="36"/>
      <c r="C8" s="37"/>
      <c r="D8" s="38"/>
    </row>
    <row r="9" spans="1:4" ht="13.5" thickBot="1">
      <c r="A9" s="8" t="s">
        <v>6</v>
      </c>
      <c r="B9" s="39"/>
      <c r="C9" s="40">
        <v>50</v>
      </c>
      <c r="D9" s="41">
        <v>50</v>
      </c>
    </row>
    <row r="10" spans="1:4" ht="12.75">
      <c r="A10" s="6" t="s">
        <v>7</v>
      </c>
      <c r="B10" s="42">
        <f>B13+B14+B15</f>
        <v>0</v>
      </c>
      <c r="C10" s="43">
        <f>C13+C14+C15</f>
        <v>34309.200000000004</v>
      </c>
      <c r="D10" s="44">
        <f>D13+D14+D15</f>
        <v>33189.200000000004</v>
      </c>
    </row>
    <row r="11" spans="1:4" ht="12.75">
      <c r="A11" s="7" t="s">
        <v>5</v>
      </c>
      <c r="B11" s="45"/>
      <c r="C11" s="46"/>
      <c r="D11" s="47"/>
    </row>
    <row r="12" spans="1:4" ht="12.75">
      <c r="A12" s="9" t="s">
        <v>8</v>
      </c>
      <c r="B12" s="48"/>
      <c r="C12" s="49"/>
      <c r="D12" s="50"/>
    </row>
    <row r="13" spans="1:4" ht="12.75">
      <c r="A13" s="9" t="s">
        <v>33</v>
      </c>
      <c r="B13" s="48"/>
      <c r="C13" s="49">
        <v>1120</v>
      </c>
      <c r="D13" s="50"/>
    </row>
    <row r="14" spans="1:4" ht="12.75">
      <c r="A14" s="10" t="s">
        <v>34</v>
      </c>
      <c r="B14" s="51"/>
      <c r="C14" s="52">
        <v>56.3</v>
      </c>
      <c r="D14" s="53">
        <v>56.3</v>
      </c>
    </row>
    <row r="15" spans="1:4" ht="12.75">
      <c r="A15" s="2" t="s">
        <v>47</v>
      </c>
      <c r="B15" s="48"/>
      <c r="C15" s="49">
        <v>33132.9</v>
      </c>
      <c r="D15" s="50">
        <v>33132.9</v>
      </c>
    </row>
    <row r="16" spans="1:4" ht="12.75">
      <c r="A16" s="24" t="s">
        <v>59</v>
      </c>
      <c r="B16" s="45"/>
      <c r="C16" s="46">
        <v>185.1</v>
      </c>
      <c r="D16" s="47">
        <v>185.1</v>
      </c>
    </row>
    <row r="17" spans="1:4" ht="12.75">
      <c r="A17" s="24" t="s">
        <v>60</v>
      </c>
      <c r="B17" s="45"/>
      <c r="C17" s="46">
        <v>29851.2</v>
      </c>
      <c r="D17" s="47">
        <v>29851.2</v>
      </c>
    </row>
    <row r="18" spans="1:4" ht="13.5" thickBot="1">
      <c r="A18" s="24" t="s">
        <v>61</v>
      </c>
      <c r="B18" s="45"/>
      <c r="C18" s="46">
        <v>3096.6</v>
      </c>
      <c r="D18" s="47">
        <v>3096.6</v>
      </c>
    </row>
    <row r="19" spans="1:4" ht="12.75">
      <c r="A19" s="6" t="s">
        <v>10</v>
      </c>
      <c r="B19" s="33">
        <f>B21+B22</f>
        <v>45000</v>
      </c>
      <c r="C19" s="34">
        <f>C21+C22</f>
        <v>73515.3</v>
      </c>
      <c r="D19" s="35">
        <f>D21+D22</f>
        <v>44112.100000000006</v>
      </c>
    </row>
    <row r="20" spans="1:4" ht="12.75">
      <c r="A20" s="7" t="s">
        <v>5</v>
      </c>
      <c r="B20" s="45"/>
      <c r="C20" s="46"/>
      <c r="D20" s="47"/>
    </row>
    <row r="21" spans="1:4" ht="12.75">
      <c r="A21" s="2" t="s">
        <v>11</v>
      </c>
      <c r="B21" s="45"/>
      <c r="C21" s="46">
        <v>11750</v>
      </c>
      <c r="D21" s="47">
        <v>10599.8</v>
      </c>
    </row>
    <row r="22" spans="1:4" ht="12.75">
      <c r="A22" s="11" t="s">
        <v>12</v>
      </c>
      <c r="B22" s="51">
        <v>45000</v>
      </c>
      <c r="C22" s="46">
        <v>61765.3</v>
      </c>
      <c r="D22" s="50">
        <v>33512.3</v>
      </c>
    </row>
    <row r="23" spans="1:4" ht="13.5" thickBot="1">
      <c r="A23" s="5" t="s">
        <v>13</v>
      </c>
      <c r="B23" s="54"/>
      <c r="C23" s="55">
        <v>33538</v>
      </c>
      <c r="D23" s="56">
        <v>33512.3</v>
      </c>
    </row>
    <row r="24" spans="1:4" ht="12.75">
      <c r="A24" s="6" t="s">
        <v>14</v>
      </c>
      <c r="B24" s="57">
        <f>B26+B28</f>
        <v>0</v>
      </c>
      <c r="C24" s="58">
        <f>C26+C28</f>
        <v>347</v>
      </c>
      <c r="D24" s="59">
        <f>D26+D28</f>
        <v>347</v>
      </c>
    </row>
    <row r="25" spans="1:4" ht="12.75">
      <c r="A25" s="7" t="s">
        <v>5</v>
      </c>
      <c r="B25" s="45"/>
      <c r="C25" s="46"/>
      <c r="D25" s="47"/>
    </row>
    <row r="26" spans="1:4" ht="12.75">
      <c r="A26" s="2" t="s">
        <v>36</v>
      </c>
      <c r="B26" s="60"/>
      <c r="C26" s="49">
        <v>300</v>
      </c>
      <c r="D26" s="50">
        <v>300</v>
      </c>
    </row>
    <row r="27" spans="1:4" ht="12.75">
      <c r="A27" s="9" t="s">
        <v>8</v>
      </c>
      <c r="B27" s="60"/>
      <c r="C27" s="49"/>
      <c r="D27" s="50"/>
    </row>
    <row r="28" spans="1:4" ht="13.5" thickBot="1">
      <c r="A28" s="12" t="s">
        <v>35</v>
      </c>
      <c r="B28" s="48"/>
      <c r="C28" s="49">
        <v>47</v>
      </c>
      <c r="D28" s="50">
        <v>47</v>
      </c>
    </row>
    <row r="29" spans="1:4" ht="12.75">
      <c r="A29" s="6" t="s">
        <v>15</v>
      </c>
      <c r="B29" s="42">
        <f>B32+B31</f>
        <v>14000</v>
      </c>
      <c r="C29" s="43">
        <f>C32+C31</f>
        <v>3390.7</v>
      </c>
      <c r="D29" s="44">
        <f>D32+D31</f>
        <v>3348.2</v>
      </c>
    </row>
    <row r="30" spans="1:4" ht="12.75">
      <c r="A30" s="7" t="s">
        <v>5</v>
      </c>
      <c r="B30" s="45"/>
      <c r="C30" s="46"/>
      <c r="D30" s="47"/>
    </row>
    <row r="31" spans="1:4" ht="12.75">
      <c r="A31" s="13" t="s">
        <v>38</v>
      </c>
      <c r="B31" s="45">
        <v>14000</v>
      </c>
      <c r="C31" s="46"/>
      <c r="D31" s="47"/>
    </row>
    <row r="32" spans="1:4" ht="13.5" thickBot="1">
      <c r="A32" s="2" t="s">
        <v>37</v>
      </c>
      <c r="B32" s="48"/>
      <c r="C32" s="49">
        <v>3390.7</v>
      </c>
      <c r="D32" s="50">
        <v>3348.2</v>
      </c>
    </row>
    <row r="33" spans="1:4" ht="12.75">
      <c r="A33" s="6" t="s">
        <v>16</v>
      </c>
      <c r="B33" s="42">
        <f>B35+B36</f>
        <v>0</v>
      </c>
      <c r="C33" s="43">
        <f>C35+C36</f>
        <v>1994</v>
      </c>
      <c r="D33" s="44">
        <f>D35+D36</f>
        <v>1934</v>
      </c>
    </row>
    <row r="34" spans="1:4" ht="12.75">
      <c r="A34" s="7" t="s">
        <v>5</v>
      </c>
      <c r="B34" s="45"/>
      <c r="C34" s="46"/>
      <c r="D34" s="47"/>
    </row>
    <row r="35" spans="1:4" ht="12.75">
      <c r="A35" s="2" t="s">
        <v>57</v>
      </c>
      <c r="B35" s="48"/>
      <c r="C35" s="49">
        <v>350</v>
      </c>
      <c r="D35" s="50">
        <v>350</v>
      </c>
    </row>
    <row r="36" spans="1:4" ht="13.5" thickBot="1">
      <c r="A36" s="14" t="s">
        <v>62</v>
      </c>
      <c r="B36" s="61"/>
      <c r="C36" s="62">
        <v>1644</v>
      </c>
      <c r="D36" s="63">
        <v>1584</v>
      </c>
    </row>
    <row r="37" spans="1:4" ht="12.75">
      <c r="A37" s="6" t="s">
        <v>17</v>
      </c>
      <c r="B37" s="42">
        <f>B39+B41+B42</f>
        <v>2200</v>
      </c>
      <c r="C37" s="43">
        <f>C39+C41+C42</f>
        <v>7888.4</v>
      </c>
      <c r="D37" s="44">
        <f>D39+D41+D42</f>
        <v>5068.5</v>
      </c>
    </row>
    <row r="38" spans="1:4" ht="12.75">
      <c r="A38" s="7" t="s">
        <v>5</v>
      </c>
      <c r="B38" s="45"/>
      <c r="C38" s="46"/>
      <c r="D38" s="47"/>
    </row>
    <row r="39" spans="1:4" ht="12.75">
      <c r="A39" s="13" t="s">
        <v>39</v>
      </c>
      <c r="B39" s="45"/>
      <c r="C39" s="46">
        <v>5538.4</v>
      </c>
      <c r="D39" s="47">
        <v>4199.1</v>
      </c>
    </row>
    <row r="40" spans="1:4" ht="12.75">
      <c r="A40" s="2" t="s">
        <v>8</v>
      </c>
      <c r="B40" s="64"/>
      <c r="C40" s="49"/>
      <c r="D40" s="50"/>
    </row>
    <row r="41" spans="1:4" ht="12.75">
      <c r="A41" s="2" t="s">
        <v>18</v>
      </c>
      <c r="B41" s="48">
        <v>1950</v>
      </c>
      <c r="C41" s="49">
        <v>2100</v>
      </c>
      <c r="D41" s="50">
        <v>858</v>
      </c>
    </row>
    <row r="42" spans="1:4" ht="13.5" thickBot="1">
      <c r="A42" s="15" t="s">
        <v>19</v>
      </c>
      <c r="B42" s="39">
        <v>250</v>
      </c>
      <c r="C42" s="40">
        <v>250</v>
      </c>
      <c r="D42" s="41">
        <v>11.4</v>
      </c>
    </row>
    <row r="43" spans="1:4" ht="12.75">
      <c r="A43" s="6" t="s">
        <v>20</v>
      </c>
      <c r="B43" s="42">
        <f>B45</f>
        <v>0</v>
      </c>
      <c r="C43" s="43">
        <f>C45</f>
        <v>6463</v>
      </c>
      <c r="D43" s="44">
        <f>D45</f>
        <v>6463</v>
      </c>
    </row>
    <row r="44" spans="1:4" ht="12.75">
      <c r="A44" s="7" t="s">
        <v>5</v>
      </c>
      <c r="B44" s="45"/>
      <c r="C44" s="46"/>
      <c r="D44" s="47"/>
    </row>
    <row r="45" spans="1:4" ht="13.5" thickBot="1">
      <c r="A45" s="11" t="s">
        <v>9</v>
      </c>
      <c r="B45" s="65"/>
      <c r="C45" s="66">
        <v>6463</v>
      </c>
      <c r="D45" s="67">
        <v>6463</v>
      </c>
    </row>
    <row r="46" spans="1:4" ht="12.75">
      <c r="A46" s="6" t="s">
        <v>21</v>
      </c>
      <c r="B46" s="42">
        <f>B48+B49</f>
        <v>0</v>
      </c>
      <c r="C46" s="43">
        <f>C48+C49</f>
        <v>3348.9</v>
      </c>
      <c r="D46" s="44">
        <f>D48+D49</f>
        <v>3348.9</v>
      </c>
    </row>
    <row r="47" spans="1:4" ht="12.75">
      <c r="A47" s="7" t="s">
        <v>5</v>
      </c>
      <c r="B47" s="45"/>
      <c r="C47" s="46"/>
      <c r="D47" s="47"/>
    </row>
    <row r="48" spans="1:4" ht="12.75">
      <c r="A48" s="2" t="s">
        <v>22</v>
      </c>
      <c r="B48" s="48"/>
      <c r="C48" s="49">
        <v>3193.9</v>
      </c>
      <c r="D48" s="50">
        <v>3193.9</v>
      </c>
    </row>
    <row r="49" spans="1:4" ht="13.5" thickBot="1">
      <c r="A49" s="5" t="s">
        <v>58</v>
      </c>
      <c r="B49" s="68"/>
      <c r="C49" s="49">
        <v>155</v>
      </c>
      <c r="D49" s="50">
        <v>155</v>
      </c>
    </row>
    <row r="50" spans="1:4" ht="12.75">
      <c r="A50" s="16" t="s">
        <v>23</v>
      </c>
      <c r="B50" s="69">
        <f>B52+B53+B54</f>
        <v>300000</v>
      </c>
      <c r="C50" s="70">
        <f>C52+C53+C54</f>
        <v>974.8</v>
      </c>
      <c r="D50" s="71">
        <f>D52+D53+D54</f>
        <v>732.8</v>
      </c>
    </row>
    <row r="51" spans="1:4" ht="12.75">
      <c r="A51" s="7" t="s">
        <v>5</v>
      </c>
      <c r="B51" s="45"/>
      <c r="C51" s="46"/>
      <c r="D51" s="47"/>
    </row>
    <row r="52" spans="1:4" ht="12.75">
      <c r="A52" s="4" t="s">
        <v>11</v>
      </c>
      <c r="B52" s="72"/>
      <c r="C52" s="49">
        <v>300</v>
      </c>
      <c r="D52" s="50">
        <v>300</v>
      </c>
    </row>
    <row r="53" spans="1:4" ht="12.75">
      <c r="A53" s="4" t="s">
        <v>63</v>
      </c>
      <c r="B53" s="72"/>
      <c r="C53" s="49">
        <v>674.8</v>
      </c>
      <c r="D53" s="50">
        <v>432.8</v>
      </c>
    </row>
    <row r="54" spans="1:4" ht="13.5" thickBot="1">
      <c r="A54" s="20" t="s">
        <v>40</v>
      </c>
      <c r="B54" s="39">
        <v>300000</v>
      </c>
      <c r="C54" s="40"/>
      <c r="D54" s="41"/>
    </row>
    <row r="55" spans="1:4" ht="12.75">
      <c r="A55" s="6" t="s">
        <v>41</v>
      </c>
      <c r="B55" s="74">
        <f>B57+B58+B59+B60+B61+B62+B63</f>
        <v>117320.3</v>
      </c>
      <c r="C55" s="43">
        <f>C57+C58+C59+C60+C61+C62+C63</f>
        <v>1005604.3</v>
      </c>
      <c r="D55" s="75">
        <f>D57+D58+D59+D60+D61+D62+D63</f>
        <v>408616.60000000003</v>
      </c>
    </row>
    <row r="56" spans="1:4" ht="12.75">
      <c r="A56" s="7" t="s">
        <v>5</v>
      </c>
      <c r="B56" s="76"/>
      <c r="C56" s="46"/>
      <c r="D56" s="47"/>
    </row>
    <row r="57" spans="1:4" ht="12.75">
      <c r="A57" s="17" t="s">
        <v>42</v>
      </c>
      <c r="B57" s="48"/>
      <c r="C57" s="49">
        <v>14000</v>
      </c>
      <c r="D57" s="50">
        <v>13005.2</v>
      </c>
    </row>
    <row r="58" spans="1:4" ht="12.75">
      <c r="A58" s="22" t="s">
        <v>40</v>
      </c>
      <c r="B58" s="48"/>
      <c r="C58" s="49">
        <v>300000</v>
      </c>
      <c r="D58" s="50"/>
    </row>
    <row r="59" spans="1:4" ht="12.75">
      <c r="A59" s="17" t="s">
        <v>43</v>
      </c>
      <c r="B59" s="48"/>
      <c r="C59" s="49">
        <v>36540.7</v>
      </c>
      <c r="D59" s="50">
        <v>2156.6</v>
      </c>
    </row>
    <row r="60" spans="1:4" ht="12.75">
      <c r="A60" s="18" t="s">
        <v>44</v>
      </c>
      <c r="B60" s="48"/>
      <c r="C60" s="49">
        <v>9394.8</v>
      </c>
      <c r="D60" s="50">
        <v>8470.9</v>
      </c>
    </row>
    <row r="61" spans="1:4" ht="12.75">
      <c r="A61" s="19" t="s">
        <v>45</v>
      </c>
      <c r="B61" s="65"/>
      <c r="C61" s="66">
        <v>2000</v>
      </c>
      <c r="D61" s="67">
        <v>300.1</v>
      </c>
    </row>
    <row r="62" spans="1:4" ht="12.75">
      <c r="A62" s="19" t="s">
        <v>46</v>
      </c>
      <c r="B62" s="65"/>
      <c r="C62" s="66">
        <v>150</v>
      </c>
      <c r="D62" s="67">
        <v>150</v>
      </c>
    </row>
    <row r="63" spans="1:4" ht="12.75">
      <c r="A63" s="19" t="s">
        <v>47</v>
      </c>
      <c r="B63" s="65">
        <f>SUM(B64:B69)</f>
        <v>117320.3</v>
      </c>
      <c r="C63" s="66">
        <f>SUM(C64:C69)</f>
        <v>643518.8</v>
      </c>
      <c r="D63" s="67">
        <f>SUM(D64:D69)</f>
        <v>384533.80000000005</v>
      </c>
    </row>
    <row r="64" spans="1:4" ht="12.75">
      <c r="A64" s="19" t="s">
        <v>64</v>
      </c>
      <c r="B64" s="65">
        <v>36846.3</v>
      </c>
      <c r="C64" s="66">
        <v>172043.6</v>
      </c>
      <c r="D64" s="67"/>
    </row>
    <row r="65" spans="1:4" ht="12.75">
      <c r="A65" s="19" t="s">
        <v>48</v>
      </c>
      <c r="B65" s="65">
        <v>58450</v>
      </c>
      <c r="C65" s="66">
        <v>253239.7</v>
      </c>
      <c r="D65" s="67">
        <v>240185.8</v>
      </c>
    </row>
    <row r="66" spans="1:4" ht="12.75">
      <c r="A66" s="19" t="s">
        <v>49</v>
      </c>
      <c r="B66" s="65">
        <v>20190</v>
      </c>
      <c r="C66" s="66">
        <v>149862.7</v>
      </c>
      <c r="D66" s="67">
        <v>128398.1</v>
      </c>
    </row>
    <row r="67" spans="1:4" ht="12.75">
      <c r="A67" s="19" t="s">
        <v>50</v>
      </c>
      <c r="B67" s="65"/>
      <c r="C67" s="66">
        <v>53711.9</v>
      </c>
      <c r="D67" s="67">
        <v>4963</v>
      </c>
    </row>
    <row r="68" spans="1:4" ht="12.75">
      <c r="A68" s="19" t="s">
        <v>51</v>
      </c>
      <c r="B68" s="65">
        <v>1834</v>
      </c>
      <c r="C68" s="66">
        <v>2304.3</v>
      </c>
      <c r="D68" s="67">
        <v>736</v>
      </c>
    </row>
    <row r="69" spans="1:4" ht="13.5" thickBot="1">
      <c r="A69" s="20" t="s">
        <v>52</v>
      </c>
      <c r="B69" s="39"/>
      <c r="C69" s="40">
        <v>12356.6</v>
      </c>
      <c r="D69" s="41">
        <v>10250.9</v>
      </c>
    </row>
    <row r="70" spans="1:4" ht="12.75" hidden="1">
      <c r="A70" s="6" t="s">
        <v>24</v>
      </c>
      <c r="B70" s="42">
        <f>B72+B73+B74</f>
        <v>4530.4</v>
      </c>
      <c r="C70" s="43">
        <f>C72+C73</f>
        <v>0</v>
      </c>
      <c r="D70" s="44">
        <f>D72+D73</f>
        <v>0</v>
      </c>
    </row>
    <row r="71" spans="1:4" ht="12.75" hidden="1">
      <c r="A71" s="7" t="s">
        <v>5</v>
      </c>
      <c r="B71" s="45"/>
      <c r="C71" s="46"/>
      <c r="D71" s="47"/>
    </row>
    <row r="72" spans="1:4" ht="12.75" hidden="1">
      <c r="A72" s="21" t="s">
        <v>28</v>
      </c>
      <c r="B72" s="77"/>
      <c r="C72" s="49"/>
      <c r="D72" s="50"/>
    </row>
    <row r="73" spans="1:4" ht="13.5" hidden="1" thickBot="1">
      <c r="A73" s="20" t="s">
        <v>9</v>
      </c>
      <c r="B73" s="78"/>
      <c r="C73" s="49"/>
      <c r="D73" s="50"/>
    </row>
    <row r="74" spans="1:4" ht="12.75">
      <c r="A74" s="6" t="s">
        <v>25</v>
      </c>
      <c r="B74" s="42">
        <f>B76+B77+B79+B80+B81</f>
        <v>4530.4</v>
      </c>
      <c r="C74" s="43">
        <f>C76+C77+C79+C80+C81</f>
        <v>9392.5</v>
      </c>
      <c r="D74" s="44">
        <f>D76+D77+D79+D80+D81</f>
        <v>9347.9</v>
      </c>
    </row>
    <row r="75" spans="1:4" ht="12.75">
      <c r="A75" s="7" t="s">
        <v>5</v>
      </c>
      <c r="B75" s="45"/>
      <c r="C75" s="46"/>
      <c r="D75" s="47"/>
    </row>
    <row r="76" spans="1:4" ht="12.75">
      <c r="A76" s="21" t="s">
        <v>11</v>
      </c>
      <c r="B76" s="72"/>
      <c r="C76" s="49">
        <v>7350</v>
      </c>
      <c r="D76" s="50">
        <v>7350</v>
      </c>
    </row>
    <row r="77" spans="1:4" ht="12.75">
      <c r="A77" s="21" t="s">
        <v>27</v>
      </c>
      <c r="B77" s="65">
        <v>4530.4</v>
      </c>
      <c r="C77" s="49"/>
      <c r="D77" s="50"/>
    </row>
    <row r="78" spans="1:4" ht="12.75">
      <c r="A78" s="21" t="s">
        <v>8</v>
      </c>
      <c r="B78" s="72"/>
      <c r="C78" s="49"/>
      <c r="D78" s="50"/>
    </row>
    <row r="79" spans="1:4" ht="12.75">
      <c r="A79" s="21" t="s">
        <v>65</v>
      </c>
      <c r="B79" s="72"/>
      <c r="C79" s="49">
        <v>437.5</v>
      </c>
      <c r="D79" s="50">
        <v>392.9</v>
      </c>
    </row>
    <row r="80" spans="1:4" ht="12.75">
      <c r="A80" s="21" t="s">
        <v>66</v>
      </c>
      <c r="B80" s="72"/>
      <c r="C80" s="49">
        <v>105</v>
      </c>
      <c r="D80" s="50">
        <v>105</v>
      </c>
    </row>
    <row r="81" spans="1:4" ht="13.5" thickBot="1">
      <c r="A81" s="21" t="s">
        <v>67</v>
      </c>
      <c r="B81" s="72"/>
      <c r="C81" s="49">
        <v>1500</v>
      </c>
      <c r="D81" s="50">
        <v>1500</v>
      </c>
    </row>
    <row r="82" spans="1:4" ht="12.75">
      <c r="A82" s="16" t="s">
        <v>53</v>
      </c>
      <c r="B82" s="69">
        <f>B84+B85+B86</f>
        <v>7000</v>
      </c>
      <c r="C82" s="70">
        <f>C84+C85+C86</f>
        <v>14241.8</v>
      </c>
      <c r="D82" s="71">
        <f>D84+D85+D86</f>
        <v>12538</v>
      </c>
    </row>
    <row r="83" spans="1:4" ht="12.75">
      <c r="A83" s="7" t="s">
        <v>5</v>
      </c>
      <c r="B83" s="45"/>
      <c r="C83" s="46"/>
      <c r="D83" s="47"/>
    </row>
    <row r="84" spans="1:4" ht="12.75">
      <c r="A84" s="4" t="s">
        <v>26</v>
      </c>
      <c r="B84" s="65">
        <v>7000</v>
      </c>
      <c r="C84" s="49">
        <v>10247.8</v>
      </c>
      <c r="D84" s="50">
        <v>8618.9</v>
      </c>
    </row>
    <row r="85" spans="1:4" ht="12.75" customHeight="1">
      <c r="A85" s="4" t="s">
        <v>54</v>
      </c>
      <c r="B85" s="72"/>
      <c r="C85" s="49">
        <v>1853.6</v>
      </c>
      <c r="D85" s="50">
        <v>1852.1</v>
      </c>
    </row>
    <row r="86" spans="1:4" ht="13.5" thickBot="1">
      <c r="A86" s="3" t="s">
        <v>55</v>
      </c>
      <c r="B86" s="73"/>
      <c r="C86" s="55">
        <v>2140.4</v>
      </c>
      <c r="D86" s="56">
        <v>2067</v>
      </c>
    </row>
    <row r="87" spans="1:4" ht="26.25" customHeight="1" thickBot="1">
      <c r="A87" s="23" t="s">
        <v>56</v>
      </c>
      <c r="B87" s="79">
        <f>B7+B10+B19+B24+B29+B33+B37+B43+B46+B50+B55+B74+B82</f>
        <v>490050.7</v>
      </c>
      <c r="C87" s="80">
        <f>C7+C10+C19+C24+C29+C33+C37+C43+C46+C50+C55+C74+C82</f>
        <v>1161519.9000000001</v>
      </c>
      <c r="D87" s="81">
        <f>D7+D10+D19+D24+D29+D33+D37+D43+D46+D50+D55+D74+D82</f>
        <v>529096.2000000001</v>
      </c>
    </row>
  </sheetData>
  <sheetProtection/>
  <mergeCells count="6">
    <mergeCell ref="A2:D2"/>
    <mergeCell ref="A3:D3"/>
    <mergeCell ref="A5:A6"/>
    <mergeCell ref="B5:B6"/>
    <mergeCell ref="C5:C6"/>
    <mergeCell ref="D5:D6"/>
  </mergeCells>
  <printOptions horizontalCentered="1"/>
  <pageMargins left="0.5905511811023623" right="0.5905511811023623" top="0.984251968503937" bottom="0.984251968503937" header="0.5118110236220472" footer="0.7874015748031497"/>
  <pageSetup horizontalDpi="600" verticalDpi="600" orientation="portrait" paperSize="9" scale="95" r:id="rId1"/>
  <headerFooter alignWithMargins="0">
    <oddFooter>&amp;CStránka &amp;P&amp;RTab. č. 11 Investiční výdaje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2014-05-05T07:21:55Z</cp:lastPrinted>
  <dcterms:created xsi:type="dcterms:W3CDTF">2003-05-29T06:21:43Z</dcterms:created>
  <dcterms:modified xsi:type="dcterms:W3CDTF">2014-05-05T07:22:02Z</dcterms:modified>
  <cp:category/>
  <cp:version/>
  <cp:contentType/>
  <cp:contentStatus/>
</cp:coreProperties>
</file>