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5168" windowHeight="8460" activeTab="0"/>
  </bookViews>
  <sheets>
    <sheet name="Hospodaření PO " sheetId="1" r:id="rId1"/>
  </sheets>
  <definedNames>
    <definedName name="_xlnm.Print_Titles" localSheetId="0">'Hospodaření PO '!$6:$8</definedName>
    <definedName name="_xlnm.Print_Area" localSheetId="0">'Hospodaření PO '!$A$1:$J$133</definedName>
  </definedNames>
  <calcPr fullCalcOnLoad="1"/>
</workbook>
</file>

<file path=xl/sharedStrings.xml><?xml version="1.0" encoding="utf-8"?>
<sst xmlns="http://schemas.openxmlformats.org/spreadsheetml/2006/main" count="141" uniqueCount="136">
  <si>
    <t>Organizace</t>
  </si>
  <si>
    <t>zisk</t>
  </si>
  <si>
    <t>ztráta</t>
  </si>
  <si>
    <t>Výnosy</t>
  </si>
  <si>
    <t>Náklady</t>
  </si>
  <si>
    <t>Příspěvek na provoz</t>
  </si>
  <si>
    <t>rezervní fond</t>
  </si>
  <si>
    <t>fond odměn</t>
  </si>
  <si>
    <t>(v tis. Kč)</t>
  </si>
  <si>
    <t>Kap. 14 - školství</t>
  </si>
  <si>
    <t>Celkem</t>
  </si>
  <si>
    <t>Kap. 10 - doprava</t>
  </si>
  <si>
    <t>Kap. 15 - zdravotnictví</t>
  </si>
  <si>
    <t>Zdravotnická záchranná služba KHK</t>
  </si>
  <si>
    <t>Sdružení ozdravoven a léčeben okresu Trutnov</t>
  </si>
  <si>
    <t>Protialkoholní záchytná stanice KHK</t>
  </si>
  <si>
    <t>Kap. 16 - kultura</t>
  </si>
  <si>
    <t>Galerie výtvarného umění v Náchodě</t>
  </si>
  <si>
    <t>Regionální muzeum a galerie v Jičíně</t>
  </si>
  <si>
    <t>Kap. 28 - sociální věci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</si>
  <si>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</si>
  <si>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</si>
  <si>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</si>
  <si>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</si>
  <si>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</si>
  <si>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Neroz-   děleno</t>
  </si>
  <si>
    <t>Léčebna pro dlouhodobě nemocné HK</t>
  </si>
  <si>
    <t>Návrh na rozd.VH do f. org.</t>
  </si>
  <si>
    <t>Galerie moderního umění v Hradci Králové</t>
  </si>
  <si>
    <t>Hvězdárna v Úpici</t>
  </si>
  <si>
    <t>Léčebna dlouhouhodobě nemocných Opočno</t>
  </si>
  <si>
    <t>Kap. 21 - investice a evropské projekty</t>
  </si>
  <si>
    <t>Správa silnic Královéhradeckého kraje</t>
  </si>
  <si>
    <t>Návrh na
 řešení ztráty</t>
  </si>
  <si>
    <t>Výsl.hospodaření</t>
  </si>
  <si>
    <t>Centrum investic, rozvoje a inovací, Hradec Králové</t>
  </si>
  <si>
    <t>Impuls HK, centrum podpory uměleckých aktivit</t>
  </si>
  <si>
    <t>Gymnázium J. K. Tyla, Hradec Králové, Tylovo nábř. 682</t>
  </si>
  <si>
    <t>Dětský domov a školní jídelna, Nechanice, Hrádecká 267</t>
  </si>
  <si>
    <t>Základní škola, Nový Bydžov, F. Palackého 1240</t>
  </si>
  <si>
    <t>Školní jídelna, Hradec Králové, Hradecká 1219</t>
  </si>
  <si>
    <t>Lepařovo gymnázium, Jičín, Jiráskova 30</t>
  </si>
  <si>
    <t>Masarykova obchodní akademie, Jičín, 17. listopadu 220</t>
  </si>
  <si>
    <t>Střední škola zahradnická, Kopidlno, náměstí Hilmarovo 1</t>
  </si>
  <si>
    <t>Gymnázium, Broumov, Hradební 218</t>
  </si>
  <si>
    <t>Jiráskovo gymnázium, Náchod, Řezníčkova 451</t>
  </si>
  <si>
    <t>Základní škola, Broumov, Kladská 164</t>
  </si>
  <si>
    <t>Střední škola řemeslná, Jaroměř, Studničkova 260</t>
  </si>
  <si>
    <t>Gymnázium, Dobruška, Pulická 779</t>
  </si>
  <si>
    <t>Dětský domov, Potštejn, Českých bratří 141</t>
  </si>
  <si>
    <t>Dětský domov a školní jídelna, Sedloňov 153</t>
  </si>
  <si>
    <t>Základní škola, Dobruška, Opočenská 115</t>
  </si>
  <si>
    <t>Gymnázium, Dvůr Králové nad Labem, nám. Odboje 304</t>
  </si>
  <si>
    <t>Gymnázium, Trutnov, Jiráskovo náměstí 325</t>
  </si>
  <si>
    <t>Střední průmyslová škola, Trutnov, Školní 101</t>
  </si>
  <si>
    <t>Dětský domov a školní jídelna, Vrchlabí, Žižkova 497</t>
  </si>
  <si>
    <t>Dětský domov, základní škola a školní jídelna, Dolní Lánov 240</t>
  </si>
  <si>
    <t>Speciální základní škola Augustina Bartoše</t>
  </si>
  <si>
    <t>Mateřská škola, Základní škola a Praktická škola, Trutnov</t>
  </si>
  <si>
    <t>Základní škola a Mateřská škola, Vrchlabí, Krkonošská 230</t>
  </si>
  <si>
    <t>ÚSP pro mládež Kvasiny</t>
  </si>
  <si>
    <t>Domov sociálních služeb Skřivany</t>
  </si>
  <si>
    <t>Tabulka č. 4</t>
  </si>
  <si>
    <t>Základní škola a Praktická škola, Jičín</t>
  </si>
  <si>
    <t>Gymnázium Jaroslava Žáka, Jaroměř</t>
  </si>
  <si>
    <t>Střední škola řemesel a Základní škola, Hořice</t>
  </si>
  <si>
    <t>Střední škola a Základní škola Sluneční, Hostinné</t>
  </si>
  <si>
    <t>Mateřská škola, Trutnov, Na Struze 124</t>
  </si>
  <si>
    <t>Domov důchodců Albrechtice nad Orlicí</t>
  </si>
  <si>
    <t>Domov důchodců Borohrádek</t>
  </si>
  <si>
    <t>Domov důchodců Dvůr Králové nad Labem</t>
  </si>
  <si>
    <t xml:space="preserve">Domov U Biřičky </t>
  </si>
  <si>
    <t xml:space="preserve">Domov V Podzámčí </t>
  </si>
  <si>
    <t>Domov důchodců Lampertice</t>
  </si>
  <si>
    <t>Domov pro seniory Pilníkov</t>
  </si>
  <si>
    <t>Domov pro seniory Vrchlabí</t>
  </si>
  <si>
    <t>Barevné domky Hajnice</t>
  </si>
  <si>
    <t>Domov bez bariér</t>
  </si>
  <si>
    <t>Domov sociálních služeb Chotělice</t>
  </si>
  <si>
    <t xml:space="preserve">Domov Dědina </t>
  </si>
  <si>
    <t xml:space="preserve">DOMOV NA STŔÍBRNÉM VRCHU </t>
  </si>
  <si>
    <t xml:space="preserve">ÚSP pro mládež DOMEČKY </t>
  </si>
  <si>
    <t xml:space="preserve">Domovy Na Třešňovce </t>
  </si>
  <si>
    <t>Domov důchodců Police nad Metují</t>
  </si>
  <si>
    <t xml:space="preserve">Domov Dolní zámek </t>
  </si>
  <si>
    <t>Gymnázium Boženy Němcové, HK, Pospíšilova tř. 324</t>
  </si>
  <si>
    <t>Střední průmyslová škola stavební, HK, Pospíšilova tř. 787</t>
  </si>
  <si>
    <t>VOŠ, SŠ, ZŠ a MŠ, Hradec Králové, Štefánikova 549</t>
  </si>
  <si>
    <t>Školské zařízení pro DVPP KHK, HK, Štefánikova 566</t>
  </si>
  <si>
    <t>Gymnázium a SOŠ pedagogická, Nová Paka, Kumburská 740</t>
  </si>
  <si>
    <t>SPŠ kamenická a sochařská, Hořice, Husova 675</t>
  </si>
  <si>
    <t>SŠ gastronomie a služeb, Nová Paka, Masarykovo nám. 2</t>
  </si>
  <si>
    <t>Dětský domov, Základní škola speciální a PrŠ, Jaroměř</t>
  </si>
  <si>
    <t>OA T. G. Masaryka, Kostelec nad Orlicí, Komenského 522</t>
  </si>
  <si>
    <t>Česká lesnická akademie Trutnov - SŠ a VOŠ</t>
  </si>
  <si>
    <t xml:space="preserve"> Přehled o hospodaření příspěvkových organizací zřízených Královéhradeckým krajem za rok 2018</t>
  </si>
  <si>
    <t>ponechat na SÚ 432</t>
  </si>
  <si>
    <t>Muzeum Východních Čech v Hradci Králové</t>
  </si>
  <si>
    <t>Studijní a vědecká knihovna v Hradci Králové</t>
  </si>
  <si>
    <t>Muzeum Náchodska</t>
  </si>
  <si>
    <t>Hvězdárna a planetárium v Hradci Králové</t>
  </si>
  <si>
    <t>Muzeum a galerie Orlických hor v Rychnově n. K.</t>
  </si>
  <si>
    <t>Střední škola služeb, obchodu a gastronomie, Hradec Králové</t>
  </si>
  <si>
    <t>Střední škola strojírenská a elektrotechnická, Nová Paka</t>
  </si>
  <si>
    <t>Střední průmyslová škola, textilní  a polygrafická, Hronov</t>
  </si>
  <si>
    <t>Krkonošské gymnázium a Střední odborná škola, Vrchlabí</t>
  </si>
  <si>
    <t>Střední škola gastronomie a služeb, Trutnov</t>
  </si>
  <si>
    <t>Gymnázium, Střední odborná škola a VOŠ, Nový Bydžov</t>
  </si>
  <si>
    <t>OA, SOŠ a JŠ s právem st. jaz. zkoušky, Hradec Králové</t>
  </si>
  <si>
    <t>SOŠ veterinární, Hradec Králové-Kukleny, Pražská 68</t>
  </si>
  <si>
    <t>SPŠ, SOŠ a Střední odborné učiliště, Hradec Králové</t>
  </si>
  <si>
    <t>Střední odborná škola a SOU, Hradec Králové, Vocelova 1338</t>
  </si>
  <si>
    <t>VOŠ zdravotnická a Střední zdravotnická škola, Hradec Králové</t>
  </si>
  <si>
    <t>SUŠhudebních nástrojů a nábytku, HK, 17. listopadu 1202</t>
  </si>
  <si>
    <t>DM, internát a školní jídelna, Hradec Králové, Vocelova 1469/5</t>
  </si>
  <si>
    <t>SŠ profesní přípravy, Hradec Králové, 17. listopadu 1212</t>
  </si>
  <si>
    <t>MŠ, Speciální základní škola a Praktická škola, Hradec Králové</t>
  </si>
  <si>
    <t>ZŠ a MŠ při Fakultní nemocnici, Hradec Králové, Sokolská 581</t>
  </si>
  <si>
    <t>PPP a Speciální pedagogické centrum, KHK</t>
  </si>
  <si>
    <t>SS technická a řemeslná, Nový Bydžov, Dr. M. Tyrše 112</t>
  </si>
  <si>
    <t>Zemědělská akademie Hořice - střední škola a VOŠ</t>
  </si>
  <si>
    <t>Vyšší odborná škola a SPŠ, Jičín, Pod Koželuhy 100</t>
  </si>
  <si>
    <t>Střední průmyslová škola stavební a OA, Náchod</t>
  </si>
  <si>
    <t>DD, MŠ a školní jídelna, Broumov, třída Masarykova 246</t>
  </si>
  <si>
    <t>SPŠ, Odborná škola a Základní škola, Nové Město nad Metují</t>
  </si>
  <si>
    <t>ZŠ a Mateřská škola Josefa Zemana, Náchod, Jiráskova 461</t>
  </si>
  <si>
    <t>Gymnázium Fr.M.Pelcla, Rychnov n.Kněžnou, Hrdinů odboje 36</t>
  </si>
  <si>
    <t>Vyšší odborná škola a SPŠ, Rychnov n.Kn., U Stadionu 1166</t>
  </si>
  <si>
    <t>SPŠ elektrotechniky a inf.technologií, Dobruška,Čs. odboje 670</t>
  </si>
  <si>
    <t>SŠ zem.a ekologická a SOU chl.a klim.techniky, Kostelec n.O.</t>
  </si>
  <si>
    <t>ZŠ a Praktická škola, Rychnov nad Kněžnou, Kolowratská 485</t>
  </si>
  <si>
    <t>VOŠ zdravotnická, Střední zdravotnická škola a OA, Trutnov</t>
  </si>
  <si>
    <t>SŠ inform.a sl.,Dvůr Králové n.Labem,E.Krásnohorské 2069</t>
  </si>
  <si>
    <t>Základní škola a PrŠ, Dvůr Králové n.Labem, Přemyslova 479</t>
  </si>
  <si>
    <t>ZŠ a MŠ při dět.léčebně, Janské Lázně, Horní promenáda 268</t>
  </si>
  <si>
    <t>ZŠ logopedická a MŠ logopedická, Choustníkovo Hradiště 161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</si>
</sst>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#,##0.00_ ;\-#,##0.00\ "/>
    <numFmt numFmtId="169" formatCode="###,###,###,##0.00"/>
    <numFmt numFmtId="170" formatCode="###,###,###,##0.0"/>
    <numFmt numFmtId="171" formatCode="_-* #,##0\ _K_č_-;\-* #,##0\ _K_č_-;_-* &quot;-&quot;??\ _K_č_-;_-@_-"/>
    <numFmt numFmtId="172" formatCode="_-* #,##0.0\ _K_č_-;\-* #,##0.0\ _K_č_-;_-* &quot;-&quot;??\ _K_č_-;_-@_-"/>
    <numFmt numFmtId="173" formatCode="??,??0.00"/>
    <numFmt numFmtId="174" formatCode="#,##0.0000"/>
    <numFmt numFmtId="175" formatCode="0.0000"/>
    <numFmt numFmtId="176" formatCode="0.00000"/>
    <numFmt numFmtId="177" formatCode="#,##0.00000"/>
    <numFmt numFmtId="178" formatCode="#,##0.000000"/>
    <numFmt numFmtId="179" formatCode="#,##0.0000000"/>
    <numFmt numFmtId="180" formatCode="0.000000"/>
  </numFmts>
  <fonts count="4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5" xfId="0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34" borderId="13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4" fontId="46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45" fillId="0" borderId="13" xfId="0" applyNumberFormat="1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0" xfId="34" applyNumberFormat="1" applyFont="1" applyBorder="1" applyAlignment="1">
      <alignment horizontal="left"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22" xfId="0" applyNumberForma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24" xfId="0" applyFont="1" applyFill="1" applyBorder="1" applyAlignment="1">
      <alignment wrapText="1"/>
    </xf>
    <xf numFmtId="4" fontId="0" fillId="0" borderId="22" xfId="0" applyNumberFormat="1" applyFont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26" xfId="0" applyFon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0" fontId="0" fillId="0" borderId="27" xfId="48" applyFont="1" applyBorder="1" applyAlignment="1">
      <alignment horizontal="left"/>
      <protection/>
    </xf>
    <xf numFmtId="0" fontId="0" fillId="0" borderId="22" xfId="48" applyFont="1" applyBorder="1" applyAlignment="1">
      <alignment horizontal="left"/>
      <protection/>
    </xf>
    <xf numFmtId="0" fontId="2" fillId="35" borderId="18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6" fillId="19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shrinkToFit="1"/>
    </xf>
    <xf numFmtId="2" fontId="1" fillId="0" borderId="16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2" fontId="0" fillId="0" borderId="15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">
      <pane ySplit="8" topLeftCell="A126" activePane="bottomLeft" state="frozen"/>
      <selection pane="topLeft" activeCell="A1" sqref="A1"/>
      <selection pane="bottomLeft" activeCell="D140" sqref="D140"/>
    </sheetView>
  </sheetViews>
  <sheetFormatPr defaultColWidth="9.00390625" defaultRowHeight="12.75"/>
  <cols>
    <col min="1" max="1" width="52.625" style="0" customWidth="1"/>
    <col min="2" max="4" width="12.375" style="3" customWidth="1"/>
    <col min="5" max="5" width="10.125" style="0" customWidth="1"/>
    <col min="6" max="6" width="8.625" style="0" customWidth="1"/>
    <col min="7" max="7" width="10.375" style="3" customWidth="1"/>
    <col min="8" max="8" width="10.875" style="3" customWidth="1"/>
    <col min="9" max="9" width="8.50390625" style="3" customWidth="1"/>
    <col min="10" max="10" width="13.375" style="0" customWidth="1"/>
    <col min="11" max="11" width="4.875" style="0" customWidth="1"/>
  </cols>
  <sheetData>
    <row r="1" spans="1:10" ht="12.75">
      <c r="A1" s="1"/>
      <c r="B1" s="2"/>
      <c r="C1" s="2"/>
      <c r="D1" s="2"/>
      <c r="E1" s="1"/>
      <c r="F1" s="1"/>
      <c r="G1" s="2"/>
      <c r="H1" s="2"/>
      <c r="I1" s="2"/>
      <c r="J1" s="6" t="s">
        <v>62</v>
      </c>
    </row>
    <row r="2" ht="6.75" customHeight="1"/>
    <row r="3" spans="1:10" ht="27.75" customHeight="1">
      <c r="A3" s="89" t="s">
        <v>95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4.25" customHeight="1">
      <c r="A4" s="90" t="s">
        <v>8</v>
      </c>
      <c r="B4" s="90"/>
      <c r="C4" s="90"/>
      <c r="D4" s="90"/>
      <c r="E4" s="90"/>
      <c r="F4" s="90"/>
      <c r="G4" s="90"/>
      <c r="H4" s="90"/>
      <c r="I4" s="90"/>
      <c r="J4" s="90"/>
    </row>
    <row r="5" ht="11.25" customHeight="1" thickBot="1"/>
    <row r="6" spans="1:10" ht="15" customHeight="1" thickBot="1">
      <c r="A6" s="84" t="s">
        <v>0</v>
      </c>
      <c r="B6" s="86" t="s">
        <v>3</v>
      </c>
      <c r="C6" s="101" t="s">
        <v>5</v>
      </c>
      <c r="D6" s="86" t="s">
        <v>4</v>
      </c>
      <c r="E6" s="82" t="s">
        <v>34</v>
      </c>
      <c r="F6" s="83"/>
      <c r="G6" s="91" t="s">
        <v>27</v>
      </c>
      <c r="H6" s="91"/>
      <c r="I6" s="98" t="s">
        <v>25</v>
      </c>
      <c r="J6" s="92" t="s">
        <v>33</v>
      </c>
    </row>
    <row r="7" spans="1:10" ht="12.75">
      <c r="A7" s="97"/>
      <c r="B7" s="97"/>
      <c r="C7" s="102"/>
      <c r="D7" s="87"/>
      <c r="E7" s="84" t="s">
        <v>1</v>
      </c>
      <c r="F7" s="84" t="s">
        <v>2</v>
      </c>
      <c r="G7" s="95" t="s">
        <v>6</v>
      </c>
      <c r="H7" s="95" t="s">
        <v>7</v>
      </c>
      <c r="I7" s="99"/>
      <c r="J7" s="93"/>
    </row>
    <row r="8" spans="1:10" ht="8.25" customHeight="1" thickBot="1">
      <c r="A8" s="85"/>
      <c r="B8" s="85"/>
      <c r="C8" s="103"/>
      <c r="D8" s="88"/>
      <c r="E8" s="85"/>
      <c r="F8" s="85"/>
      <c r="G8" s="96"/>
      <c r="H8" s="96"/>
      <c r="I8" s="100"/>
      <c r="J8" s="94"/>
    </row>
    <row r="9" spans="1:10" ht="12.75" customHeight="1">
      <c r="A9" s="48" t="s">
        <v>11</v>
      </c>
      <c r="B9" s="20"/>
      <c r="C9" s="9"/>
      <c r="D9" s="9"/>
      <c r="E9" s="17"/>
      <c r="F9" s="9"/>
      <c r="G9" s="9"/>
      <c r="H9" s="10"/>
      <c r="I9" s="10"/>
      <c r="J9" s="10"/>
    </row>
    <row r="10" spans="1:10" ht="12.75">
      <c r="A10" s="27" t="s">
        <v>32</v>
      </c>
      <c r="B10" s="13">
        <v>183487.95</v>
      </c>
      <c r="C10" s="13">
        <v>21500</v>
      </c>
      <c r="D10" s="13">
        <v>203891.42</v>
      </c>
      <c r="E10" s="17">
        <f>B10+C10-D10</f>
        <v>1096.5299999999988</v>
      </c>
      <c r="F10" s="13"/>
      <c r="G10" s="13">
        <v>1096.54</v>
      </c>
      <c r="H10" s="13"/>
      <c r="I10" s="13"/>
      <c r="J10" s="12"/>
    </row>
    <row r="11" spans="1:10" ht="16.5" customHeight="1" thickBot="1">
      <c r="A11" s="8" t="s">
        <v>10</v>
      </c>
      <c r="B11" s="14">
        <f aca="true" t="shared" si="0" ref="B11:I11">B10</f>
        <v>183487.95</v>
      </c>
      <c r="C11" s="14">
        <f t="shared" si="0"/>
        <v>21500</v>
      </c>
      <c r="D11" s="14">
        <f t="shared" si="0"/>
        <v>203891.42</v>
      </c>
      <c r="E11" s="14">
        <f t="shared" si="0"/>
        <v>1096.5299999999988</v>
      </c>
      <c r="F11" s="14"/>
      <c r="G11" s="14">
        <f t="shared" si="0"/>
        <v>1096.54</v>
      </c>
      <c r="H11" s="14">
        <f t="shared" si="0"/>
        <v>0</v>
      </c>
      <c r="I11" s="14">
        <f t="shared" si="0"/>
        <v>0</v>
      </c>
      <c r="J11" s="11"/>
    </row>
    <row r="12" spans="1:10" ht="12.75">
      <c r="A12" s="48" t="s">
        <v>12</v>
      </c>
      <c r="B12" s="18"/>
      <c r="C12" s="18"/>
      <c r="D12" s="18"/>
      <c r="E12" s="18"/>
      <c r="F12" s="18"/>
      <c r="G12" s="18"/>
      <c r="H12" s="18"/>
      <c r="I12" s="18"/>
      <c r="J12" s="15"/>
    </row>
    <row r="13" spans="1:10" ht="12.75">
      <c r="A13" s="27" t="s">
        <v>14</v>
      </c>
      <c r="B13" s="31">
        <v>196337</v>
      </c>
      <c r="C13" s="31">
        <v>38799</v>
      </c>
      <c r="D13" s="31">
        <v>234379</v>
      </c>
      <c r="E13" s="34">
        <f>B13+C13-D13</f>
        <v>757</v>
      </c>
      <c r="F13" s="31"/>
      <c r="G13" s="31">
        <v>157</v>
      </c>
      <c r="H13" s="31">
        <v>600</v>
      </c>
      <c r="I13" s="31"/>
      <c r="J13" s="26"/>
    </row>
    <row r="14" spans="1:10" ht="12.75">
      <c r="A14" s="28" t="s">
        <v>13</v>
      </c>
      <c r="B14" s="32">
        <v>165379</v>
      </c>
      <c r="C14" s="32">
        <v>205070</v>
      </c>
      <c r="D14" s="32">
        <v>367607</v>
      </c>
      <c r="E14" s="34">
        <f>B14+C14-D14</f>
        <v>2842</v>
      </c>
      <c r="F14" s="32"/>
      <c r="G14" s="32">
        <v>2842</v>
      </c>
      <c r="H14" s="32"/>
      <c r="I14" s="32"/>
      <c r="J14" s="19"/>
    </row>
    <row r="15" spans="1:10" ht="21">
      <c r="A15" s="28" t="s">
        <v>15</v>
      </c>
      <c r="B15" s="32">
        <v>2825</v>
      </c>
      <c r="C15" s="32">
        <v>7050</v>
      </c>
      <c r="D15" s="32">
        <v>10461</v>
      </c>
      <c r="E15" s="34"/>
      <c r="F15" s="32">
        <v>-586</v>
      </c>
      <c r="G15" s="32"/>
      <c r="H15" s="32"/>
      <c r="I15" s="32"/>
      <c r="J15" s="35" t="s">
        <v>96</v>
      </c>
    </row>
    <row r="16" spans="1:10" ht="12.75">
      <c r="A16" s="28" t="s">
        <v>26</v>
      </c>
      <c r="B16" s="32">
        <v>55889</v>
      </c>
      <c r="C16" s="32">
        <v>7025</v>
      </c>
      <c r="D16" s="32">
        <v>62902</v>
      </c>
      <c r="E16" s="34">
        <f>B16+C16-D16</f>
        <v>12</v>
      </c>
      <c r="F16" s="32"/>
      <c r="G16" s="32">
        <v>12</v>
      </c>
      <c r="H16" s="32"/>
      <c r="I16" s="32"/>
      <c r="J16" s="12"/>
    </row>
    <row r="17" spans="1:10" ht="12.75">
      <c r="A17" s="28" t="s">
        <v>30</v>
      </c>
      <c r="B17" s="32">
        <v>26767</v>
      </c>
      <c r="C17" s="32">
        <v>3090</v>
      </c>
      <c r="D17" s="32">
        <v>29620</v>
      </c>
      <c r="E17" s="34">
        <f>B17+C17-D17</f>
        <v>237</v>
      </c>
      <c r="F17" s="32"/>
      <c r="G17" s="32">
        <v>52</v>
      </c>
      <c r="H17" s="32">
        <v>185</v>
      </c>
      <c r="I17" s="32"/>
      <c r="J17" s="19"/>
    </row>
    <row r="18" spans="1:10" ht="16.5" customHeight="1" thickBot="1">
      <c r="A18" s="25" t="s">
        <v>10</v>
      </c>
      <c r="B18" s="22">
        <f>SUM(B13:B17)</f>
        <v>447197</v>
      </c>
      <c r="C18" s="22">
        <f aca="true" t="shared" si="1" ref="C18:I18">SUM(C13:C17)</f>
        <v>261034</v>
      </c>
      <c r="D18" s="22">
        <f t="shared" si="1"/>
        <v>704969</v>
      </c>
      <c r="E18" s="22">
        <f t="shared" si="1"/>
        <v>3848</v>
      </c>
      <c r="F18" s="22">
        <f t="shared" si="1"/>
        <v>-586</v>
      </c>
      <c r="G18" s="22">
        <f t="shared" si="1"/>
        <v>3063</v>
      </c>
      <c r="H18" s="22">
        <f t="shared" si="1"/>
        <v>785</v>
      </c>
      <c r="I18" s="22">
        <f t="shared" si="1"/>
        <v>0</v>
      </c>
      <c r="J18" s="25"/>
    </row>
    <row r="19" spans="1:10" ht="12.75">
      <c r="A19" s="49" t="s">
        <v>16</v>
      </c>
      <c r="B19" s="18"/>
      <c r="C19" s="18"/>
      <c r="D19" s="18"/>
      <c r="E19" s="18"/>
      <c r="F19" s="18"/>
      <c r="G19" s="18"/>
      <c r="H19" s="18"/>
      <c r="I19" s="18"/>
      <c r="J19" s="10"/>
    </row>
    <row r="20" spans="1:10" ht="12.75">
      <c r="A20" s="28" t="s">
        <v>28</v>
      </c>
      <c r="B20" s="53">
        <v>1569.66</v>
      </c>
      <c r="C20" s="55">
        <v>13484.53</v>
      </c>
      <c r="D20" s="55">
        <v>14177.87</v>
      </c>
      <c r="E20" s="13">
        <f>B20+C20-D20</f>
        <v>876.3199999999997</v>
      </c>
      <c r="F20" s="13"/>
      <c r="G20" s="55">
        <v>526.32</v>
      </c>
      <c r="H20" s="55">
        <v>350</v>
      </c>
      <c r="I20" s="17"/>
      <c r="J20" s="7"/>
    </row>
    <row r="21" spans="1:10" ht="12.75">
      <c r="A21" s="28" t="s">
        <v>17</v>
      </c>
      <c r="B21" s="54">
        <v>809.07</v>
      </c>
      <c r="C21" s="55">
        <v>6853.3</v>
      </c>
      <c r="D21" s="55">
        <v>7652.79</v>
      </c>
      <c r="E21" s="17">
        <f aca="true" t="shared" si="2" ref="E21:E29">B21+C21-D21</f>
        <v>9.579999999999927</v>
      </c>
      <c r="F21" s="13"/>
      <c r="G21" s="55"/>
      <c r="H21" s="55">
        <v>9.58</v>
      </c>
      <c r="I21" s="13"/>
      <c r="J21" s="7"/>
    </row>
    <row r="22" spans="1:10" ht="12.75">
      <c r="A22" s="28" t="s">
        <v>97</v>
      </c>
      <c r="B22" s="54">
        <v>6708.21</v>
      </c>
      <c r="C22" s="55">
        <v>43222.15</v>
      </c>
      <c r="D22" s="55">
        <v>48550.57</v>
      </c>
      <c r="E22" s="17">
        <f t="shared" si="2"/>
        <v>1379.7900000000009</v>
      </c>
      <c r="F22" s="13"/>
      <c r="G22" s="55">
        <v>1378.79</v>
      </c>
      <c r="H22" s="55"/>
      <c r="I22" s="13"/>
      <c r="J22" s="7"/>
    </row>
    <row r="23" spans="1:10" ht="12.75">
      <c r="A23" s="28" t="s">
        <v>98</v>
      </c>
      <c r="B23" s="54">
        <v>3768.27</v>
      </c>
      <c r="C23" s="55">
        <v>58404.6</v>
      </c>
      <c r="D23" s="55">
        <v>62172.87</v>
      </c>
      <c r="E23" s="17">
        <f t="shared" si="2"/>
        <v>0</v>
      </c>
      <c r="F23" s="13"/>
      <c r="G23" s="55"/>
      <c r="H23" s="55"/>
      <c r="I23" s="13"/>
      <c r="J23" s="7"/>
    </row>
    <row r="24" spans="1:10" ht="12.75">
      <c r="A24" s="28" t="s">
        <v>36</v>
      </c>
      <c r="B24" s="54">
        <v>1176.94</v>
      </c>
      <c r="C24" s="55">
        <v>5556.4</v>
      </c>
      <c r="D24" s="55">
        <v>6444.32</v>
      </c>
      <c r="E24" s="17">
        <f t="shared" si="2"/>
        <v>289.02000000000044</v>
      </c>
      <c r="F24" s="24"/>
      <c r="G24" s="55">
        <v>176.33</v>
      </c>
      <c r="H24" s="55">
        <v>112.69</v>
      </c>
      <c r="I24" s="13"/>
      <c r="J24" s="7"/>
    </row>
    <row r="25" spans="1:10" ht="12.75">
      <c r="A25" s="28" t="s">
        <v>100</v>
      </c>
      <c r="B25" s="54">
        <v>10811.83</v>
      </c>
      <c r="C25" s="55">
        <v>11786.6</v>
      </c>
      <c r="D25" s="55">
        <v>22146.22</v>
      </c>
      <c r="E25" s="17">
        <f t="shared" si="2"/>
        <v>452.2099999999991</v>
      </c>
      <c r="F25" s="13"/>
      <c r="G25" s="55">
        <v>452.21</v>
      </c>
      <c r="H25" s="55"/>
      <c r="I25" s="13"/>
      <c r="J25" s="7"/>
    </row>
    <row r="26" spans="1:10" ht="12.75">
      <c r="A26" s="28" t="s">
        <v>29</v>
      </c>
      <c r="B26" s="54">
        <v>297.01</v>
      </c>
      <c r="C26" s="55">
        <v>6060.7</v>
      </c>
      <c r="D26" s="55">
        <v>6188.85</v>
      </c>
      <c r="E26" s="17">
        <f t="shared" si="2"/>
        <v>168.85999999999967</v>
      </c>
      <c r="F26" s="13"/>
      <c r="G26" s="55">
        <v>168.86</v>
      </c>
      <c r="H26" s="55"/>
      <c r="I26" s="13"/>
      <c r="J26" s="12"/>
    </row>
    <row r="27" spans="1:10" ht="12.75">
      <c r="A27" s="28" t="s">
        <v>18</v>
      </c>
      <c r="B27" s="54">
        <v>5928.87</v>
      </c>
      <c r="C27" s="55">
        <v>10299</v>
      </c>
      <c r="D27" s="55">
        <v>16216.1</v>
      </c>
      <c r="E27" s="17">
        <f t="shared" si="2"/>
        <v>11.769999999998618</v>
      </c>
      <c r="F27" s="13"/>
      <c r="G27" s="55">
        <v>11.77</v>
      </c>
      <c r="H27" s="55"/>
      <c r="I27" s="13"/>
      <c r="J27" s="7"/>
    </row>
    <row r="28" spans="1:10" ht="12.75" customHeight="1">
      <c r="A28" s="28" t="s">
        <v>99</v>
      </c>
      <c r="B28" s="54">
        <v>4021.59</v>
      </c>
      <c r="C28" s="55">
        <v>9975.7</v>
      </c>
      <c r="D28" s="55">
        <v>13850.18</v>
      </c>
      <c r="E28" s="17">
        <f t="shared" si="2"/>
        <v>147.11000000000058</v>
      </c>
      <c r="F28" s="13"/>
      <c r="G28" s="55">
        <v>132.41</v>
      </c>
      <c r="H28" s="55">
        <v>14.7</v>
      </c>
      <c r="I28" s="13"/>
      <c r="J28" s="7"/>
    </row>
    <row r="29" spans="1:10" ht="12.75">
      <c r="A29" s="28" t="s">
        <v>101</v>
      </c>
      <c r="B29" s="56">
        <v>3126.18</v>
      </c>
      <c r="C29" s="55">
        <v>13432.04</v>
      </c>
      <c r="D29" s="55">
        <v>16294.94</v>
      </c>
      <c r="E29" s="13">
        <f t="shared" si="2"/>
        <v>263.28000000000065</v>
      </c>
      <c r="F29" s="24"/>
      <c r="G29" s="55">
        <v>263.28</v>
      </c>
      <c r="H29" s="55"/>
      <c r="I29" s="13"/>
      <c r="J29" s="7"/>
    </row>
    <row r="30" spans="1:10" ht="16.5" customHeight="1" thickBot="1">
      <c r="A30" s="8" t="s">
        <v>10</v>
      </c>
      <c r="B30" s="22">
        <f aca="true" t="shared" si="3" ref="B30:I30">SUM(B20:B29)</f>
        <v>38217.63</v>
      </c>
      <c r="C30" s="22">
        <f t="shared" si="3"/>
        <v>179075.02000000002</v>
      </c>
      <c r="D30" s="22">
        <f t="shared" si="3"/>
        <v>213694.71000000002</v>
      </c>
      <c r="E30" s="22">
        <f t="shared" si="3"/>
        <v>3597.9399999999996</v>
      </c>
      <c r="F30" s="22">
        <f t="shared" si="3"/>
        <v>0</v>
      </c>
      <c r="G30" s="22">
        <f t="shared" si="3"/>
        <v>3109.9700000000003</v>
      </c>
      <c r="H30" s="22">
        <f t="shared" si="3"/>
        <v>486.96999999999997</v>
      </c>
      <c r="I30" s="14">
        <f t="shared" si="3"/>
        <v>0</v>
      </c>
      <c r="J30" s="8"/>
    </row>
    <row r="31" spans="1:10" ht="12.75">
      <c r="A31" s="48" t="s">
        <v>31</v>
      </c>
      <c r="B31" s="29"/>
      <c r="C31" s="29"/>
      <c r="D31" s="29"/>
      <c r="E31" s="29"/>
      <c r="F31" s="29"/>
      <c r="G31" s="29"/>
      <c r="H31" s="29"/>
      <c r="I31" s="18"/>
      <c r="J31" s="15"/>
    </row>
    <row r="32" spans="1:10" ht="12.75">
      <c r="A32" s="28" t="s">
        <v>35</v>
      </c>
      <c r="B32" s="24">
        <v>1021.7</v>
      </c>
      <c r="C32" s="24">
        <v>44178.07</v>
      </c>
      <c r="D32" s="24">
        <v>45107.2</v>
      </c>
      <c r="E32" s="17">
        <f>B32+C32-D32</f>
        <v>92.56999999999971</v>
      </c>
      <c r="F32" s="30"/>
      <c r="G32" s="24">
        <v>92.57</v>
      </c>
      <c r="H32" s="24"/>
      <c r="I32" s="13"/>
      <c r="J32" s="16"/>
    </row>
    <row r="33" spans="1:10" ht="16.5" customHeight="1" thickBot="1">
      <c r="A33" s="33" t="s">
        <v>10</v>
      </c>
      <c r="B33" s="14">
        <f aca="true" t="shared" si="4" ref="B33:I33">B32</f>
        <v>1021.7</v>
      </c>
      <c r="C33" s="14">
        <f t="shared" si="4"/>
        <v>44178.07</v>
      </c>
      <c r="D33" s="14">
        <f t="shared" si="4"/>
        <v>45107.2</v>
      </c>
      <c r="E33" s="14">
        <f t="shared" si="4"/>
        <v>92.56999999999971</v>
      </c>
      <c r="F33" s="14">
        <f t="shared" si="4"/>
        <v>0</v>
      </c>
      <c r="G33" s="14">
        <f t="shared" si="4"/>
        <v>92.57</v>
      </c>
      <c r="H33" s="14">
        <f t="shared" si="4"/>
        <v>0</v>
      </c>
      <c r="I33" s="14">
        <f t="shared" si="4"/>
        <v>0</v>
      </c>
      <c r="J33" s="11"/>
    </row>
    <row r="34" spans="1:10" ht="12.75">
      <c r="A34" s="67" t="s">
        <v>19</v>
      </c>
      <c r="B34" s="18"/>
      <c r="C34" s="18"/>
      <c r="D34" s="18"/>
      <c r="E34" s="18"/>
      <c r="F34" s="18"/>
      <c r="G34" s="18"/>
      <c r="H34" s="23"/>
      <c r="I34" s="23"/>
      <c r="J34" s="20"/>
    </row>
    <row r="35" spans="1:10" ht="12.75">
      <c r="A35" s="65" t="s">
        <v>68</v>
      </c>
      <c r="B35" s="47">
        <v>29118</v>
      </c>
      <c r="C35" s="47">
        <v>18192</v>
      </c>
      <c r="D35" s="47">
        <v>47269</v>
      </c>
      <c r="E35" s="44">
        <f>B35+C35-D35</f>
        <v>41</v>
      </c>
      <c r="F35" s="37"/>
      <c r="G35" s="21">
        <v>33</v>
      </c>
      <c r="H35" s="21">
        <v>8</v>
      </c>
      <c r="I35" s="38"/>
      <c r="J35" s="36"/>
    </row>
    <row r="36" spans="1:10" ht="12.75">
      <c r="A36" s="66" t="s">
        <v>69</v>
      </c>
      <c r="B36" s="21">
        <v>28880.61</v>
      </c>
      <c r="C36" s="21">
        <v>14673</v>
      </c>
      <c r="D36" s="21">
        <v>43524.16</v>
      </c>
      <c r="E36" s="36">
        <f>B36+C36-D36</f>
        <v>29.44999999999709</v>
      </c>
      <c r="F36" s="37"/>
      <c r="G36" s="21">
        <v>14.75</v>
      </c>
      <c r="H36" s="21">
        <v>14.7</v>
      </c>
      <c r="I36" s="39"/>
      <c r="J36" s="36"/>
    </row>
    <row r="37" spans="1:10" ht="12.75">
      <c r="A37" s="66" t="s">
        <v>20</v>
      </c>
      <c r="B37" s="21">
        <v>29370.5</v>
      </c>
      <c r="C37" s="21">
        <v>22997</v>
      </c>
      <c r="D37" s="21">
        <v>52367.5</v>
      </c>
      <c r="E37" s="36">
        <f>B37+C37-D37</f>
        <v>0</v>
      </c>
      <c r="F37" s="36"/>
      <c r="G37" s="21"/>
      <c r="H37" s="21"/>
      <c r="I37" s="38"/>
      <c r="J37" s="36"/>
    </row>
    <row r="38" spans="1:10" ht="12.75">
      <c r="A38" s="66" t="s">
        <v>70</v>
      </c>
      <c r="B38" s="21">
        <v>22736</v>
      </c>
      <c r="C38" s="21">
        <v>19235</v>
      </c>
      <c r="D38" s="21">
        <v>41905</v>
      </c>
      <c r="E38" s="36">
        <f>B38+C38-D38</f>
        <v>66</v>
      </c>
      <c r="F38" s="37"/>
      <c r="G38" s="21">
        <v>66</v>
      </c>
      <c r="H38" s="21"/>
      <c r="I38" s="38"/>
      <c r="J38" s="38"/>
    </row>
    <row r="39" spans="1:10" ht="12.75">
      <c r="A39" s="66" t="s">
        <v>71</v>
      </c>
      <c r="B39" s="21">
        <v>76748.9</v>
      </c>
      <c r="C39" s="21">
        <v>61899.59</v>
      </c>
      <c r="D39" s="21">
        <v>138503.81</v>
      </c>
      <c r="E39" s="36">
        <f aca="true" t="shared" si="5" ref="E39:E58">B39+C39-D39</f>
        <v>144.67999999999302</v>
      </c>
      <c r="F39" s="37"/>
      <c r="G39" s="21">
        <v>144.68</v>
      </c>
      <c r="H39" s="21"/>
      <c r="I39" s="38"/>
      <c r="J39" s="36"/>
    </row>
    <row r="40" spans="1:10" ht="12.75">
      <c r="A40" s="66" t="s">
        <v>21</v>
      </c>
      <c r="B40" s="21">
        <v>13971.16</v>
      </c>
      <c r="C40" s="21">
        <v>8988</v>
      </c>
      <c r="D40" s="21">
        <v>22942.67</v>
      </c>
      <c r="E40" s="44">
        <f t="shared" si="5"/>
        <v>16.4900000000016</v>
      </c>
      <c r="F40" s="45"/>
      <c r="G40" s="47">
        <v>14.49</v>
      </c>
      <c r="H40" s="47">
        <v>2</v>
      </c>
      <c r="I40" s="46"/>
      <c r="J40" s="44"/>
    </row>
    <row r="41" spans="1:10" ht="12.75">
      <c r="A41" s="66" t="s">
        <v>72</v>
      </c>
      <c r="B41" s="21">
        <v>31735.17</v>
      </c>
      <c r="C41" s="21">
        <v>28163.72</v>
      </c>
      <c r="D41" s="21">
        <v>59853.81</v>
      </c>
      <c r="E41" s="36">
        <f t="shared" si="5"/>
        <v>45.080000000001746</v>
      </c>
      <c r="F41" s="36"/>
      <c r="G41" s="21">
        <v>45.08</v>
      </c>
      <c r="H41" s="21"/>
      <c r="I41" s="38"/>
      <c r="J41" s="36"/>
    </row>
    <row r="42" spans="1:10" ht="12.75">
      <c r="A42" s="66" t="s">
        <v>73</v>
      </c>
      <c r="B42" s="21">
        <v>13738.77</v>
      </c>
      <c r="C42" s="21">
        <v>8510.61</v>
      </c>
      <c r="D42" s="21">
        <v>22167.32</v>
      </c>
      <c r="E42" s="36">
        <f t="shared" si="5"/>
        <v>82.06000000000131</v>
      </c>
      <c r="F42" s="37"/>
      <c r="G42" s="21">
        <v>72.06</v>
      </c>
      <c r="H42" s="21">
        <v>10</v>
      </c>
      <c r="I42" s="38"/>
      <c r="J42" s="38"/>
    </row>
    <row r="43" spans="1:10" ht="12.75">
      <c r="A43" s="66" t="s">
        <v>22</v>
      </c>
      <c r="B43" s="21">
        <v>23303</v>
      </c>
      <c r="C43" s="21">
        <v>25260</v>
      </c>
      <c r="D43" s="68">
        <v>48510</v>
      </c>
      <c r="E43" s="36">
        <f t="shared" si="5"/>
        <v>53</v>
      </c>
      <c r="F43" s="37"/>
      <c r="G43" s="21">
        <v>53</v>
      </c>
      <c r="H43" s="21"/>
      <c r="I43" s="38"/>
      <c r="J43" s="36"/>
    </row>
    <row r="44" spans="1:10" ht="12.75">
      <c r="A44" s="66" t="s">
        <v>74</v>
      </c>
      <c r="B44" s="21">
        <v>10878.05</v>
      </c>
      <c r="C44" s="21">
        <v>9215.8</v>
      </c>
      <c r="D44" s="21">
        <v>20084.79</v>
      </c>
      <c r="E44" s="36">
        <f t="shared" si="5"/>
        <v>9.059999999997672</v>
      </c>
      <c r="F44" s="37"/>
      <c r="G44" s="21">
        <v>9.06</v>
      </c>
      <c r="H44" s="21"/>
      <c r="I44" s="38"/>
      <c r="J44" s="36"/>
    </row>
    <row r="45" spans="1:10" ht="12.75">
      <c r="A45" s="66" t="s">
        <v>75</v>
      </c>
      <c r="B45" s="21">
        <v>17984.1</v>
      </c>
      <c r="C45" s="21">
        <v>13073</v>
      </c>
      <c r="D45" s="21">
        <v>31035.2</v>
      </c>
      <c r="E45" s="36">
        <f t="shared" si="5"/>
        <v>21.899999999997817</v>
      </c>
      <c r="F45" s="37"/>
      <c r="G45" s="21">
        <v>21.9</v>
      </c>
      <c r="H45" s="21"/>
      <c r="I45" s="38"/>
      <c r="J45" s="36"/>
    </row>
    <row r="46" spans="1:10" ht="12.75">
      <c r="A46" s="66" t="s">
        <v>76</v>
      </c>
      <c r="B46" s="21">
        <v>24631</v>
      </c>
      <c r="C46" s="21">
        <v>61533</v>
      </c>
      <c r="D46" s="68">
        <v>86156</v>
      </c>
      <c r="E46" s="36">
        <f t="shared" si="5"/>
        <v>8</v>
      </c>
      <c r="F46" s="37"/>
      <c r="G46" s="21">
        <v>8</v>
      </c>
      <c r="H46" s="21"/>
      <c r="I46" s="38"/>
      <c r="J46" s="36"/>
    </row>
    <row r="47" spans="1:10" ht="13.5" customHeight="1">
      <c r="A47" s="66" t="s">
        <v>77</v>
      </c>
      <c r="B47" s="69">
        <v>20226.308</v>
      </c>
      <c r="C47" s="69">
        <v>25665.5</v>
      </c>
      <c r="D47" s="69">
        <v>45877.431</v>
      </c>
      <c r="E47" s="36">
        <f t="shared" si="5"/>
        <v>14.377000000007683</v>
      </c>
      <c r="F47" s="40"/>
      <c r="G47" s="21">
        <v>14.38</v>
      </c>
      <c r="H47" s="21"/>
      <c r="I47" s="41"/>
      <c r="J47" s="36"/>
    </row>
    <row r="48" spans="1:10" ht="12.75">
      <c r="A48" s="66" t="s">
        <v>78</v>
      </c>
      <c r="B48" s="21">
        <v>15642.51</v>
      </c>
      <c r="C48" s="21">
        <v>21104.69</v>
      </c>
      <c r="D48" s="21">
        <v>36739.03</v>
      </c>
      <c r="E48" s="36">
        <f t="shared" si="5"/>
        <v>8.169999999998254</v>
      </c>
      <c r="F48" s="37"/>
      <c r="G48" s="21">
        <v>1.67</v>
      </c>
      <c r="H48" s="21">
        <v>6.5</v>
      </c>
      <c r="I48" s="38"/>
      <c r="J48" s="36"/>
    </row>
    <row r="49" spans="1:10" ht="12.75">
      <c r="A49" s="66" t="s">
        <v>60</v>
      </c>
      <c r="B49" s="21">
        <v>15157</v>
      </c>
      <c r="C49" s="21">
        <v>27508</v>
      </c>
      <c r="D49" s="68">
        <v>42504</v>
      </c>
      <c r="E49" s="36">
        <f t="shared" si="5"/>
        <v>161</v>
      </c>
      <c r="F49" s="37"/>
      <c r="G49" s="21">
        <v>135</v>
      </c>
      <c r="H49" s="21">
        <v>26</v>
      </c>
      <c r="I49" s="38"/>
      <c r="J49" s="36"/>
    </row>
    <row r="50" spans="1:10" ht="12.75">
      <c r="A50" s="66" t="s">
        <v>79</v>
      </c>
      <c r="B50" s="21">
        <v>22557.01</v>
      </c>
      <c r="C50" s="70">
        <v>36177.1</v>
      </c>
      <c r="D50" s="21">
        <v>58672.64</v>
      </c>
      <c r="E50" s="36">
        <f t="shared" si="5"/>
        <v>61.470000000001164</v>
      </c>
      <c r="F50" s="37"/>
      <c r="G50" s="21">
        <v>12.3</v>
      </c>
      <c r="H50" s="21">
        <v>49.17</v>
      </c>
      <c r="I50" s="38"/>
      <c r="J50" s="36"/>
    </row>
    <row r="51" spans="1:10" ht="12.75">
      <c r="A51" s="66" t="s">
        <v>80</v>
      </c>
      <c r="B51" s="21">
        <v>12475.75</v>
      </c>
      <c r="C51" s="21">
        <v>25999.7</v>
      </c>
      <c r="D51" s="21">
        <v>38297.3</v>
      </c>
      <c r="E51" s="36">
        <f t="shared" si="5"/>
        <v>178.14999999999418</v>
      </c>
      <c r="F51" s="36"/>
      <c r="G51" s="21">
        <v>178.15</v>
      </c>
      <c r="H51" s="21"/>
      <c r="I51" s="38"/>
      <c r="J51" s="36"/>
    </row>
    <row r="52" spans="1:10" ht="12.75">
      <c r="A52" s="66" t="s">
        <v>81</v>
      </c>
      <c r="B52" s="21">
        <v>23177.5</v>
      </c>
      <c r="C52" s="21">
        <v>28548.39</v>
      </c>
      <c r="D52" s="21">
        <v>51709.47</v>
      </c>
      <c r="E52" s="36">
        <f t="shared" si="5"/>
        <v>16.419999999998254</v>
      </c>
      <c r="F52" s="37"/>
      <c r="G52" s="21">
        <v>16.42</v>
      </c>
      <c r="H52" s="21"/>
      <c r="I52" s="38"/>
      <c r="J52" s="36"/>
    </row>
    <row r="53" spans="1:10" ht="12.75">
      <c r="A53" s="66" t="s">
        <v>61</v>
      </c>
      <c r="B53" s="21">
        <v>18639.68</v>
      </c>
      <c r="C53" s="21">
        <v>22090.89</v>
      </c>
      <c r="D53" s="21">
        <v>40676.5</v>
      </c>
      <c r="E53" s="36">
        <f t="shared" si="5"/>
        <v>54.06999999999971</v>
      </c>
      <c r="F53" s="37"/>
      <c r="G53" s="21">
        <v>10.82</v>
      </c>
      <c r="H53" s="21">
        <v>43.25</v>
      </c>
      <c r="I53" s="41"/>
      <c r="J53" s="36"/>
    </row>
    <row r="54" spans="1:10" ht="12.75">
      <c r="A54" s="66" t="s">
        <v>82</v>
      </c>
      <c r="B54" s="21">
        <v>39455.35</v>
      </c>
      <c r="C54" s="21">
        <v>22369</v>
      </c>
      <c r="D54" s="21">
        <v>61682.89</v>
      </c>
      <c r="E54" s="36">
        <f t="shared" si="5"/>
        <v>141.45999999999913</v>
      </c>
      <c r="F54" s="37"/>
      <c r="G54" s="21">
        <v>28.29</v>
      </c>
      <c r="H54" s="21">
        <v>113.17</v>
      </c>
      <c r="I54" s="38"/>
      <c r="J54" s="36"/>
    </row>
    <row r="55" spans="1:10" ht="12.75">
      <c r="A55" s="66" t="s">
        <v>23</v>
      </c>
      <c r="B55" s="21">
        <v>11575.04</v>
      </c>
      <c r="C55" s="21">
        <v>8054.35</v>
      </c>
      <c r="D55" s="21">
        <v>19626.12</v>
      </c>
      <c r="E55" s="36">
        <f t="shared" si="5"/>
        <v>3.2700000000004366</v>
      </c>
      <c r="F55" s="37"/>
      <c r="G55" s="21">
        <v>2.27</v>
      </c>
      <c r="H55" s="21">
        <v>1</v>
      </c>
      <c r="I55" s="38"/>
      <c r="J55" s="36"/>
    </row>
    <row r="56" spans="1:10" ht="12.75">
      <c r="A56" s="66" t="s">
        <v>24</v>
      </c>
      <c r="B56" s="21">
        <v>39185.95</v>
      </c>
      <c r="C56" s="21">
        <v>20188.1</v>
      </c>
      <c r="D56" s="21">
        <v>59307.01</v>
      </c>
      <c r="E56" s="36">
        <f t="shared" si="5"/>
        <v>67.0399999999936</v>
      </c>
      <c r="F56" s="37"/>
      <c r="G56" s="21">
        <v>67.04</v>
      </c>
      <c r="H56" s="21"/>
      <c r="I56" s="38"/>
      <c r="J56" s="36"/>
    </row>
    <row r="57" spans="1:10" ht="12.75">
      <c r="A57" s="66" t="s">
        <v>83</v>
      </c>
      <c r="B57" s="21">
        <v>17317.35</v>
      </c>
      <c r="C57" s="21">
        <v>11663.77</v>
      </c>
      <c r="D57" s="21">
        <v>28927.85</v>
      </c>
      <c r="E57" s="36">
        <f t="shared" si="5"/>
        <v>53.27000000000044</v>
      </c>
      <c r="F57" s="37"/>
      <c r="G57" s="21">
        <v>23.27</v>
      </c>
      <c r="H57" s="21">
        <v>30</v>
      </c>
      <c r="I57" s="38"/>
      <c r="J57" s="36"/>
    </row>
    <row r="58" spans="1:10" ht="12.75">
      <c r="A58" s="66" t="s">
        <v>84</v>
      </c>
      <c r="B58" s="69">
        <v>11107</v>
      </c>
      <c r="C58" s="69">
        <v>21100</v>
      </c>
      <c r="D58" s="68">
        <v>32171</v>
      </c>
      <c r="E58" s="36">
        <f t="shared" si="5"/>
        <v>36</v>
      </c>
      <c r="F58" s="37"/>
      <c r="G58" s="21">
        <v>30</v>
      </c>
      <c r="H58" s="21">
        <v>6</v>
      </c>
      <c r="I58" s="39"/>
      <c r="J58" s="36"/>
    </row>
    <row r="59" spans="1:10" ht="16.5" customHeight="1" thickBot="1">
      <c r="A59" s="42" t="s">
        <v>10</v>
      </c>
      <c r="B59" s="22">
        <f aca="true" t="shared" si="6" ref="B59:I59">SUM(B35:B58)</f>
        <v>569611.7079999999</v>
      </c>
      <c r="C59" s="22">
        <f t="shared" si="6"/>
        <v>562210.21</v>
      </c>
      <c r="D59" s="22">
        <f t="shared" si="6"/>
        <v>1130510.501</v>
      </c>
      <c r="E59" s="22">
        <f t="shared" si="6"/>
        <v>1311.416999999983</v>
      </c>
      <c r="F59" s="22">
        <f t="shared" si="6"/>
        <v>0</v>
      </c>
      <c r="G59" s="22">
        <f t="shared" si="6"/>
        <v>1001.6299999999998</v>
      </c>
      <c r="H59" s="22">
        <f t="shared" si="6"/>
        <v>309.79</v>
      </c>
      <c r="I59" s="22">
        <f t="shared" si="6"/>
        <v>0</v>
      </c>
      <c r="J59" s="22"/>
    </row>
    <row r="60" spans="1:10" ht="12.75">
      <c r="A60" s="48" t="s">
        <v>9</v>
      </c>
      <c r="B60" s="50"/>
      <c r="C60" s="18"/>
      <c r="D60" s="18"/>
      <c r="E60" s="18"/>
      <c r="F60" s="50"/>
      <c r="G60" s="18"/>
      <c r="H60" s="18"/>
      <c r="I60" s="18"/>
      <c r="J60" s="15"/>
    </row>
    <row r="61" spans="1:10" s="4" customFormat="1" ht="12.75">
      <c r="A61" s="63" t="s">
        <v>85</v>
      </c>
      <c r="B61" s="73">
        <v>1031.0301</v>
      </c>
      <c r="C61" s="78">
        <v>32648.85811</v>
      </c>
      <c r="D61" s="74">
        <v>33411.02448</v>
      </c>
      <c r="E61" s="78">
        <v>268.86373000000043</v>
      </c>
      <c r="F61" s="57"/>
      <c r="G61" s="72">
        <v>141.35</v>
      </c>
      <c r="H61" s="72">
        <v>127.51</v>
      </c>
      <c r="I61" s="47"/>
      <c r="J61" s="47"/>
    </row>
    <row r="62" spans="1:10" ht="12.75">
      <c r="A62" s="58" t="s">
        <v>37</v>
      </c>
      <c r="B62" s="75">
        <v>5720.81052</v>
      </c>
      <c r="C62" s="76">
        <v>40624.98728</v>
      </c>
      <c r="D62" s="77">
        <v>46137.013770000005</v>
      </c>
      <c r="E62" s="76">
        <v>208.78402999999375</v>
      </c>
      <c r="F62" s="51"/>
      <c r="G62" s="71">
        <v>48.78</v>
      </c>
      <c r="H62" s="71">
        <v>160</v>
      </c>
      <c r="I62" s="21"/>
      <c r="J62" s="21"/>
    </row>
    <row r="63" spans="1:10" ht="12.75">
      <c r="A63" s="58" t="s">
        <v>107</v>
      </c>
      <c r="B63" s="75">
        <v>1102.5147</v>
      </c>
      <c r="C63" s="76">
        <v>20845.66984</v>
      </c>
      <c r="D63" s="77">
        <v>21521.03909</v>
      </c>
      <c r="E63" s="76">
        <v>427.14544999999924</v>
      </c>
      <c r="F63" s="51"/>
      <c r="G63" s="71">
        <v>384.15</v>
      </c>
      <c r="H63" s="71">
        <v>43</v>
      </c>
      <c r="I63" s="21"/>
      <c r="J63" s="21"/>
    </row>
    <row r="64" spans="1:10" ht="12.75">
      <c r="A64" s="58" t="s">
        <v>86</v>
      </c>
      <c r="B64" s="75">
        <v>2148.3303300000002</v>
      </c>
      <c r="C64" s="76">
        <v>33969.86736</v>
      </c>
      <c r="D64" s="77">
        <v>36038.849409999995</v>
      </c>
      <c r="E64" s="76">
        <v>79.3482800000012</v>
      </c>
      <c r="F64" s="51"/>
      <c r="G64" s="71">
        <v>39.85</v>
      </c>
      <c r="H64" s="71">
        <v>39.5</v>
      </c>
      <c r="I64" s="21"/>
      <c r="J64" s="21"/>
    </row>
    <row r="65" spans="1:10" ht="12.75">
      <c r="A65" s="58" t="s">
        <v>108</v>
      </c>
      <c r="B65" s="75">
        <v>3045.8723</v>
      </c>
      <c r="C65" s="76">
        <v>40115.41162</v>
      </c>
      <c r="D65" s="77">
        <v>42708.30801</v>
      </c>
      <c r="E65" s="76">
        <v>452.9759099999964</v>
      </c>
      <c r="F65" s="51"/>
      <c r="G65" s="71">
        <v>407.98</v>
      </c>
      <c r="H65" s="71">
        <v>45</v>
      </c>
      <c r="I65" s="21"/>
      <c r="J65" s="21"/>
    </row>
    <row r="66" spans="1:10" ht="12.75">
      <c r="A66" s="58" t="s">
        <v>109</v>
      </c>
      <c r="B66" s="75">
        <v>2888.9902</v>
      </c>
      <c r="C66" s="76">
        <v>29872.002660000002</v>
      </c>
      <c r="D66" s="77">
        <v>32730.313850000002</v>
      </c>
      <c r="E66" s="76">
        <v>30.679009999997913</v>
      </c>
      <c r="F66" s="51"/>
      <c r="G66" s="71">
        <v>15.68</v>
      </c>
      <c r="H66" s="71">
        <v>15</v>
      </c>
      <c r="I66" s="21"/>
      <c r="J66" s="21"/>
    </row>
    <row r="67" spans="1:10" ht="12.75">
      <c r="A67" s="58" t="s">
        <v>110</v>
      </c>
      <c r="B67" s="75">
        <v>9956.43333</v>
      </c>
      <c r="C67" s="76">
        <v>96562.22988</v>
      </c>
      <c r="D67" s="77">
        <v>106478.98567</v>
      </c>
      <c r="E67" s="76">
        <v>39.67753999999166</v>
      </c>
      <c r="F67" s="51"/>
      <c r="G67" s="71">
        <v>37.6</v>
      </c>
      <c r="H67" s="71">
        <v>2.08</v>
      </c>
      <c r="I67" s="21"/>
      <c r="J67" s="21"/>
    </row>
    <row r="68" spans="1:10" ht="12.75">
      <c r="A68" s="58" t="s">
        <v>111</v>
      </c>
      <c r="B68" s="75">
        <v>9347.966789999999</v>
      </c>
      <c r="C68" s="76">
        <v>51042.83829</v>
      </c>
      <c r="D68" s="77">
        <v>60069.50667</v>
      </c>
      <c r="E68" s="76">
        <v>321.2984099999964</v>
      </c>
      <c r="F68" s="51"/>
      <c r="G68" s="71">
        <v>289.17</v>
      </c>
      <c r="H68" s="71">
        <v>32.13</v>
      </c>
      <c r="I68" s="21"/>
      <c r="J68" s="21"/>
    </row>
    <row r="69" spans="1:10" ht="12.75" customHeight="1">
      <c r="A69" s="58" t="s">
        <v>112</v>
      </c>
      <c r="B69" s="75">
        <v>7147.93659</v>
      </c>
      <c r="C69" s="76">
        <v>71769.9026</v>
      </c>
      <c r="D69" s="77">
        <v>78710.04031</v>
      </c>
      <c r="E69" s="76">
        <v>207.79887999999522</v>
      </c>
      <c r="F69" s="51"/>
      <c r="G69" s="71">
        <v>127.8</v>
      </c>
      <c r="H69" s="71">
        <v>80</v>
      </c>
      <c r="I69" s="21"/>
      <c r="J69" s="21"/>
    </row>
    <row r="70" spans="1:10" ht="12.75">
      <c r="A70" s="58" t="s">
        <v>113</v>
      </c>
      <c r="B70" s="75">
        <v>1914.181</v>
      </c>
      <c r="C70" s="76">
        <v>36931.79087</v>
      </c>
      <c r="D70" s="77">
        <v>38542.2193</v>
      </c>
      <c r="E70" s="76">
        <v>303.7525700000003</v>
      </c>
      <c r="F70" s="51"/>
      <c r="G70" s="71">
        <v>209.63</v>
      </c>
      <c r="H70" s="71">
        <v>94.12</v>
      </c>
      <c r="I70" s="21"/>
      <c r="J70" s="21"/>
    </row>
    <row r="71" spans="1:10" ht="12.75">
      <c r="A71" s="58" t="s">
        <v>102</v>
      </c>
      <c r="B71" s="75">
        <v>7590.94508</v>
      </c>
      <c r="C71" s="76">
        <v>66457.74184</v>
      </c>
      <c r="D71" s="77">
        <v>74005.37513</v>
      </c>
      <c r="E71" s="76">
        <v>43.31179000000655</v>
      </c>
      <c r="F71" s="51"/>
      <c r="G71" s="71">
        <v>43.31</v>
      </c>
      <c r="H71" s="71">
        <v>0</v>
      </c>
      <c r="I71" s="21"/>
      <c r="J71" s="21"/>
    </row>
    <row r="72" spans="1:10" ht="12.75">
      <c r="A72" s="58" t="s">
        <v>38</v>
      </c>
      <c r="B72" s="75">
        <v>729.26049</v>
      </c>
      <c r="C72" s="76">
        <v>18851.658</v>
      </c>
      <c r="D72" s="77">
        <v>18666.716210000002</v>
      </c>
      <c r="E72" s="76">
        <v>914.2022799999975</v>
      </c>
      <c r="F72" s="51"/>
      <c r="G72" s="71">
        <v>834.2</v>
      </c>
      <c r="H72" s="71">
        <v>80</v>
      </c>
      <c r="I72" s="21"/>
      <c r="J72" s="21"/>
    </row>
    <row r="73" spans="1:10" ht="12.75">
      <c r="A73" s="58" t="s">
        <v>114</v>
      </c>
      <c r="B73" s="75">
        <v>10926.75589</v>
      </c>
      <c r="C73" s="76">
        <v>28163.436550000002</v>
      </c>
      <c r="D73" s="77">
        <v>38697.473640000004</v>
      </c>
      <c r="E73" s="76">
        <v>392.71879999999703</v>
      </c>
      <c r="F73" s="51"/>
      <c r="G73" s="71">
        <v>302.72</v>
      </c>
      <c r="H73" s="71">
        <v>90</v>
      </c>
      <c r="I73" s="21"/>
      <c r="J73" s="21"/>
    </row>
    <row r="74" spans="1:10" ht="12.75">
      <c r="A74" s="58" t="s">
        <v>115</v>
      </c>
      <c r="B74" s="75">
        <v>1900.13481</v>
      </c>
      <c r="C74" s="76">
        <v>39014.74156</v>
      </c>
      <c r="D74" s="77">
        <v>40878.91755</v>
      </c>
      <c r="E74" s="76">
        <v>35.95882000000775</v>
      </c>
      <c r="F74" s="51"/>
      <c r="G74" s="71">
        <v>35.96</v>
      </c>
      <c r="H74" s="71">
        <v>0</v>
      </c>
      <c r="I74" s="21"/>
      <c r="J74" s="21"/>
    </row>
    <row r="75" spans="1:10" ht="12.75" customHeight="1">
      <c r="A75" s="58" t="s">
        <v>116</v>
      </c>
      <c r="B75" s="75">
        <v>634.026</v>
      </c>
      <c r="C75" s="76">
        <v>45234.282</v>
      </c>
      <c r="D75" s="77">
        <v>45701.12584</v>
      </c>
      <c r="E75" s="76">
        <v>167.18215999999643</v>
      </c>
      <c r="F75" s="51"/>
      <c r="G75" s="71">
        <v>57.74</v>
      </c>
      <c r="H75" s="71">
        <v>0</v>
      </c>
      <c r="I75" s="21">
        <v>109.44</v>
      </c>
      <c r="J75" s="21"/>
    </row>
    <row r="76" spans="1:10" ht="12.75">
      <c r="A76" s="58" t="s">
        <v>39</v>
      </c>
      <c r="B76" s="75">
        <v>41.12867</v>
      </c>
      <c r="C76" s="76">
        <v>9788.66534</v>
      </c>
      <c r="D76" s="77">
        <v>9808.75524</v>
      </c>
      <c r="E76" s="76">
        <v>21.038769999999552</v>
      </c>
      <c r="F76" s="59"/>
      <c r="G76" s="71">
        <v>19.04</v>
      </c>
      <c r="H76" s="71">
        <v>2</v>
      </c>
      <c r="I76" s="21"/>
      <c r="J76" s="21"/>
    </row>
    <row r="77" spans="1:10" ht="12.75" customHeight="1">
      <c r="A77" s="58" t="s">
        <v>117</v>
      </c>
      <c r="B77" s="75">
        <v>39.470690000000005</v>
      </c>
      <c r="C77" s="76">
        <v>5572.30764</v>
      </c>
      <c r="D77" s="77">
        <v>5600.49763</v>
      </c>
      <c r="E77" s="76">
        <v>11.280700000000186</v>
      </c>
      <c r="F77" s="57"/>
      <c r="G77" s="71">
        <v>10.18</v>
      </c>
      <c r="H77" s="71">
        <v>1.1</v>
      </c>
      <c r="I77" s="47"/>
      <c r="J77" s="47"/>
    </row>
    <row r="78" spans="1:10" ht="12.75">
      <c r="A78" s="58" t="s">
        <v>87</v>
      </c>
      <c r="B78" s="75">
        <v>4471.64</v>
      </c>
      <c r="C78" s="76">
        <v>89393.83</v>
      </c>
      <c r="D78" s="77">
        <v>93723.01</v>
      </c>
      <c r="E78" s="76">
        <v>142.46</v>
      </c>
      <c r="F78" s="51"/>
      <c r="G78" s="71">
        <v>72.46</v>
      </c>
      <c r="H78" s="71">
        <v>70</v>
      </c>
      <c r="I78" s="21"/>
      <c r="J78" s="21"/>
    </row>
    <row r="79" spans="1:10" ht="12.75">
      <c r="A79" s="58" t="s">
        <v>118</v>
      </c>
      <c r="B79" s="75">
        <v>713.85776</v>
      </c>
      <c r="C79" s="76">
        <v>45349.68557</v>
      </c>
      <c r="D79" s="77">
        <v>46011.12988</v>
      </c>
      <c r="E79" s="76">
        <v>52.41344999999553</v>
      </c>
      <c r="F79" s="51"/>
      <c r="G79" s="71">
        <v>37.41</v>
      </c>
      <c r="H79" s="71">
        <v>15</v>
      </c>
      <c r="I79" s="21"/>
      <c r="J79" s="21"/>
    </row>
    <row r="80" spans="1:10" ht="12.75">
      <c r="A80" s="58" t="s">
        <v>40</v>
      </c>
      <c r="B80" s="75">
        <v>14638.45509</v>
      </c>
      <c r="C80" s="76">
        <v>9948.084</v>
      </c>
      <c r="D80" s="77">
        <v>24393.20829</v>
      </c>
      <c r="E80" s="76">
        <v>193.33080000000075</v>
      </c>
      <c r="F80" s="51"/>
      <c r="G80" s="71">
        <v>173.33</v>
      </c>
      <c r="H80" s="71">
        <v>20</v>
      </c>
      <c r="I80" s="21"/>
      <c r="J80" s="21"/>
    </row>
    <row r="81" spans="1:10" ht="12.75">
      <c r="A81" s="58" t="s">
        <v>119</v>
      </c>
      <c r="B81" s="75">
        <v>11568.666009999999</v>
      </c>
      <c r="C81" s="76">
        <v>49877.29807</v>
      </c>
      <c r="D81" s="77">
        <v>61249.57132</v>
      </c>
      <c r="E81" s="76">
        <v>196.3927599999979</v>
      </c>
      <c r="F81" s="51"/>
      <c r="G81" s="71">
        <v>46.39</v>
      </c>
      <c r="H81" s="71">
        <v>150</v>
      </c>
      <c r="I81" s="21"/>
      <c r="J81" s="21"/>
    </row>
    <row r="82" spans="1:10" ht="12.75">
      <c r="A82" s="58" t="s">
        <v>88</v>
      </c>
      <c r="B82" s="75">
        <v>6212.07157</v>
      </c>
      <c r="C82" s="76">
        <v>5812.21324</v>
      </c>
      <c r="D82" s="77">
        <v>12024.23481</v>
      </c>
      <c r="E82" s="76">
        <v>0.05</v>
      </c>
      <c r="F82" s="51"/>
      <c r="G82" s="71">
        <v>0.05</v>
      </c>
      <c r="H82" s="71">
        <v>0</v>
      </c>
      <c r="I82" s="21"/>
      <c r="J82" s="21"/>
    </row>
    <row r="83" spans="1:10" ht="12.75">
      <c r="A83" s="58" t="s">
        <v>41</v>
      </c>
      <c r="B83" s="75">
        <v>1388.65563</v>
      </c>
      <c r="C83" s="76">
        <v>23069.852</v>
      </c>
      <c r="D83" s="77">
        <v>24215.86608</v>
      </c>
      <c r="E83" s="76">
        <v>242.64155000000073</v>
      </c>
      <c r="F83" s="51"/>
      <c r="G83" s="71">
        <v>218.38</v>
      </c>
      <c r="H83" s="71">
        <v>24.26</v>
      </c>
      <c r="I83" s="21"/>
      <c r="J83" s="21"/>
    </row>
    <row r="84" spans="1:10" ht="12.75">
      <c r="A84" s="58" t="s">
        <v>120</v>
      </c>
      <c r="B84" s="75">
        <v>7430.61</v>
      </c>
      <c r="C84" s="76">
        <v>31717.77</v>
      </c>
      <c r="D84" s="77">
        <v>39145.17</v>
      </c>
      <c r="E84" s="76">
        <v>3.21</v>
      </c>
      <c r="F84" s="51"/>
      <c r="G84" s="71">
        <v>3.21</v>
      </c>
      <c r="H84" s="71">
        <v>0</v>
      </c>
      <c r="I84" s="47"/>
      <c r="J84" s="21"/>
    </row>
    <row r="85" spans="1:10" ht="12.75">
      <c r="A85" s="58" t="s">
        <v>89</v>
      </c>
      <c r="B85" s="75">
        <v>4186.67505</v>
      </c>
      <c r="C85" s="76">
        <v>34056.34992</v>
      </c>
      <c r="D85" s="77">
        <v>37964.290049999996</v>
      </c>
      <c r="E85" s="76">
        <v>278.7349200000018</v>
      </c>
      <c r="F85" s="51"/>
      <c r="G85" s="71">
        <v>232.49</v>
      </c>
      <c r="H85" s="71">
        <v>46.24</v>
      </c>
      <c r="I85" s="21"/>
      <c r="J85" s="21"/>
    </row>
    <row r="86" spans="1:10" ht="12.75">
      <c r="A86" s="58" t="s">
        <v>42</v>
      </c>
      <c r="B86" s="75">
        <v>1045.06807</v>
      </c>
      <c r="C86" s="76">
        <v>17748.58998</v>
      </c>
      <c r="D86" s="77">
        <v>18533.0831</v>
      </c>
      <c r="E86" s="76">
        <v>260.57494999999926</v>
      </c>
      <c r="F86" s="51"/>
      <c r="G86" s="71">
        <v>207.37</v>
      </c>
      <c r="H86" s="71">
        <v>53.2</v>
      </c>
      <c r="I86" s="21"/>
      <c r="J86" s="21"/>
    </row>
    <row r="87" spans="1:10" ht="12.75">
      <c r="A87" s="60" t="s">
        <v>121</v>
      </c>
      <c r="B87" s="75">
        <v>7783.33256</v>
      </c>
      <c r="C87" s="76">
        <v>44711.11357</v>
      </c>
      <c r="D87" s="77">
        <v>52330.08632</v>
      </c>
      <c r="E87" s="76">
        <v>164.3598100000024</v>
      </c>
      <c r="F87" s="51"/>
      <c r="G87" s="71">
        <v>49.36</v>
      </c>
      <c r="H87" s="71">
        <v>115</v>
      </c>
      <c r="I87" s="21"/>
      <c r="J87" s="21"/>
    </row>
    <row r="88" spans="1:10" ht="12.75">
      <c r="A88" s="58" t="s">
        <v>90</v>
      </c>
      <c r="B88" s="75">
        <v>4989.10646</v>
      </c>
      <c r="C88" s="76">
        <v>19551.530629999997</v>
      </c>
      <c r="D88" s="77">
        <v>24195.92012</v>
      </c>
      <c r="E88" s="76">
        <v>344.716969999999</v>
      </c>
      <c r="F88" s="51"/>
      <c r="G88" s="71">
        <v>244.72</v>
      </c>
      <c r="H88" s="71">
        <v>100</v>
      </c>
      <c r="I88" s="21"/>
      <c r="J88" s="21"/>
    </row>
    <row r="89" spans="1:10" ht="12.75">
      <c r="A89" s="58" t="s">
        <v>43</v>
      </c>
      <c r="B89" s="75">
        <v>4552.90454</v>
      </c>
      <c r="C89" s="76">
        <v>17814.1887</v>
      </c>
      <c r="D89" s="77">
        <v>22309.176</v>
      </c>
      <c r="E89" s="76">
        <v>57.91723999999836</v>
      </c>
      <c r="F89" s="51"/>
      <c r="G89" s="71">
        <v>52.13</v>
      </c>
      <c r="H89" s="71">
        <v>5.79</v>
      </c>
      <c r="I89" s="21"/>
      <c r="J89" s="21"/>
    </row>
    <row r="90" spans="1:10" ht="12.75">
      <c r="A90" s="58" t="s">
        <v>103</v>
      </c>
      <c r="B90" s="75">
        <v>657.36201</v>
      </c>
      <c r="C90" s="76">
        <v>19571.6905</v>
      </c>
      <c r="D90" s="77">
        <v>18686.45638</v>
      </c>
      <c r="E90" s="76">
        <v>1542.5961300000026</v>
      </c>
      <c r="F90" s="51"/>
      <c r="G90" s="71">
        <v>1378.2</v>
      </c>
      <c r="H90" s="71">
        <v>164.4</v>
      </c>
      <c r="I90" s="21"/>
      <c r="J90" s="21"/>
    </row>
    <row r="91" spans="1:10" ht="12.75">
      <c r="A91" s="58" t="s">
        <v>91</v>
      </c>
      <c r="B91" s="75">
        <v>3939.03215</v>
      </c>
      <c r="C91" s="76">
        <v>26382.34685</v>
      </c>
      <c r="D91" s="77">
        <v>30063.89688</v>
      </c>
      <c r="E91" s="76">
        <v>257.48212000000103</v>
      </c>
      <c r="F91" s="51"/>
      <c r="G91" s="71">
        <v>156.33</v>
      </c>
      <c r="H91" s="71">
        <v>101.15</v>
      </c>
      <c r="I91" s="52"/>
      <c r="J91" s="21"/>
    </row>
    <row r="92" spans="1:10" ht="12.75">
      <c r="A92" s="58" t="s">
        <v>65</v>
      </c>
      <c r="B92" s="75">
        <v>2749.518</v>
      </c>
      <c r="C92" s="76">
        <v>26279.59996</v>
      </c>
      <c r="D92" s="77">
        <v>28811.94588</v>
      </c>
      <c r="E92" s="76">
        <v>217.17208000000193</v>
      </c>
      <c r="F92" s="51"/>
      <c r="G92" s="71">
        <v>195.45</v>
      </c>
      <c r="H92" s="71">
        <v>21.72</v>
      </c>
      <c r="I92" s="21"/>
      <c r="J92" s="21"/>
    </row>
    <row r="93" spans="1:10" ht="12.75">
      <c r="A93" s="58" t="s">
        <v>63</v>
      </c>
      <c r="B93" s="75">
        <v>40.56735</v>
      </c>
      <c r="C93" s="76">
        <v>16182.740199999998</v>
      </c>
      <c r="D93" s="77">
        <v>16173.774630000002</v>
      </c>
      <c r="E93" s="76">
        <v>49.532919999998064</v>
      </c>
      <c r="F93" s="51"/>
      <c r="G93" s="71">
        <v>44.53</v>
      </c>
      <c r="H93" s="71">
        <v>5</v>
      </c>
      <c r="I93" s="21"/>
      <c r="J93" s="21"/>
    </row>
    <row r="94" spans="1:10" ht="12.75">
      <c r="A94" s="58" t="s">
        <v>44</v>
      </c>
      <c r="B94" s="75">
        <v>337.96944</v>
      </c>
      <c r="C94" s="76">
        <v>20676.371</v>
      </c>
      <c r="D94" s="77">
        <v>20951.18181</v>
      </c>
      <c r="E94" s="76">
        <v>63.15863000000268</v>
      </c>
      <c r="F94" s="51"/>
      <c r="G94" s="71">
        <v>56.84</v>
      </c>
      <c r="H94" s="71">
        <v>6.32</v>
      </c>
      <c r="I94" s="21"/>
      <c r="J94" s="21"/>
    </row>
    <row r="95" spans="1:10" ht="12.75">
      <c r="A95" s="58" t="s">
        <v>64</v>
      </c>
      <c r="B95" s="75">
        <v>763.8247700000001</v>
      </c>
      <c r="C95" s="76">
        <v>21038.6227</v>
      </c>
      <c r="D95" s="77">
        <v>21603.080690000003</v>
      </c>
      <c r="E95" s="76">
        <v>199.36677999999748</v>
      </c>
      <c r="F95" s="51"/>
      <c r="G95" s="71">
        <v>180.37</v>
      </c>
      <c r="H95" s="71">
        <v>19</v>
      </c>
      <c r="I95" s="21"/>
      <c r="J95" s="21"/>
    </row>
    <row r="96" spans="1:10" ht="12.75">
      <c r="A96" s="58" t="s">
        <v>45</v>
      </c>
      <c r="B96" s="75">
        <v>1450.09706</v>
      </c>
      <c r="C96" s="76">
        <v>40116.503</v>
      </c>
      <c r="D96" s="77">
        <v>41370.78295</v>
      </c>
      <c r="E96" s="76">
        <v>195.81710999999942</v>
      </c>
      <c r="F96" s="51"/>
      <c r="G96" s="71">
        <v>176.24</v>
      </c>
      <c r="H96" s="71">
        <v>19.58</v>
      </c>
      <c r="I96" s="21"/>
      <c r="J96" s="21"/>
    </row>
    <row r="97" spans="1:10" ht="12.75">
      <c r="A97" s="58" t="s">
        <v>122</v>
      </c>
      <c r="B97" s="75">
        <v>2759.23016</v>
      </c>
      <c r="C97" s="76">
        <v>22034.61</v>
      </c>
      <c r="D97" s="77">
        <v>23156.14525</v>
      </c>
      <c r="E97" s="76">
        <v>1637.7</v>
      </c>
      <c r="F97" s="51"/>
      <c r="G97" s="71">
        <v>1371.14</v>
      </c>
      <c r="H97" s="71">
        <v>266.56</v>
      </c>
      <c r="I97" s="21"/>
      <c r="J97" s="21"/>
    </row>
    <row r="98" spans="1:10" s="5" customFormat="1" ht="12.75">
      <c r="A98" s="58" t="s">
        <v>92</v>
      </c>
      <c r="B98" s="75">
        <v>1119.5406200000002</v>
      </c>
      <c r="C98" s="76">
        <v>23573.726</v>
      </c>
      <c r="D98" s="77">
        <v>24157.604190000002</v>
      </c>
      <c r="E98" s="76">
        <v>535.6624299999997</v>
      </c>
      <c r="F98" s="51"/>
      <c r="G98" s="71">
        <v>460.01</v>
      </c>
      <c r="H98" s="71">
        <v>50</v>
      </c>
      <c r="I98" s="21">
        <v>25.65</v>
      </c>
      <c r="J98" s="21"/>
    </row>
    <row r="99" spans="1:10" ht="12.75">
      <c r="A99" s="58" t="s">
        <v>123</v>
      </c>
      <c r="B99" s="75">
        <v>1495.5251</v>
      </c>
      <c r="C99" s="76">
        <v>27849.213</v>
      </c>
      <c r="D99" s="77">
        <v>28793.329309999997</v>
      </c>
      <c r="E99" s="76">
        <v>551.4087900000028</v>
      </c>
      <c r="F99" s="51"/>
      <c r="G99" s="71">
        <v>254.4</v>
      </c>
      <c r="H99" s="71">
        <v>28.27</v>
      </c>
      <c r="I99" s="21">
        <v>268.74</v>
      </c>
      <c r="J99" s="21"/>
    </row>
    <row r="100" spans="1:10" s="5" customFormat="1" ht="12.75">
      <c r="A100" s="58" t="s">
        <v>104</v>
      </c>
      <c r="B100" s="75">
        <v>2862.58325</v>
      </c>
      <c r="C100" s="76">
        <v>38143.834109999996</v>
      </c>
      <c r="D100" s="77">
        <v>40461.2681</v>
      </c>
      <c r="E100" s="76">
        <v>545.1492599999979</v>
      </c>
      <c r="F100" s="51"/>
      <c r="G100" s="71">
        <v>425.15</v>
      </c>
      <c r="H100" s="71">
        <v>120</v>
      </c>
      <c r="I100" s="21"/>
      <c r="J100" s="21"/>
    </row>
    <row r="101" spans="1:10" ht="12.75">
      <c r="A101" s="58" t="s">
        <v>124</v>
      </c>
      <c r="B101" s="75">
        <v>7306.46245</v>
      </c>
      <c r="C101" s="76">
        <v>70643.39933</v>
      </c>
      <c r="D101" s="77">
        <v>77867.92916</v>
      </c>
      <c r="E101" s="76">
        <v>81.93262000000477</v>
      </c>
      <c r="F101" s="51"/>
      <c r="G101" s="71">
        <v>6.93</v>
      </c>
      <c r="H101" s="71">
        <v>75</v>
      </c>
      <c r="I101" s="21"/>
      <c r="J101" s="21"/>
    </row>
    <row r="102" spans="1:10" ht="12.75">
      <c r="A102" s="58" t="s">
        <v>46</v>
      </c>
      <c r="B102" s="75">
        <v>1700.97097</v>
      </c>
      <c r="C102" s="76">
        <v>11878.886400000001</v>
      </c>
      <c r="D102" s="77">
        <v>13313.214759999999</v>
      </c>
      <c r="E102" s="76">
        <v>266.64261000000124</v>
      </c>
      <c r="F102" s="51"/>
      <c r="G102" s="71">
        <v>255.47</v>
      </c>
      <c r="H102" s="71">
        <v>11.17</v>
      </c>
      <c r="I102" s="21"/>
      <c r="J102" s="64"/>
    </row>
    <row r="103" spans="1:10" ht="12.75">
      <c r="A103" s="58" t="s">
        <v>125</v>
      </c>
      <c r="B103" s="75">
        <v>31.062</v>
      </c>
      <c r="C103" s="76">
        <v>20228.09225</v>
      </c>
      <c r="D103" s="77">
        <v>20217.09627</v>
      </c>
      <c r="E103" s="76">
        <v>42.05798000000045</v>
      </c>
      <c r="F103" s="51"/>
      <c r="G103" s="71">
        <v>37.85</v>
      </c>
      <c r="H103" s="71">
        <v>4.21</v>
      </c>
      <c r="I103" s="21"/>
      <c r="J103" s="21"/>
    </row>
    <row r="104" spans="1:10" ht="12.75">
      <c r="A104" s="58" t="s">
        <v>47</v>
      </c>
      <c r="B104" s="75">
        <v>5201.186809999999</v>
      </c>
      <c r="C104" s="76">
        <v>40537.54268</v>
      </c>
      <c r="D104" s="77">
        <v>45308.375700000004</v>
      </c>
      <c r="E104" s="76">
        <v>430.3537899999991</v>
      </c>
      <c r="F104" s="51"/>
      <c r="G104" s="71">
        <v>344.28</v>
      </c>
      <c r="H104" s="71">
        <v>86.07</v>
      </c>
      <c r="I104" s="21"/>
      <c r="J104" s="21"/>
    </row>
    <row r="105" spans="1:10" ht="12.75" customHeight="1">
      <c r="A105" s="58" t="s">
        <v>126</v>
      </c>
      <c r="B105" s="75">
        <v>3015.09629</v>
      </c>
      <c r="C105" s="76">
        <v>25819.26526</v>
      </c>
      <c r="D105" s="77">
        <v>28656.37038</v>
      </c>
      <c r="E105" s="76">
        <v>177.9911700000018</v>
      </c>
      <c r="F105" s="51"/>
      <c r="G105" s="71">
        <v>160.19</v>
      </c>
      <c r="H105" s="71">
        <v>17.8</v>
      </c>
      <c r="I105" s="21"/>
      <c r="J105" s="21"/>
    </row>
    <row r="106" spans="1:10" ht="12.75">
      <c r="A106" s="58" t="s">
        <v>48</v>
      </c>
      <c r="B106" s="75">
        <v>4058.06587</v>
      </c>
      <c r="C106" s="76">
        <v>22868.51746</v>
      </c>
      <c r="D106" s="77">
        <v>26755.233079999998</v>
      </c>
      <c r="E106" s="76">
        <v>171.3502500000037</v>
      </c>
      <c r="F106" s="51"/>
      <c r="G106" s="71">
        <v>154.35</v>
      </c>
      <c r="H106" s="71">
        <v>17</v>
      </c>
      <c r="I106" s="21"/>
      <c r="J106" s="21"/>
    </row>
    <row r="107" spans="1:10" ht="12.75">
      <c r="A107" s="58" t="s">
        <v>127</v>
      </c>
      <c r="B107" s="75">
        <v>7921.18486</v>
      </c>
      <c r="C107" s="76">
        <v>56120.03532</v>
      </c>
      <c r="D107" s="77">
        <v>63728.417700000005</v>
      </c>
      <c r="E107" s="76">
        <v>312.8024799999967</v>
      </c>
      <c r="F107" s="51"/>
      <c r="G107" s="71">
        <v>149.8</v>
      </c>
      <c r="H107" s="71">
        <v>163</v>
      </c>
      <c r="I107" s="21"/>
      <c r="J107" s="21"/>
    </row>
    <row r="108" spans="1:10" ht="12.75" customHeight="1">
      <c r="A108" s="58" t="s">
        <v>128</v>
      </c>
      <c r="B108" s="75">
        <v>1007.72313</v>
      </c>
      <c r="C108" s="76">
        <v>26519.13686</v>
      </c>
      <c r="D108" s="77">
        <v>27502.71228</v>
      </c>
      <c r="E108" s="76">
        <v>24.14770999999717</v>
      </c>
      <c r="F108" s="51"/>
      <c r="G108" s="71">
        <v>22.15</v>
      </c>
      <c r="H108" s="71">
        <v>2</v>
      </c>
      <c r="I108" s="21"/>
      <c r="J108" s="21"/>
    </row>
    <row r="109" spans="1:10" ht="12.75">
      <c r="A109" s="58" t="s">
        <v>93</v>
      </c>
      <c r="B109" s="75">
        <v>2430.57085</v>
      </c>
      <c r="C109" s="76">
        <v>19427.90362</v>
      </c>
      <c r="D109" s="77">
        <v>21522.4383</v>
      </c>
      <c r="E109" s="76">
        <v>336.0361700000018</v>
      </c>
      <c r="F109" s="51"/>
      <c r="G109" s="71">
        <v>278.13</v>
      </c>
      <c r="H109" s="71">
        <v>57.91</v>
      </c>
      <c r="I109" s="21"/>
      <c r="J109" s="21"/>
    </row>
    <row r="110" spans="1:10" ht="12.75">
      <c r="A110" s="58" t="s">
        <v>129</v>
      </c>
      <c r="B110" s="75">
        <v>8630.89415</v>
      </c>
      <c r="C110" s="76">
        <v>26937.36823</v>
      </c>
      <c r="D110" s="77">
        <v>34243.356490000006</v>
      </c>
      <c r="E110" s="76">
        <v>1324.9058900000007</v>
      </c>
      <c r="F110" s="51"/>
      <c r="G110" s="71">
        <v>662.46</v>
      </c>
      <c r="H110" s="71">
        <v>662.45</v>
      </c>
      <c r="I110" s="21"/>
      <c r="J110" s="21"/>
    </row>
    <row r="111" spans="1:10" ht="12.75">
      <c r="A111" s="58" t="s">
        <v>49</v>
      </c>
      <c r="B111" s="75">
        <v>504.66634000000005</v>
      </c>
      <c r="C111" s="76">
        <v>8418.613</v>
      </c>
      <c r="D111" s="77">
        <v>8639.15153</v>
      </c>
      <c r="E111" s="76">
        <v>284.1278100000005</v>
      </c>
      <c r="F111" s="51"/>
      <c r="G111" s="71">
        <v>205.73</v>
      </c>
      <c r="H111" s="71">
        <v>28.4</v>
      </c>
      <c r="I111" s="21">
        <v>50</v>
      </c>
      <c r="J111" s="21"/>
    </row>
    <row r="112" spans="1:10" ht="12.75">
      <c r="A112" s="58" t="s">
        <v>50</v>
      </c>
      <c r="B112" s="75">
        <v>823.033</v>
      </c>
      <c r="C112" s="76">
        <v>14347.146</v>
      </c>
      <c r="D112" s="77">
        <v>14814.711080000001</v>
      </c>
      <c r="E112" s="76">
        <v>355.46791999999994</v>
      </c>
      <c r="F112" s="51"/>
      <c r="G112" s="71">
        <v>0</v>
      </c>
      <c r="H112" s="71">
        <v>0</v>
      </c>
      <c r="I112" s="21">
        <v>355.47</v>
      </c>
      <c r="J112" s="21"/>
    </row>
    <row r="113" spans="1:10" ht="12.75">
      <c r="A113" s="58" t="s">
        <v>51</v>
      </c>
      <c r="B113" s="75">
        <v>10.95197</v>
      </c>
      <c r="C113" s="76">
        <v>6202.8471500000005</v>
      </c>
      <c r="D113" s="77">
        <v>6181.31149</v>
      </c>
      <c r="E113" s="76">
        <v>32.48762999999989</v>
      </c>
      <c r="F113" s="59"/>
      <c r="G113" s="71">
        <v>29.29</v>
      </c>
      <c r="H113" s="71">
        <v>3.2</v>
      </c>
      <c r="I113" s="21"/>
      <c r="J113" s="21"/>
    </row>
    <row r="114" spans="1:10" ht="12.75">
      <c r="A114" s="58" t="s">
        <v>130</v>
      </c>
      <c r="B114" s="75">
        <v>111.96256</v>
      </c>
      <c r="C114" s="76">
        <v>21143.817</v>
      </c>
      <c r="D114" s="77">
        <v>21255.77956</v>
      </c>
      <c r="E114" s="76">
        <v>0</v>
      </c>
      <c r="F114" s="57"/>
      <c r="G114" s="71">
        <v>0</v>
      </c>
      <c r="H114" s="71">
        <v>0</v>
      </c>
      <c r="I114" s="47"/>
      <c r="J114" s="47"/>
    </row>
    <row r="115" spans="1:10" ht="12.75">
      <c r="A115" s="58" t="s">
        <v>52</v>
      </c>
      <c r="B115" s="75">
        <v>468.88635999999997</v>
      </c>
      <c r="C115" s="76">
        <v>18351.75094</v>
      </c>
      <c r="D115" s="77">
        <v>18404.31597</v>
      </c>
      <c r="E115" s="76">
        <v>416.32</v>
      </c>
      <c r="F115" s="51"/>
      <c r="G115" s="71">
        <v>374.69</v>
      </c>
      <c r="H115" s="71">
        <v>41.63</v>
      </c>
      <c r="I115" s="21"/>
      <c r="J115" s="21"/>
    </row>
    <row r="116" spans="1:10" ht="12.75">
      <c r="A116" s="58" t="s">
        <v>53</v>
      </c>
      <c r="B116" s="75">
        <v>4990.984</v>
      </c>
      <c r="C116" s="76">
        <v>43811.61982</v>
      </c>
      <c r="D116" s="77">
        <v>48685.11197</v>
      </c>
      <c r="E116" s="76">
        <v>117.49</v>
      </c>
      <c r="F116" s="51"/>
      <c r="G116" s="71">
        <v>44.49</v>
      </c>
      <c r="H116" s="71">
        <v>73</v>
      </c>
      <c r="I116" s="21"/>
      <c r="J116" s="21"/>
    </row>
    <row r="117" spans="1:10" ht="12.75">
      <c r="A117" s="58" t="s">
        <v>105</v>
      </c>
      <c r="B117" s="75">
        <v>3544.33492</v>
      </c>
      <c r="C117" s="76">
        <v>29828.3729</v>
      </c>
      <c r="D117" s="77">
        <v>33276.73981</v>
      </c>
      <c r="E117" s="76">
        <v>95.97</v>
      </c>
      <c r="F117" s="51"/>
      <c r="G117" s="71">
        <v>87.54</v>
      </c>
      <c r="H117" s="71">
        <v>8.43</v>
      </c>
      <c r="I117" s="21"/>
      <c r="J117" s="21"/>
    </row>
    <row r="118" spans="1:10" ht="12.75">
      <c r="A118" s="58" t="s">
        <v>131</v>
      </c>
      <c r="B118" s="75">
        <v>2094.81704</v>
      </c>
      <c r="C118" s="76">
        <v>39593.03408</v>
      </c>
      <c r="D118" s="77">
        <v>41646.70253</v>
      </c>
      <c r="E118" s="76">
        <v>41.15</v>
      </c>
      <c r="F118" s="51"/>
      <c r="G118" s="71">
        <v>41.15</v>
      </c>
      <c r="H118" s="71">
        <v>0</v>
      </c>
      <c r="I118" s="21"/>
      <c r="J118" s="21"/>
    </row>
    <row r="119" spans="1:10" ht="12.75">
      <c r="A119" s="58" t="s">
        <v>94</v>
      </c>
      <c r="B119" s="75">
        <v>15249.38861</v>
      </c>
      <c r="C119" s="76">
        <v>49770.7285</v>
      </c>
      <c r="D119" s="77">
        <v>64460.00856</v>
      </c>
      <c r="E119" s="76">
        <v>560.11</v>
      </c>
      <c r="F119" s="51"/>
      <c r="G119" s="71">
        <v>560.11</v>
      </c>
      <c r="H119" s="71">
        <v>0</v>
      </c>
      <c r="I119" s="21"/>
      <c r="J119" s="21"/>
    </row>
    <row r="120" spans="1:10" ht="12.75">
      <c r="A120" s="58" t="s">
        <v>132</v>
      </c>
      <c r="B120" s="75">
        <v>7736.11973</v>
      </c>
      <c r="C120" s="76">
        <v>59835.65515</v>
      </c>
      <c r="D120" s="77">
        <v>67494.30773</v>
      </c>
      <c r="E120" s="76">
        <v>77.47</v>
      </c>
      <c r="F120" s="51"/>
      <c r="G120" s="71">
        <v>72.47</v>
      </c>
      <c r="H120" s="71">
        <v>5</v>
      </c>
      <c r="I120" s="21"/>
      <c r="J120" s="21"/>
    </row>
    <row r="121" spans="1:10" ht="12.75">
      <c r="A121" s="58" t="s">
        <v>54</v>
      </c>
      <c r="B121" s="75">
        <v>1024.52889</v>
      </c>
      <c r="C121" s="76">
        <v>53266.84309</v>
      </c>
      <c r="D121" s="77">
        <v>54181.58518</v>
      </c>
      <c r="E121" s="76">
        <v>109.79</v>
      </c>
      <c r="F121" s="51"/>
      <c r="G121" s="71">
        <v>28.31</v>
      </c>
      <c r="H121" s="71">
        <v>81.48</v>
      </c>
      <c r="I121" s="21"/>
      <c r="J121" s="21"/>
    </row>
    <row r="122" spans="1:10" ht="12.75" customHeight="1">
      <c r="A122" s="58" t="s">
        <v>106</v>
      </c>
      <c r="B122" s="75">
        <v>2078.83775</v>
      </c>
      <c r="C122" s="76">
        <v>19759.90356</v>
      </c>
      <c r="D122" s="77">
        <v>19989.570010000003</v>
      </c>
      <c r="E122" s="76">
        <v>1849.17</v>
      </c>
      <c r="F122" s="51"/>
      <c r="G122" s="71">
        <v>1437.47</v>
      </c>
      <c r="H122" s="71">
        <v>411.7</v>
      </c>
      <c r="I122" s="21"/>
      <c r="J122" s="21"/>
    </row>
    <row r="123" spans="1:10" ht="12.75">
      <c r="A123" s="58" t="s">
        <v>66</v>
      </c>
      <c r="B123" s="75">
        <v>506.75068</v>
      </c>
      <c r="C123" s="76">
        <v>24170.1633</v>
      </c>
      <c r="D123" s="77">
        <v>24536.31634</v>
      </c>
      <c r="E123" s="76">
        <v>140.6</v>
      </c>
      <c r="F123" s="51"/>
      <c r="G123" s="71">
        <v>91.32</v>
      </c>
      <c r="H123" s="71">
        <v>49.28</v>
      </c>
      <c r="I123" s="21"/>
      <c r="J123" s="21"/>
    </row>
    <row r="124" spans="1:10" ht="12.75">
      <c r="A124" s="58" t="s">
        <v>67</v>
      </c>
      <c r="B124" s="75">
        <v>625.66139</v>
      </c>
      <c r="C124" s="76">
        <v>13846.512</v>
      </c>
      <c r="D124" s="77">
        <v>14472.17339</v>
      </c>
      <c r="E124" s="76">
        <v>0</v>
      </c>
      <c r="F124" s="51"/>
      <c r="G124" s="71">
        <v>0</v>
      </c>
      <c r="H124" s="71">
        <v>0</v>
      </c>
      <c r="I124" s="21"/>
      <c r="J124" s="21"/>
    </row>
    <row r="125" spans="1:10" ht="12.75" customHeight="1">
      <c r="A125" s="58" t="s">
        <v>133</v>
      </c>
      <c r="B125" s="75">
        <v>0</v>
      </c>
      <c r="C125" s="76">
        <v>12278.538</v>
      </c>
      <c r="D125" s="77">
        <v>12199.797929999999</v>
      </c>
      <c r="E125" s="76">
        <v>78.74</v>
      </c>
      <c r="F125" s="51"/>
      <c r="G125" s="71">
        <v>70.87</v>
      </c>
      <c r="H125" s="71">
        <v>7.87</v>
      </c>
      <c r="I125" s="21"/>
      <c r="J125" s="21"/>
    </row>
    <row r="126" spans="1:10" ht="12.75">
      <c r="A126" s="58" t="s">
        <v>55</v>
      </c>
      <c r="B126" s="75">
        <v>944.111</v>
      </c>
      <c r="C126" s="76">
        <v>10146.634</v>
      </c>
      <c r="D126" s="77">
        <v>10818.87658</v>
      </c>
      <c r="E126" s="76">
        <v>271.87</v>
      </c>
      <c r="F126" s="51"/>
      <c r="G126" s="71">
        <v>243.54</v>
      </c>
      <c r="H126" s="71">
        <v>27.19</v>
      </c>
      <c r="I126" s="21">
        <v>1.14</v>
      </c>
      <c r="J126" s="21"/>
    </row>
    <row r="127" spans="1:10" ht="12.75">
      <c r="A127" s="58" t="s">
        <v>56</v>
      </c>
      <c r="B127" s="75">
        <v>565.677</v>
      </c>
      <c r="C127" s="76">
        <v>15304.775800000001</v>
      </c>
      <c r="D127" s="77">
        <v>15719.50022</v>
      </c>
      <c r="E127" s="76">
        <v>150.95</v>
      </c>
      <c r="F127" s="51"/>
      <c r="G127" s="71">
        <v>145.95</v>
      </c>
      <c r="H127" s="71">
        <v>5</v>
      </c>
      <c r="I127" s="21"/>
      <c r="J127" s="21"/>
    </row>
    <row r="128" spans="1:10" ht="12.75">
      <c r="A128" s="58" t="s">
        <v>57</v>
      </c>
      <c r="B128" s="75">
        <v>214.64464</v>
      </c>
      <c r="C128" s="76">
        <v>14007.804</v>
      </c>
      <c r="D128" s="77">
        <v>14099.194599999999</v>
      </c>
      <c r="E128" s="76">
        <v>123.25</v>
      </c>
      <c r="F128" s="51"/>
      <c r="G128" s="71">
        <v>111.25</v>
      </c>
      <c r="H128" s="71">
        <v>12</v>
      </c>
      <c r="I128" s="21"/>
      <c r="J128" s="21"/>
    </row>
    <row r="129" spans="1:10" ht="12.75">
      <c r="A129" s="58" t="s">
        <v>58</v>
      </c>
      <c r="B129" s="75">
        <v>162.45218</v>
      </c>
      <c r="C129" s="76">
        <v>17909.765</v>
      </c>
      <c r="D129" s="77">
        <v>18057.16861</v>
      </c>
      <c r="E129" s="76">
        <v>15.05</v>
      </c>
      <c r="F129" s="51"/>
      <c r="G129" s="71">
        <v>13.55</v>
      </c>
      <c r="H129" s="71">
        <v>1.5</v>
      </c>
      <c r="I129" s="21"/>
      <c r="J129" s="21"/>
    </row>
    <row r="130" spans="1:10" ht="12.75">
      <c r="A130" s="58" t="s">
        <v>59</v>
      </c>
      <c r="B130" s="75">
        <v>9.90364</v>
      </c>
      <c r="C130" s="76">
        <v>4639.706</v>
      </c>
      <c r="D130" s="77">
        <v>4620.93721</v>
      </c>
      <c r="E130" s="76">
        <v>28.67</v>
      </c>
      <c r="F130" s="51"/>
      <c r="G130" s="71">
        <v>28.67</v>
      </c>
      <c r="H130" s="71">
        <v>0</v>
      </c>
      <c r="I130" s="21"/>
      <c r="J130" s="21"/>
    </row>
    <row r="131" spans="1:10" ht="12.75" customHeight="1">
      <c r="A131" s="58" t="s">
        <v>134</v>
      </c>
      <c r="B131" s="75">
        <v>1.35601</v>
      </c>
      <c r="C131" s="76">
        <v>16655.634</v>
      </c>
      <c r="D131" s="77">
        <v>16528.79303</v>
      </c>
      <c r="E131" s="76">
        <v>128.2</v>
      </c>
      <c r="F131" s="51"/>
      <c r="G131" s="71">
        <v>118.2</v>
      </c>
      <c r="H131" s="71">
        <v>10</v>
      </c>
      <c r="I131" s="21"/>
      <c r="J131" s="21"/>
    </row>
    <row r="132" spans="1:10" ht="12.75">
      <c r="A132" s="58" t="s">
        <v>135</v>
      </c>
      <c r="B132" s="75">
        <v>639.4421</v>
      </c>
      <c r="C132" s="76">
        <v>14169.276300000001</v>
      </c>
      <c r="D132" s="76">
        <v>14780.142220000002</v>
      </c>
      <c r="E132" s="76">
        <v>28.58</v>
      </c>
      <c r="F132" s="51"/>
      <c r="G132" s="71">
        <v>25.78</v>
      </c>
      <c r="H132" s="71">
        <v>2.8</v>
      </c>
      <c r="I132" s="21"/>
      <c r="J132" s="21"/>
    </row>
    <row r="133" spans="1:10" ht="16.5" customHeight="1" thickBot="1">
      <c r="A133" s="42" t="s">
        <v>10</v>
      </c>
      <c r="B133" s="81">
        <f aca="true" t="shared" si="7" ref="B133:I133">SUM(B61:B132)</f>
        <v>236933.80732999995</v>
      </c>
      <c r="C133" s="79">
        <f t="shared" si="7"/>
        <v>2166805.4414399997</v>
      </c>
      <c r="D133" s="80">
        <f t="shared" si="7"/>
        <v>2384007.713509999</v>
      </c>
      <c r="E133" s="79">
        <f t="shared" si="7"/>
        <v>19731.54985999998</v>
      </c>
      <c r="F133" s="22">
        <f t="shared" si="7"/>
        <v>0</v>
      </c>
      <c r="G133" s="22">
        <f t="shared" si="7"/>
        <v>14843.090000000002</v>
      </c>
      <c r="H133" s="43">
        <f t="shared" si="7"/>
        <v>4078.02</v>
      </c>
      <c r="I133" s="22">
        <f t="shared" si="7"/>
        <v>810.44</v>
      </c>
      <c r="J133" s="22"/>
    </row>
    <row r="134" spans="1:10" ht="12.75">
      <c r="A134" s="61"/>
      <c r="B134" s="62"/>
      <c r="C134" s="62"/>
      <c r="D134" s="62"/>
      <c r="E134" s="61"/>
      <c r="F134" s="61"/>
      <c r="G134" s="62"/>
      <c r="H134" s="62"/>
      <c r="I134" s="62"/>
      <c r="J134" s="61"/>
    </row>
    <row r="135" spans="1:10" ht="12.75">
      <c r="A135" s="61"/>
      <c r="B135" s="62"/>
      <c r="C135" s="62"/>
      <c r="D135" s="62"/>
      <c r="E135" s="61"/>
      <c r="F135" s="61"/>
      <c r="G135" s="62"/>
      <c r="H135" s="62"/>
      <c r="I135" s="62"/>
      <c r="J135" s="61"/>
    </row>
    <row r="136" spans="1:10" ht="12.75">
      <c r="A136" s="61"/>
      <c r="B136" s="62"/>
      <c r="C136" s="62"/>
      <c r="D136" s="62"/>
      <c r="E136" s="61"/>
      <c r="F136" s="61"/>
      <c r="G136" s="62"/>
      <c r="H136" s="62"/>
      <c r="I136" s="62"/>
      <c r="J136" s="61"/>
    </row>
    <row r="137" spans="1:10" ht="12.75">
      <c r="A137" s="61"/>
      <c r="B137" s="62"/>
      <c r="C137" s="62"/>
      <c r="D137" s="62"/>
      <c r="E137" s="61"/>
      <c r="F137" s="61"/>
      <c r="G137" s="62"/>
      <c r="H137" s="62"/>
      <c r="I137" s="62"/>
      <c r="J137" s="61"/>
    </row>
    <row r="138" spans="1:10" ht="12.75">
      <c r="A138" s="61"/>
      <c r="B138" s="62"/>
      <c r="C138" s="62"/>
      <c r="D138" s="62"/>
      <c r="E138" s="61"/>
      <c r="F138" s="61"/>
      <c r="G138" s="62"/>
      <c r="H138" s="62"/>
      <c r="I138" s="62"/>
      <c r="J138" s="61"/>
    </row>
    <row r="139" spans="1:10" ht="12.75">
      <c r="A139" s="61"/>
      <c r="B139" s="62"/>
      <c r="C139" s="62"/>
      <c r="D139" s="62"/>
      <c r="E139" s="61"/>
      <c r="F139" s="61"/>
      <c r="G139" s="62"/>
      <c r="H139" s="62"/>
      <c r="I139" s="62"/>
      <c r="J139" s="61"/>
    </row>
    <row r="140" spans="1:10" ht="12.75">
      <c r="A140" s="61"/>
      <c r="B140" s="62"/>
      <c r="C140" s="62"/>
      <c r="D140" s="62"/>
      <c r="E140" s="61"/>
      <c r="F140" s="61"/>
      <c r="G140" s="62"/>
      <c r="H140" s="62"/>
      <c r="I140" s="62"/>
      <c r="J140" s="61"/>
    </row>
    <row r="141" spans="1:10" ht="12.75">
      <c r="A141" s="61"/>
      <c r="B141" s="62"/>
      <c r="C141" s="62"/>
      <c r="D141" s="62"/>
      <c r="E141" s="61"/>
      <c r="F141" s="61"/>
      <c r="G141" s="62"/>
      <c r="H141" s="62"/>
      <c r="I141" s="62"/>
      <c r="J141" s="61"/>
    </row>
    <row r="142" spans="1:10" ht="12.75">
      <c r="A142" s="61"/>
      <c r="B142" s="62"/>
      <c r="C142" s="62"/>
      <c r="D142" s="62"/>
      <c r="E142" s="61"/>
      <c r="F142" s="61"/>
      <c r="G142" s="62"/>
      <c r="H142" s="62"/>
      <c r="I142" s="62"/>
      <c r="J142" s="61"/>
    </row>
    <row r="143" spans="1:10" ht="12.75">
      <c r="A143" s="61"/>
      <c r="B143" s="62"/>
      <c r="C143" s="62"/>
      <c r="D143" s="62"/>
      <c r="E143" s="61"/>
      <c r="F143" s="61"/>
      <c r="G143" s="62"/>
      <c r="H143" s="62"/>
      <c r="I143" s="62"/>
      <c r="J143" s="61"/>
    </row>
    <row r="144" spans="1:10" ht="12.75">
      <c r="A144" s="61"/>
      <c r="B144" s="62"/>
      <c r="C144" s="62"/>
      <c r="D144" s="62"/>
      <c r="E144" s="61"/>
      <c r="F144" s="61"/>
      <c r="G144" s="62"/>
      <c r="H144" s="62"/>
      <c r="I144" s="62"/>
      <c r="J144" s="61"/>
    </row>
    <row r="145" spans="1:10" ht="12.75">
      <c r="A145" s="61"/>
      <c r="B145" s="62"/>
      <c r="C145" s="62"/>
      <c r="D145" s="62"/>
      <c r="E145" s="61"/>
      <c r="F145" s="61"/>
      <c r="G145" s="62"/>
      <c r="H145" s="62"/>
      <c r="I145" s="62"/>
      <c r="J145" s="61"/>
    </row>
    <row r="146" spans="1:10" ht="12.75">
      <c r="A146" s="61"/>
      <c r="B146" s="62"/>
      <c r="C146" s="62"/>
      <c r="D146" s="62"/>
      <c r="E146" s="61"/>
      <c r="F146" s="61"/>
      <c r="G146" s="62"/>
      <c r="H146" s="62"/>
      <c r="I146" s="62"/>
      <c r="J146" s="61"/>
    </row>
  </sheetData>
  <sheetProtection/>
  <mergeCells count="14">
    <mergeCell ref="A6:A8"/>
    <mergeCell ref="I6:I8"/>
    <mergeCell ref="B6:B8"/>
    <mergeCell ref="C6:C8"/>
    <mergeCell ref="E6:F6"/>
    <mergeCell ref="E7:E8"/>
    <mergeCell ref="F7:F8"/>
    <mergeCell ref="D6:D8"/>
    <mergeCell ref="A3:J3"/>
    <mergeCell ref="A4:J4"/>
    <mergeCell ref="G6:H6"/>
    <mergeCell ref="J6:J8"/>
    <mergeCell ref="G7:G8"/>
    <mergeCell ref="H7:H8"/>
  </mergeCells>
  <printOptions horizontalCentered="1"/>
  <pageMargins left="0.31496062992125984" right="0.31496062992125984" top="0.9055118110236221" bottom="0.7874015748031497" header="0.7086614173228347" footer="0.5511811023622047"/>
  <pageSetup horizontalDpi="600" verticalDpi="600" orientation="landscape" paperSize="9" scale="90" r:id="rId1"/>
  <headerFooter alignWithMargins="0">
    <oddFooter>&amp;CStránka &amp;P&amp;RTab.č.4 PO hospodaření</oddFooter>
  </headerFooter>
  <rowBreaks count="3" manualBreakCount="3">
    <brk id="39" max="9" man="1"/>
    <brk id="76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2019-05-06T07:27:49Z</cp:lastPrinted>
  <dcterms:created xsi:type="dcterms:W3CDTF">1997-01-24T11:07:25Z</dcterms:created>
  <dcterms:modified xsi:type="dcterms:W3CDTF">2019-05-06T07:28:54Z</dcterms:modified>
  <cp:category/>
  <cp:version/>
  <cp:contentType/>
  <cp:contentStatus/>
</cp:coreProperties>
</file>