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168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'!$A$1:$J$147</definedName>
  </definedNames>
  <calcPr fullCalcOnLoad="1"/>
</workbook>
</file>

<file path=xl/sharedStrings.xml><?xml version="1.0" encoding="utf-8"?>
<sst xmlns="http://schemas.openxmlformats.org/spreadsheetml/2006/main" count="156" uniqueCount="151">
  <si>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</si>
  <si>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</si>
  <si>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</si>
  <si>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</si>
  <si>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</si>
  <si>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</si>
  <si>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</si>
  <si>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</si>
  <si>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</si>
  <si>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</si>
  <si>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</si>
  <si>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</si>
  <si>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</si>
  <si>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Zdravotnická záchranná služba KHK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</si>
  <si>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</si>
  <si>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</si>
  <si>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</si>
  <si>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</si>
  <si>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</si>
  <si>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</si>
  <si>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</si>
  <si>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</si>
  <si>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</si>
  <si>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</si>
  <si>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</si>
  <si>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</si>
  <si>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</si>
  <si>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</si>
  <si>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Návrh na rozd.VH do f. org.</t>
  </si>
  <si>
    <t>Galerie moderního umění v Hradci Králové</t>
  </si>
  <si>
    <t>Muzeum Východních Čech v Hradci Kr.</t>
  </si>
  <si>
    <t>Studijní a vědecká knihovna v Hradci Kr.</t>
  </si>
  <si>
    <t>Hvězdárna v Úpici</t>
  </si>
  <si>
    <t xml:space="preserve">Domov důchodců Albrechtice </t>
  </si>
  <si>
    <t>Domov důchodců  Borohrádek</t>
  </si>
  <si>
    <t xml:space="preserve">Domov důchodců  Dvůr Králové </t>
  </si>
  <si>
    <t>Domov důchodců  Lampertice</t>
  </si>
  <si>
    <t>Domovy Na Třešňovce Česká Skalice</t>
  </si>
  <si>
    <t>Léčebna dlouhouhodobě nemocných Opočno</t>
  </si>
  <si>
    <t>Kap. 21 - investice a evropské projekty</t>
  </si>
  <si>
    <t>Správa silnic Královéhradeckého kraje</t>
  </si>
  <si>
    <t>Návrh na
 řešení ztráty</t>
  </si>
  <si>
    <t>Výsl.hospodaření</t>
  </si>
  <si>
    <t>Centrum investic, rozvoje a inovací, Hradec Králové</t>
  </si>
  <si>
    <t>Muzeum a galerie Orlických hor v RK</t>
  </si>
  <si>
    <t>Hvězdárna a planetárium v HK</t>
  </si>
  <si>
    <t>Impuls HK, centrum podpory uměleckých aktivit</t>
  </si>
  <si>
    <t>Gymnázium Boženy Němcové, Hradec Králové, Pospíšilova tř. 324</t>
  </si>
  <si>
    <t>Gymnázium J. K. Tyla, Hradec Králové, Tylovo nábř. 682</t>
  </si>
  <si>
    <t>Gymnázium, Nový Bydžov, Komenského 77</t>
  </si>
  <si>
    <t>Střední průmyslová škola stavební, Hradec Králové, Pospíšilova tř. 787</t>
  </si>
  <si>
    <t>Střední odborná škola veterinární, Hradec Králové-Kukleny, Pražská 68</t>
  </si>
  <si>
    <t>Střední odborná škola a Střední odborné učiliště, Hradec Králové, Vocelova 1338</t>
  </si>
  <si>
    <t>Vyšší odborná škola a Střední odborná škola, Nový Bydžov, Jana Maláta 1869</t>
  </si>
  <si>
    <t>Střední škola služeb, obchodu a gastronomie, Hradec Králové, Velká 3</t>
  </si>
  <si>
    <t>Dětský domov a školní jídelna, Nechanice, Hrádecká 267</t>
  </si>
  <si>
    <t>Domov mládeže, internát a školní jídelna, Hradec Králové, Vocelova 1469/5</t>
  </si>
  <si>
    <t>Mateřská škola, Speciální základní škola a Praktická škola, Hradec Králové</t>
  </si>
  <si>
    <t>Základní škola, Nový Bydžov, F. Palackého 1240</t>
  </si>
  <si>
    <t>Plavecká škola Zéva, Hradec Králové, Eliščino nábř. 842</t>
  </si>
  <si>
    <t>Školní jídelna, Hradec Králové, Hradecká 1219</t>
  </si>
  <si>
    <t>Střední škola technická a řemeslná, Nový Bydžov, Dr. M. Tyrše 112</t>
  </si>
  <si>
    <t>Střední škola potravinářská, Smiřice, Gen. Govorova 110</t>
  </si>
  <si>
    <t>Lepařovo gymnázium, Jičín, Jiráskova 30</t>
  </si>
  <si>
    <t>Masarykova obchodní akademie, Jičín, 17. listopadu 220</t>
  </si>
  <si>
    <t>Vyšší odborná škola a Střední průmyslová škola, Jičín, Pod Koželuhy 100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</si>
  <si>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</si>
  <si>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</si>
  <si>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</si>
  <si>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škola gastronomie a služeb, Nová Paka, Masarykovo nám. 2</t>
  </si>
  <si>
    <t>Střední odborné učiliště, Lázně Bělohrad, Zámecká 478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</si>
  <si>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</si>
  <si>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</si>
  <si>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</si>
  <si>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</si>
  <si>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a Základní škola, Nové Město nad Metují</t>
  </si>
  <si>
    <t>Dětský domov, mateřská škola a školní jídelna, Broumov, třída Masarykova 246</t>
  </si>
  <si>
    <t>Střední průmyslová škola, Hronov, Hostovského 910</t>
  </si>
  <si>
    <t>Střední škola hotelnictví a společného stravování, Teplice nad Metují</t>
  </si>
  <si>
    <t>Střední škola oděvní, služeb a ekonomiky, Červený Kostelec, 17. listopadu 1197</t>
  </si>
  <si>
    <t>Základní škola, Broumov, Kladská 164</t>
  </si>
  <si>
    <t>Základní škola a Mateřská škola Josefa Zemana, Náchod, Jiráskova 461</t>
  </si>
  <si>
    <t>Střední škola řemeslná, Jaroměř, Studničkova 260</t>
  </si>
  <si>
    <t>Gymnázium Františka Martina Pelcla, Rychnov nad Kněžnou, Hrdinů odboje 36</t>
  </si>
  <si>
    <t>Gymnázium, Dobruška, Pulická 779</t>
  </si>
  <si>
    <t>Vyšší odborná škola a Střední průmyslová škola, Rychnov nad Kněžnou, U Stadionu 1166</t>
  </si>
  <si>
    <t>Střední průmyslová škola elektrotechniky a informačních technologií, Dobruška, Čs. odboje 670</t>
  </si>
  <si>
    <t>Obchodní akademie T. G. Masaryka, Kostelec nad Orlicí, Komenského 522</t>
  </si>
  <si>
    <t>Dětský domov, Potštejn, Českých bratří 141</t>
  </si>
  <si>
    <t>Dětský domov a školní jídelna, Sedloňov 153</t>
  </si>
  <si>
    <t>Základní škola, Dobruška, Opočenská 115</t>
  </si>
  <si>
    <t>Základní škola a Praktická škola, Rychnov nad Kněžnou, Kolowratská 485</t>
  </si>
  <si>
    <t>Základní škola, Kostelec nad Orlicí, Komenského 515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</si>
  <si>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</si>
  <si>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</si>
  <si>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</si>
  <si>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Gymnázium, Vrchlabí, Komenského 586</t>
  </si>
  <si>
    <t>Obchodní akademie, Trutnov, Malé náměstí 158</t>
  </si>
  <si>
    <t>Vyšší odborná škola zdravotnická a Střední zdravotnická škola, Trutnov, Procházkova 303</t>
  </si>
  <si>
    <t>Česká lesnická akademie Trutnov - střední škola a vyšší odborná škola</t>
  </si>
  <si>
    <t>Střední škola informatiky a služeb, Dvůr Králové nad Labem, Elišky Krásnohorské 2069</t>
  </si>
  <si>
    <t>Střední průmyslová škola, Trutnov, Školní 101</t>
  </si>
  <si>
    <t>Střední odborná škola a Střední odborné učiliště, Vrchlabí, Krkonošská 265</t>
  </si>
  <si>
    <t>Střední odborná škola a Střední odborné učiliště, Trutnov, Volanovská 243</t>
  </si>
  <si>
    <t>Základní škola a Praktická škola, Dvůr Králové nad Labem, Přemyslova 479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</si>
  <si>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</si>
  <si>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</si>
  <si>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</si>
  <si>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</si>
  <si>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</si>
  <si>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Základní škola logopedická a Mateřská škola logopedická, Choustníkovo Hradiště 161</t>
  </si>
  <si>
    <t xml:space="preserve">Domov U Biřičky Hradec Králové </t>
  </si>
  <si>
    <t>Domov "V Podzámčí" Chlumec n. C.</t>
  </si>
  <si>
    <t>Domov pro seniory  Pilníkov</t>
  </si>
  <si>
    <t>Domov pro seniory  Vrchlabí</t>
  </si>
  <si>
    <t xml:space="preserve">Barevné domky Hajnice </t>
  </si>
  <si>
    <t>ÚSP pro TP v Hořicích v P.</t>
  </si>
  <si>
    <t>ÚSP pro mentálně post. mládež Chotělice</t>
  </si>
  <si>
    <t>ÚSP pro mládež Kvasiny</t>
  </si>
  <si>
    <t>Domov Dědina Opočno</t>
  </si>
  <si>
    <t>DOMOV NA STŘÍBRNÉM VRCHU Rokytnice v O. h.</t>
  </si>
  <si>
    <t>ÚSP pro mládež DOMEČKY Rychnov n. Kn.</t>
  </si>
  <si>
    <t>Domov sociálních služeb Skřivany</t>
  </si>
  <si>
    <t>Domov důchodců Police n. M.</t>
  </si>
  <si>
    <t>Domov Dolní zámek Teplice n. M.</t>
  </si>
  <si>
    <t>Tabulka č. 4</t>
  </si>
  <si>
    <t>Základní škola a Praktická škola, Jičín</t>
  </si>
  <si>
    <t>Gymnázium Jaroslava Žáka, Jaroměř</t>
  </si>
  <si>
    <t>Obchodní akademie, Střední odborná škola a Jazyková škola s právem státní jazykové zkoušky, Hradec Králové</t>
  </si>
  <si>
    <t>Střední průmyslová škola, Střední odborná škola a Střední odborné učiliště, Hradec Králové</t>
  </si>
  <si>
    <t>Vyšší odborná škola zdravotnická a Střední zdravotnická škola, Hradec Králové, Komenského 234</t>
  </si>
  <si>
    <t>Střední uměleckoprůmyslová škola hudebních nástrojů a nábytku, Hradec Králové, 17. listopadu 1202</t>
  </si>
  <si>
    <t>Střední škola profesní přípravy, Hradec Králové, 17. listopadu 1212</t>
  </si>
  <si>
    <t>Základní škola a Mateřská škola při Fakultní nemocnici, Hradec Králové, Sokolská 581</t>
  </si>
  <si>
    <t>Vyšší odborná škola, Střední škola, Základní škola a Mateřská škola, Hradec Králové, Štefánikova 549</t>
  </si>
  <si>
    <t>Pedagogicko-psychologická poradna a Speciální pedagogické centrum, Královéhradeckého kraje</t>
  </si>
  <si>
    <t>Školské zařízení pro DVPP Královéhradeckého kraje, Hradec Králové, Štefánikova 566</t>
  </si>
  <si>
    <t>Gymnázium, střední odborná škola, střední odborné učiliště a vyšší odborná škola, Hořice</t>
  </si>
  <si>
    <t>Gymnázium a Střední odborná škola pedagogická, Nová Paka, Kumburská 740</t>
  </si>
  <si>
    <t>Střední škola řemesel a Základní škola, Hořice</t>
  </si>
  <si>
    <t>Vyšší odborná škola stavební a Střední průmyslová škola stavební arch. Jana Letzela, Náchod, Pražská 931</t>
  </si>
  <si>
    <t>Dětský domov, Základní škola speciální a Praktická škola, Jaroměř</t>
  </si>
  <si>
    <t>Střední průmyslová škola, střední odborná škola a střední odborné učiliště, Nové Město nad Metují, Školní 1377</t>
  </si>
  <si>
    <t>Základní škola, Jaroměř, Komenského 392</t>
  </si>
  <si>
    <t>Střední škola zemědělská a ekologická a střední odborné učiliště chladicí a klimatizační techniky, Kostelec nad Orlicí</t>
  </si>
  <si>
    <t>Střední škola a Základní škola Sluneční, Hostinné</t>
  </si>
  <si>
    <t>Mateřská škola, Trutnov, Na Struze 124</t>
  </si>
  <si>
    <t>Základní škola a Mateřská škola při dětské léčebně, Janské Lázně, Horní promenáda 268</t>
  </si>
  <si>
    <t xml:space="preserve"> Přehled o hospodaření příspěvkových organizací zřízených Královéhradeckým krajem za rok 2016</t>
  </si>
  <si>
    <t>snížení VH předch.úč.obd.</t>
  </si>
  <si>
    <t>dokrytím z RF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</si>
</sst>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  <numFmt numFmtId="172" formatCode="_-* #,##0.0\ _K_č_-;\-* #,##0.0\ _K_č_-;_-* &quot;-&quot;??\ _K_č_-;_-@_-"/>
  </numFmts>
  <fonts count="5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 shrinkToFit="1"/>
    </xf>
    <xf numFmtId="4" fontId="0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6" fillId="0" borderId="13" xfId="47" applyFont="1" applyBorder="1" applyAlignment="1">
      <alignment shrinkToFit="1"/>
      <protection/>
    </xf>
    <xf numFmtId="4" fontId="0" fillId="0" borderId="15" xfId="0" applyNumberFormat="1" applyBorder="1" applyAlignment="1">
      <alignment/>
    </xf>
    <xf numFmtId="0" fontId="6" fillId="0" borderId="13" xfId="47" applyFont="1" applyBorder="1">
      <alignment/>
      <protection/>
    </xf>
    <xf numFmtId="0" fontId="6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47" fillId="0" borderId="10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10" xfId="47" applyFont="1" applyBorder="1" applyAlignment="1">
      <alignment shrinkToFit="1"/>
      <protection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34" borderId="14" xfId="0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shrinkToFit="1"/>
    </xf>
    <xf numFmtId="0" fontId="5" fillId="0" borderId="10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48" fillId="34" borderId="10" xfId="0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8" fillId="0" borderId="10" xfId="34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4" fontId="50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4" fontId="8" fillId="0" borderId="21" xfId="34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13" xfId="34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49" fillId="0" borderId="13" xfId="0" applyNumberFormat="1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47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right"/>
    </xf>
    <xf numFmtId="4" fontId="8" fillId="0" borderId="11" xfId="34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3" xfId="0" applyBorder="1" applyAlignment="1">
      <alignment shrinkToFit="1"/>
    </xf>
    <xf numFmtId="0" fontId="0" fillId="0" borderId="23" xfId="0" applyBorder="1" applyAlignment="1">
      <alignment/>
    </xf>
    <xf numFmtId="0" fontId="0" fillId="34" borderId="13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34" borderId="11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11" xfId="0" applyNumberForma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">
      <pane ySplit="8" topLeftCell="A19" activePane="bottomLeft" state="frozen"/>
      <selection pane="topLeft" activeCell="A1" sqref="A1"/>
      <selection pane="bottomLeft" activeCell="E148" sqref="E148"/>
    </sheetView>
  </sheetViews>
  <sheetFormatPr defaultColWidth="9.00390625" defaultRowHeight="12.75"/>
  <cols>
    <col min="1" max="1" width="52.625" style="0" customWidth="1"/>
    <col min="2" max="2" width="10.50390625" style="3" customWidth="1"/>
    <col min="3" max="4" width="11.50390625" style="3" customWidth="1"/>
    <col min="5" max="5" width="10.125" style="0" customWidth="1"/>
    <col min="6" max="6" width="8.625" style="0" customWidth="1"/>
    <col min="7" max="7" width="10.375" style="3" customWidth="1"/>
    <col min="8" max="8" width="10.875" style="3" customWidth="1"/>
    <col min="9" max="9" width="8.50390625" style="3" customWidth="1"/>
    <col min="10" max="10" width="13.50390625" style="0" customWidth="1"/>
    <col min="11" max="11" width="15.5039062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6" t="s">
        <v>125</v>
      </c>
    </row>
    <row r="2" ht="6.75" customHeight="1"/>
    <row r="3" spans="1:10" ht="27.75" customHeight="1">
      <c r="A3" s="116" t="s">
        <v>148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4.25" customHeight="1">
      <c r="A4" s="117" t="s">
        <v>8</v>
      </c>
      <c r="B4" s="117"/>
      <c r="C4" s="117"/>
      <c r="D4" s="117"/>
      <c r="E4" s="117"/>
      <c r="F4" s="117"/>
      <c r="G4" s="117"/>
      <c r="H4" s="117"/>
      <c r="I4" s="117"/>
      <c r="J4" s="117"/>
    </row>
    <row r="5" ht="11.25" customHeight="1" thickBot="1"/>
    <row r="6" spans="1:10" ht="15" customHeight="1" thickBot="1">
      <c r="A6" s="102" t="s">
        <v>0</v>
      </c>
      <c r="B6" s="108" t="s">
        <v>3</v>
      </c>
      <c r="C6" s="109" t="s">
        <v>5</v>
      </c>
      <c r="D6" s="108" t="s">
        <v>4</v>
      </c>
      <c r="E6" s="112" t="s">
        <v>42</v>
      </c>
      <c r="F6" s="113"/>
      <c r="G6" s="118" t="s">
        <v>28</v>
      </c>
      <c r="H6" s="118"/>
      <c r="I6" s="105" t="s">
        <v>26</v>
      </c>
      <c r="J6" s="119" t="s">
        <v>41</v>
      </c>
    </row>
    <row r="7" spans="1:10" ht="12.75">
      <c r="A7" s="103"/>
      <c r="B7" s="103"/>
      <c r="C7" s="110"/>
      <c r="D7" s="114"/>
      <c r="E7" s="102" t="s">
        <v>1</v>
      </c>
      <c r="F7" s="102" t="s">
        <v>2</v>
      </c>
      <c r="G7" s="122" t="s">
        <v>6</v>
      </c>
      <c r="H7" s="122" t="s">
        <v>7</v>
      </c>
      <c r="I7" s="106"/>
      <c r="J7" s="120"/>
    </row>
    <row r="8" spans="1:10" ht="8.25" customHeight="1" thickBot="1">
      <c r="A8" s="104"/>
      <c r="B8" s="104"/>
      <c r="C8" s="111"/>
      <c r="D8" s="115"/>
      <c r="E8" s="104"/>
      <c r="F8" s="104"/>
      <c r="G8" s="123"/>
      <c r="H8" s="123"/>
      <c r="I8" s="107"/>
      <c r="J8" s="121"/>
    </row>
    <row r="9" spans="1:10" ht="12.75" customHeight="1">
      <c r="A9" s="65" t="s">
        <v>11</v>
      </c>
      <c r="B9" s="20"/>
      <c r="C9" s="9"/>
      <c r="D9" s="9"/>
      <c r="E9" s="17"/>
      <c r="F9" s="9"/>
      <c r="G9" s="9"/>
      <c r="H9" s="10"/>
      <c r="I9" s="10"/>
      <c r="J9" s="10"/>
    </row>
    <row r="10" spans="1:11" ht="12.75">
      <c r="A10" s="24" t="s">
        <v>40</v>
      </c>
      <c r="B10" s="13">
        <v>166787.85</v>
      </c>
      <c r="C10" s="13">
        <v>20998.34</v>
      </c>
      <c r="D10" s="13">
        <v>186159.18</v>
      </c>
      <c r="E10" s="17">
        <f>B10+C10-D10</f>
        <v>1627.0100000000093</v>
      </c>
      <c r="F10" s="13"/>
      <c r="G10" s="13">
        <v>1627.01</v>
      </c>
      <c r="H10" s="13"/>
      <c r="I10" s="13"/>
      <c r="J10" s="12"/>
      <c r="K10" s="81"/>
    </row>
    <row r="11" spans="1:11" ht="13.5" thickBot="1">
      <c r="A11" s="8" t="s">
        <v>10</v>
      </c>
      <c r="B11" s="14">
        <f aca="true" t="shared" si="0" ref="B11:I11">B10</f>
        <v>166787.85</v>
      </c>
      <c r="C11" s="14">
        <f t="shared" si="0"/>
        <v>20998.34</v>
      </c>
      <c r="D11" s="14">
        <f t="shared" si="0"/>
        <v>186159.18</v>
      </c>
      <c r="E11" s="14">
        <f t="shared" si="0"/>
        <v>1627.0100000000093</v>
      </c>
      <c r="F11" s="14"/>
      <c r="G11" s="14">
        <f t="shared" si="0"/>
        <v>1627.01</v>
      </c>
      <c r="H11" s="14">
        <f t="shared" si="0"/>
        <v>0</v>
      </c>
      <c r="I11" s="14">
        <f t="shared" si="0"/>
        <v>0</v>
      </c>
      <c r="J11" s="11"/>
      <c r="K11" s="81"/>
    </row>
    <row r="12" spans="1:11" ht="12.75">
      <c r="A12" s="65" t="s">
        <v>12</v>
      </c>
      <c r="B12" s="18"/>
      <c r="C12" s="18"/>
      <c r="D12" s="18"/>
      <c r="E12" s="18"/>
      <c r="F12" s="18"/>
      <c r="G12" s="18"/>
      <c r="H12" s="18"/>
      <c r="I12" s="18"/>
      <c r="J12" s="15"/>
      <c r="K12" s="81"/>
    </row>
    <row r="13" spans="1:11" ht="12.75">
      <c r="A13" s="32" t="s">
        <v>14</v>
      </c>
      <c r="B13" s="37">
        <v>166292.81</v>
      </c>
      <c r="C13" s="37">
        <v>31564</v>
      </c>
      <c r="D13" s="37">
        <v>197275.97</v>
      </c>
      <c r="E13" s="40">
        <f>B13+C13-D13</f>
        <v>580.8399999999965</v>
      </c>
      <c r="F13" s="37"/>
      <c r="G13" s="37">
        <v>116.17</v>
      </c>
      <c r="H13" s="37">
        <v>464.67</v>
      </c>
      <c r="I13" s="37"/>
      <c r="J13" s="31"/>
      <c r="K13" s="81"/>
    </row>
    <row r="14" spans="1:11" ht="12.75">
      <c r="A14" s="33" t="s">
        <v>13</v>
      </c>
      <c r="B14" s="38">
        <v>143457.78</v>
      </c>
      <c r="C14" s="38">
        <v>165940.1</v>
      </c>
      <c r="D14" s="38">
        <v>308094.2</v>
      </c>
      <c r="E14" s="40">
        <f>B14+C14-D14</f>
        <v>1303.679999999993</v>
      </c>
      <c r="F14" s="38"/>
      <c r="G14" s="38">
        <v>263.68</v>
      </c>
      <c r="H14" s="38">
        <v>1040</v>
      </c>
      <c r="I14" s="38"/>
      <c r="J14" s="7"/>
      <c r="K14" s="81"/>
    </row>
    <row r="15" spans="1:11" ht="21">
      <c r="A15" s="33" t="s">
        <v>15</v>
      </c>
      <c r="B15" s="38">
        <v>2713.36</v>
      </c>
      <c r="C15" s="38">
        <v>5450</v>
      </c>
      <c r="D15" s="38">
        <v>8462.8</v>
      </c>
      <c r="E15" s="40"/>
      <c r="F15" s="38">
        <v>299.44</v>
      </c>
      <c r="G15" s="38"/>
      <c r="H15" s="38"/>
      <c r="I15" s="38"/>
      <c r="J15" s="67" t="s">
        <v>149</v>
      </c>
      <c r="K15" s="81"/>
    </row>
    <row r="16" spans="1:11" ht="12.75">
      <c r="A16" s="33" t="s">
        <v>27</v>
      </c>
      <c r="B16" s="38">
        <v>47759.18</v>
      </c>
      <c r="C16" s="38">
        <v>7512.1</v>
      </c>
      <c r="D16" s="38">
        <v>55257.18</v>
      </c>
      <c r="E16" s="40">
        <f>B16+C16-D16</f>
        <v>14.099999999998545</v>
      </c>
      <c r="F16" s="38"/>
      <c r="G16" s="38">
        <v>14.1</v>
      </c>
      <c r="H16" s="38"/>
      <c r="I16" s="38"/>
      <c r="J16" s="12"/>
      <c r="K16" s="81"/>
    </row>
    <row r="17" spans="1:11" ht="12.75">
      <c r="A17" s="33" t="s">
        <v>38</v>
      </c>
      <c r="B17" s="38">
        <v>25562.6</v>
      </c>
      <c r="C17" s="38">
        <v>1411.04</v>
      </c>
      <c r="D17" s="38">
        <v>26814.85</v>
      </c>
      <c r="E17" s="40">
        <f>B17+C17-D17</f>
        <v>158.79000000000087</v>
      </c>
      <c r="F17" s="38"/>
      <c r="G17" s="38">
        <v>100</v>
      </c>
      <c r="H17" s="38">
        <v>58.79</v>
      </c>
      <c r="I17" s="38"/>
      <c r="J17" s="19"/>
      <c r="K17" s="81"/>
    </row>
    <row r="18" spans="1:11" ht="13.5" thickBot="1">
      <c r="A18" s="29" t="s">
        <v>10</v>
      </c>
      <c r="B18" s="23">
        <f>SUM(B13:B17)</f>
        <v>385785.7299999999</v>
      </c>
      <c r="C18" s="23">
        <f aca="true" t="shared" si="1" ref="C18:I18">SUM(C13:C17)</f>
        <v>211877.24000000002</v>
      </c>
      <c r="D18" s="23">
        <f t="shared" si="1"/>
        <v>595905</v>
      </c>
      <c r="E18" s="23">
        <f t="shared" si="1"/>
        <v>2057.409999999989</v>
      </c>
      <c r="F18" s="23">
        <f t="shared" si="1"/>
        <v>299.44</v>
      </c>
      <c r="G18" s="23">
        <f t="shared" si="1"/>
        <v>493.95000000000005</v>
      </c>
      <c r="H18" s="23">
        <f t="shared" si="1"/>
        <v>1563.46</v>
      </c>
      <c r="I18" s="23">
        <f t="shared" si="1"/>
        <v>0</v>
      </c>
      <c r="J18" s="29"/>
      <c r="K18" s="81"/>
    </row>
    <row r="19" spans="1:11" ht="12.75">
      <c r="A19" s="66" t="s">
        <v>16</v>
      </c>
      <c r="B19" s="18"/>
      <c r="C19" s="18"/>
      <c r="D19" s="18"/>
      <c r="E19" s="18"/>
      <c r="F19" s="18"/>
      <c r="G19" s="18"/>
      <c r="H19" s="18"/>
      <c r="I19" s="18"/>
      <c r="J19" s="10"/>
      <c r="K19" s="81"/>
    </row>
    <row r="20" spans="1:11" ht="12.75">
      <c r="A20" s="26" t="s">
        <v>29</v>
      </c>
      <c r="B20" s="17">
        <v>2126.97</v>
      </c>
      <c r="C20" s="17">
        <v>11294.3</v>
      </c>
      <c r="D20" s="17">
        <v>13234.47</v>
      </c>
      <c r="E20" s="17">
        <f>B20+C20-D20</f>
        <v>186.79999999999927</v>
      </c>
      <c r="F20" s="17"/>
      <c r="G20" s="17">
        <v>186.8</v>
      </c>
      <c r="H20" s="17"/>
      <c r="I20" s="17"/>
      <c r="J20" s="7"/>
      <c r="K20" s="81"/>
    </row>
    <row r="21" spans="1:11" ht="12.75">
      <c r="A21" s="27" t="s">
        <v>17</v>
      </c>
      <c r="B21" s="13">
        <v>770.67</v>
      </c>
      <c r="C21" s="13">
        <v>5438</v>
      </c>
      <c r="D21" s="13">
        <v>6208.05</v>
      </c>
      <c r="E21" s="17">
        <f aca="true" t="shared" si="2" ref="E21:E29">B21+C21-D21</f>
        <v>0.6199999999998909</v>
      </c>
      <c r="F21" s="13"/>
      <c r="G21" s="13">
        <v>0.62</v>
      </c>
      <c r="H21" s="13"/>
      <c r="I21" s="13"/>
      <c r="J21" s="7"/>
      <c r="K21" s="81"/>
    </row>
    <row r="22" spans="1:11" ht="12.75">
      <c r="A22" s="27" t="s">
        <v>30</v>
      </c>
      <c r="B22" s="13">
        <v>12671.58</v>
      </c>
      <c r="C22" s="13">
        <v>24766.58</v>
      </c>
      <c r="D22" s="13">
        <v>37438.16</v>
      </c>
      <c r="E22" s="17"/>
      <c r="F22" s="13"/>
      <c r="G22" s="13"/>
      <c r="H22" s="13"/>
      <c r="I22" s="13"/>
      <c r="J22" s="7"/>
      <c r="K22" s="81"/>
    </row>
    <row r="23" spans="1:11" ht="12.75">
      <c r="A23" s="27" t="s">
        <v>31</v>
      </c>
      <c r="B23" s="13">
        <v>3621.03</v>
      </c>
      <c r="C23" s="13">
        <v>50833.49</v>
      </c>
      <c r="D23" s="13">
        <v>54031.79</v>
      </c>
      <c r="E23" s="17">
        <f t="shared" si="2"/>
        <v>422.7299999999959</v>
      </c>
      <c r="F23" s="13"/>
      <c r="G23" s="13">
        <v>372.73</v>
      </c>
      <c r="H23" s="13">
        <v>50</v>
      </c>
      <c r="I23" s="13"/>
      <c r="J23" s="7"/>
      <c r="K23" s="81"/>
    </row>
    <row r="24" spans="1:11" ht="12.75">
      <c r="A24" s="27" t="s">
        <v>46</v>
      </c>
      <c r="B24" s="13">
        <v>989.57</v>
      </c>
      <c r="C24" s="13">
        <v>5184.4</v>
      </c>
      <c r="D24" s="13">
        <v>6078.57</v>
      </c>
      <c r="E24" s="17">
        <f t="shared" si="2"/>
        <v>95.39999999999964</v>
      </c>
      <c r="F24" s="28"/>
      <c r="G24" s="28">
        <v>23.85</v>
      </c>
      <c r="H24" s="13">
        <v>71.55</v>
      </c>
      <c r="I24" s="13"/>
      <c r="J24" s="7"/>
      <c r="K24" s="81"/>
    </row>
    <row r="25" spans="1:11" ht="12.75">
      <c r="A25" s="27" t="s">
        <v>45</v>
      </c>
      <c r="B25" s="13">
        <v>11022.12</v>
      </c>
      <c r="C25" s="13">
        <v>9380.2</v>
      </c>
      <c r="D25" s="13">
        <v>19618.44</v>
      </c>
      <c r="E25" s="17">
        <f>B25+C25-D25</f>
        <v>783.880000000001</v>
      </c>
      <c r="F25" s="13"/>
      <c r="G25" s="13">
        <v>783.88</v>
      </c>
      <c r="H25" s="13"/>
      <c r="I25" s="13"/>
      <c r="J25" s="7"/>
      <c r="K25" s="81"/>
    </row>
    <row r="26" spans="1:11" ht="12.75">
      <c r="A26" s="27" t="s">
        <v>32</v>
      </c>
      <c r="B26" s="13">
        <v>285.35</v>
      </c>
      <c r="C26" s="13">
        <v>5149.7</v>
      </c>
      <c r="D26" s="13">
        <v>5435.05</v>
      </c>
      <c r="E26" s="17"/>
      <c r="F26" s="13"/>
      <c r="G26" s="13"/>
      <c r="H26" s="13"/>
      <c r="I26" s="13"/>
      <c r="J26" s="12"/>
      <c r="K26" s="81"/>
    </row>
    <row r="27" spans="1:11" ht="12.75">
      <c r="A27" s="27" t="s">
        <v>18</v>
      </c>
      <c r="B27" s="13">
        <v>3890.88</v>
      </c>
      <c r="C27" s="13">
        <v>7269.2</v>
      </c>
      <c r="D27" s="13">
        <v>11158.73</v>
      </c>
      <c r="E27" s="17">
        <f t="shared" si="2"/>
        <v>1.3500000000003638</v>
      </c>
      <c r="F27" s="13"/>
      <c r="G27" s="13">
        <v>1.35</v>
      </c>
      <c r="H27" s="13"/>
      <c r="I27" s="13"/>
      <c r="J27" s="7"/>
      <c r="K27" s="81"/>
    </row>
    <row r="28" spans="1:11" ht="12.75" customHeight="1">
      <c r="A28" s="27" t="s">
        <v>19</v>
      </c>
      <c r="B28" s="13">
        <v>3626.59</v>
      </c>
      <c r="C28" s="13">
        <v>7550.4</v>
      </c>
      <c r="D28" s="13">
        <v>11085.33</v>
      </c>
      <c r="E28" s="17">
        <f t="shared" si="2"/>
        <v>91.65999999999985</v>
      </c>
      <c r="F28" s="13"/>
      <c r="G28" s="13">
        <v>91.66</v>
      </c>
      <c r="H28" s="13"/>
      <c r="I28" s="13"/>
      <c r="J28" s="7"/>
      <c r="K28" s="81"/>
    </row>
    <row r="29" spans="1:11" ht="12.75">
      <c r="A29" s="27" t="s">
        <v>44</v>
      </c>
      <c r="B29" s="13">
        <v>2669.47</v>
      </c>
      <c r="C29" s="13">
        <v>11004.5</v>
      </c>
      <c r="D29" s="13">
        <v>13412.79</v>
      </c>
      <c r="E29" s="17">
        <f t="shared" si="2"/>
        <v>261.1799999999985</v>
      </c>
      <c r="F29" s="28"/>
      <c r="G29" s="28">
        <v>185.9</v>
      </c>
      <c r="H29" s="13">
        <v>75.28</v>
      </c>
      <c r="I29" s="13"/>
      <c r="J29" s="7"/>
      <c r="K29" s="81"/>
    </row>
    <row r="30" spans="1:11" ht="13.5" thickBot="1">
      <c r="A30" s="8" t="s">
        <v>10</v>
      </c>
      <c r="B30" s="14">
        <f aca="true" t="shared" si="3" ref="B30:I30">SUM(B20:B29)</f>
        <v>41674.229999999996</v>
      </c>
      <c r="C30" s="14">
        <f t="shared" si="3"/>
        <v>137870.76999999996</v>
      </c>
      <c r="D30" s="14">
        <f t="shared" si="3"/>
        <v>177701.38</v>
      </c>
      <c r="E30" s="14">
        <f t="shared" si="3"/>
        <v>1843.6199999999944</v>
      </c>
      <c r="F30" s="14">
        <f t="shared" si="3"/>
        <v>0</v>
      </c>
      <c r="G30" s="14">
        <f t="shared" si="3"/>
        <v>1646.7900000000002</v>
      </c>
      <c r="H30" s="14">
        <f t="shared" si="3"/>
        <v>196.82999999999998</v>
      </c>
      <c r="I30" s="14">
        <f t="shared" si="3"/>
        <v>0</v>
      </c>
      <c r="J30" s="8"/>
      <c r="K30" s="81"/>
    </row>
    <row r="31" spans="1:11" ht="12.75">
      <c r="A31" s="65" t="s">
        <v>39</v>
      </c>
      <c r="B31" s="35"/>
      <c r="C31" s="35"/>
      <c r="D31" s="35"/>
      <c r="E31" s="35"/>
      <c r="F31" s="35"/>
      <c r="G31" s="35"/>
      <c r="H31" s="35"/>
      <c r="I31" s="18"/>
      <c r="J31" s="15"/>
      <c r="K31" s="81"/>
    </row>
    <row r="32" spans="1:11" ht="12.75">
      <c r="A32" s="34" t="s">
        <v>43</v>
      </c>
      <c r="B32" s="28">
        <v>3525</v>
      </c>
      <c r="C32" s="28">
        <v>34666</v>
      </c>
      <c r="D32" s="28">
        <v>37466</v>
      </c>
      <c r="E32" s="17">
        <f>B32+C32-D32</f>
        <v>725</v>
      </c>
      <c r="F32" s="36"/>
      <c r="G32" s="28">
        <v>725</v>
      </c>
      <c r="H32" s="28"/>
      <c r="I32" s="13"/>
      <c r="J32" s="16"/>
      <c r="K32" s="81"/>
    </row>
    <row r="33" spans="1:11" ht="13.5" thickBot="1">
      <c r="A33" s="39" t="s">
        <v>10</v>
      </c>
      <c r="B33" s="14">
        <f aca="true" t="shared" si="4" ref="B33:I33">B32</f>
        <v>3525</v>
      </c>
      <c r="C33" s="14">
        <f t="shared" si="4"/>
        <v>34666</v>
      </c>
      <c r="D33" s="14">
        <f t="shared" si="4"/>
        <v>37466</v>
      </c>
      <c r="E33" s="14">
        <f t="shared" si="4"/>
        <v>725</v>
      </c>
      <c r="F33" s="14">
        <f t="shared" si="4"/>
        <v>0</v>
      </c>
      <c r="G33" s="14">
        <f t="shared" si="4"/>
        <v>725</v>
      </c>
      <c r="H33" s="14">
        <f t="shared" si="4"/>
        <v>0</v>
      </c>
      <c r="I33" s="14">
        <f t="shared" si="4"/>
        <v>0</v>
      </c>
      <c r="J33" s="11"/>
      <c r="K33" s="81"/>
    </row>
    <row r="34" spans="1:11" ht="12.75">
      <c r="A34" s="64" t="s">
        <v>20</v>
      </c>
      <c r="B34" s="18"/>
      <c r="C34" s="25"/>
      <c r="D34" s="25"/>
      <c r="E34" s="41"/>
      <c r="F34" s="25"/>
      <c r="G34" s="25"/>
      <c r="H34" s="25"/>
      <c r="I34" s="25"/>
      <c r="J34" s="20"/>
      <c r="K34" s="81"/>
    </row>
    <row r="35" spans="1:11" ht="12.75">
      <c r="A35" s="30" t="s">
        <v>33</v>
      </c>
      <c r="B35" s="78">
        <v>25584.39</v>
      </c>
      <c r="C35" s="68">
        <v>13224.3</v>
      </c>
      <c r="D35" s="69">
        <v>38676.1</v>
      </c>
      <c r="E35" s="69">
        <f>B35+C35-D35</f>
        <v>132.59000000000378</v>
      </c>
      <c r="F35" s="70"/>
      <c r="G35" s="69">
        <v>106.07</v>
      </c>
      <c r="H35" s="69">
        <f aca="true" t="shared" si="5" ref="H35:H42">E35-G35</f>
        <v>26.52000000000379</v>
      </c>
      <c r="I35" s="71"/>
      <c r="J35" s="69"/>
      <c r="K35" s="81"/>
    </row>
    <row r="36" spans="1:11" ht="12.75">
      <c r="A36" s="30" t="s">
        <v>34</v>
      </c>
      <c r="B36" s="71">
        <v>26448.75</v>
      </c>
      <c r="C36" s="68">
        <v>9281.3</v>
      </c>
      <c r="D36" s="69">
        <v>35676.62</v>
      </c>
      <c r="E36" s="69">
        <f>B36+C36-D36</f>
        <v>53.43000000000029</v>
      </c>
      <c r="F36" s="70"/>
      <c r="G36" s="69">
        <v>26.93</v>
      </c>
      <c r="H36" s="69">
        <f t="shared" si="5"/>
        <v>26.50000000000029</v>
      </c>
      <c r="I36" s="72"/>
      <c r="J36" s="69"/>
      <c r="K36" s="81"/>
    </row>
    <row r="37" spans="1:11" ht="12.75">
      <c r="A37" s="30" t="s">
        <v>21</v>
      </c>
      <c r="B37" s="76">
        <v>24658.7</v>
      </c>
      <c r="C37" s="68">
        <v>16200.3</v>
      </c>
      <c r="D37" s="69">
        <v>40859</v>
      </c>
      <c r="E37" s="69"/>
      <c r="F37" s="69"/>
      <c r="G37" s="69">
        <v>0</v>
      </c>
      <c r="H37" s="69">
        <f t="shared" si="5"/>
        <v>0</v>
      </c>
      <c r="I37" s="71"/>
      <c r="J37" s="69"/>
      <c r="K37" s="81"/>
    </row>
    <row r="38" spans="1:11" ht="12.75">
      <c r="A38" s="30" t="s">
        <v>35</v>
      </c>
      <c r="B38" s="76">
        <v>17561</v>
      </c>
      <c r="C38" s="68">
        <v>12626</v>
      </c>
      <c r="D38" s="69">
        <v>30177</v>
      </c>
      <c r="E38" s="69">
        <f>B38+C38-D38</f>
        <v>10</v>
      </c>
      <c r="F38" s="70"/>
      <c r="G38" s="69">
        <v>10</v>
      </c>
      <c r="H38" s="69">
        <f t="shared" si="5"/>
        <v>0</v>
      </c>
      <c r="I38" s="71"/>
      <c r="J38" s="71"/>
      <c r="K38" s="81"/>
    </row>
    <row r="39" spans="1:11" ht="13.5" thickBot="1">
      <c r="A39" s="86" t="s">
        <v>111</v>
      </c>
      <c r="B39" s="87">
        <v>69605.04</v>
      </c>
      <c r="C39" s="88">
        <v>37052</v>
      </c>
      <c r="D39" s="89">
        <v>106657.04</v>
      </c>
      <c r="E39" s="89">
        <f aca="true" t="shared" si="6" ref="E39:E58">B39+C39-D39</f>
        <v>0</v>
      </c>
      <c r="F39" s="90"/>
      <c r="G39" s="89">
        <v>0</v>
      </c>
      <c r="H39" s="89">
        <f t="shared" si="5"/>
        <v>0</v>
      </c>
      <c r="I39" s="91"/>
      <c r="J39" s="89"/>
      <c r="K39" s="81"/>
    </row>
    <row r="40" spans="1:11" ht="12.75">
      <c r="A40" s="43" t="s">
        <v>22</v>
      </c>
      <c r="B40" s="78">
        <v>12345.06</v>
      </c>
      <c r="C40" s="82">
        <v>6714.3</v>
      </c>
      <c r="D40" s="83">
        <v>19015.91</v>
      </c>
      <c r="E40" s="83">
        <f t="shared" si="6"/>
        <v>43.45000000000073</v>
      </c>
      <c r="F40" s="84"/>
      <c r="G40" s="83">
        <v>40.45</v>
      </c>
      <c r="H40" s="83">
        <f t="shared" si="5"/>
        <v>3.0000000000007248</v>
      </c>
      <c r="I40" s="85"/>
      <c r="J40" s="83"/>
      <c r="K40" s="81"/>
    </row>
    <row r="41" spans="1:11" ht="12.75">
      <c r="A41" s="30" t="s">
        <v>112</v>
      </c>
      <c r="B41" s="76">
        <v>28864.46</v>
      </c>
      <c r="C41" s="68">
        <v>20910.3</v>
      </c>
      <c r="D41" s="69">
        <v>49766.86</v>
      </c>
      <c r="E41" s="69">
        <f t="shared" si="6"/>
        <v>7.899999999994179</v>
      </c>
      <c r="F41" s="69"/>
      <c r="G41" s="69">
        <v>1.58</v>
      </c>
      <c r="H41" s="69">
        <f t="shared" si="5"/>
        <v>6.319999999994179</v>
      </c>
      <c r="I41" s="71"/>
      <c r="J41" s="69"/>
      <c r="K41" s="81"/>
    </row>
    <row r="42" spans="1:11" ht="12.75">
      <c r="A42" s="30" t="s">
        <v>36</v>
      </c>
      <c r="B42" s="76">
        <v>12627.77</v>
      </c>
      <c r="C42" s="68">
        <v>4936.3</v>
      </c>
      <c r="D42" s="69">
        <v>17546.42</v>
      </c>
      <c r="E42" s="69">
        <f t="shared" si="6"/>
        <v>17.650000000001455</v>
      </c>
      <c r="F42" s="70"/>
      <c r="G42" s="69">
        <v>7.65</v>
      </c>
      <c r="H42" s="69">
        <f t="shared" si="5"/>
        <v>10.000000000001455</v>
      </c>
      <c r="I42" s="71"/>
      <c r="J42" s="71"/>
      <c r="K42" s="81"/>
    </row>
    <row r="43" spans="1:11" ht="12.75">
      <c r="A43" s="30" t="s">
        <v>23</v>
      </c>
      <c r="B43" s="76">
        <v>19723.48</v>
      </c>
      <c r="C43" s="68">
        <v>14620.3</v>
      </c>
      <c r="D43" s="69">
        <v>34337.49</v>
      </c>
      <c r="E43" s="69">
        <f t="shared" si="6"/>
        <v>6.290000000000873</v>
      </c>
      <c r="F43" s="70"/>
      <c r="G43" s="69">
        <v>6.29</v>
      </c>
      <c r="H43" s="69">
        <f>E43-G43</f>
        <v>8.730793865652231E-13</v>
      </c>
      <c r="I43" s="71"/>
      <c r="J43" s="69"/>
      <c r="K43" s="81"/>
    </row>
    <row r="44" spans="1:11" ht="12.75">
      <c r="A44" s="30" t="s">
        <v>113</v>
      </c>
      <c r="B44" s="76">
        <v>9320.2</v>
      </c>
      <c r="C44" s="68">
        <v>7706.3</v>
      </c>
      <c r="D44" s="69">
        <v>16943</v>
      </c>
      <c r="E44" s="69">
        <f t="shared" si="6"/>
        <v>83.5</v>
      </c>
      <c r="F44" s="70"/>
      <c r="G44" s="69">
        <v>68.5</v>
      </c>
      <c r="H44" s="69">
        <f>E44-G44</f>
        <v>15</v>
      </c>
      <c r="I44" s="71"/>
      <c r="J44" s="69"/>
      <c r="K44" s="81"/>
    </row>
    <row r="45" spans="1:11" ht="12.75">
      <c r="A45" s="30" t="s">
        <v>114</v>
      </c>
      <c r="B45" s="76">
        <v>16174.96</v>
      </c>
      <c r="C45" s="68">
        <v>9649.3</v>
      </c>
      <c r="D45" s="69">
        <v>25763.55</v>
      </c>
      <c r="E45" s="69">
        <f t="shared" si="6"/>
        <v>60.70999999999913</v>
      </c>
      <c r="F45" s="70"/>
      <c r="G45" s="69">
        <v>40.71</v>
      </c>
      <c r="H45" s="69">
        <f aca="true" t="shared" si="7" ref="H45:H58">E45-G45</f>
        <v>19.999999999999126</v>
      </c>
      <c r="I45" s="71"/>
      <c r="J45" s="69"/>
      <c r="K45" s="81"/>
    </row>
    <row r="46" spans="1:11" ht="12.75">
      <c r="A46" s="30" t="s">
        <v>115</v>
      </c>
      <c r="B46" s="76">
        <v>21801.99</v>
      </c>
      <c r="C46" s="68">
        <v>46215.21</v>
      </c>
      <c r="D46" s="69">
        <v>67833.42</v>
      </c>
      <c r="E46" s="69">
        <f t="shared" si="6"/>
        <v>183.77999999999884</v>
      </c>
      <c r="F46" s="70"/>
      <c r="G46" s="69">
        <v>91.89</v>
      </c>
      <c r="H46" s="69">
        <f t="shared" si="7"/>
        <v>91.88999999999884</v>
      </c>
      <c r="I46" s="71"/>
      <c r="J46" s="69"/>
      <c r="K46" s="81"/>
    </row>
    <row r="47" spans="1:11" ht="13.5" customHeight="1">
      <c r="A47" s="30" t="s">
        <v>116</v>
      </c>
      <c r="B47" s="77">
        <v>17200.313</v>
      </c>
      <c r="C47" s="68">
        <v>18162.3</v>
      </c>
      <c r="D47" s="69">
        <v>35306.735</v>
      </c>
      <c r="E47" s="69">
        <f t="shared" si="6"/>
        <v>55.87799999999697</v>
      </c>
      <c r="F47" s="73"/>
      <c r="G47" s="69">
        <v>55.878</v>
      </c>
      <c r="H47" s="69">
        <f t="shared" si="7"/>
        <v>-3.0269120543380268E-12</v>
      </c>
      <c r="I47" s="74"/>
      <c r="J47" s="69"/>
      <c r="K47" s="81"/>
    </row>
    <row r="48" spans="1:11" ht="12.75">
      <c r="A48" s="30" t="s">
        <v>117</v>
      </c>
      <c r="B48" s="76">
        <v>15336.06</v>
      </c>
      <c r="C48" s="68">
        <v>13407.3</v>
      </c>
      <c r="D48" s="69">
        <v>28741.77</v>
      </c>
      <c r="E48" s="69">
        <f t="shared" si="6"/>
        <v>1.5900000000001455</v>
      </c>
      <c r="F48" s="70"/>
      <c r="G48" s="69">
        <v>0.09</v>
      </c>
      <c r="H48" s="69">
        <f t="shared" si="7"/>
        <v>1.5000000000001454</v>
      </c>
      <c r="I48" s="71"/>
      <c r="J48" s="69"/>
      <c r="K48" s="81"/>
    </row>
    <row r="49" spans="1:11" ht="12.75">
      <c r="A49" s="30" t="s">
        <v>118</v>
      </c>
      <c r="B49" s="76">
        <v>15071.7</v>
      </c>
      <c r="C49" s="68">
        <v>20375.3</v>
      </c>
      <c r="D49" s="69">
        <v>35284</v>
      </c>
      <c r="E49" s="69">
        <f t="shared" si="6"/>
        <v>163</v>
      </c>
      <c r="F49" s="70"/>
      <c r="G49" s="69">
        <v>140</v>
      </c>
      <c r="H49" s="69">
        <f t="shared" si="7"/>
        <v>23</v>
      </c>
      <c r="I49" s="71"/>
      <c r="J49" s="69"/>
      <c r="K49" s="81"/>
    </row>
    <row r="50" spans="1:11" ht="12.75">
      <c r="A50" s="30" t="s">
        <v>119</v>
      </c>
      <c r="B50" s="76">
        <v>19623.46</v>
      </c>
      <c r="C50" s="68">
        <v>26945.3</v>
      </c>
      <c r="D50" s="69">
        <v>46553.42</v>
      </c>
      <c r="E50" s="69">
        <f t="shared" si="6"/>
        <v>15.339999999996508</v>
      </c>
      <c r="F50" s="70"/>
      <c r="G50" s="69">
        <v>3.07</v>
      </c>
      <c r="H50" s="69">
        <f t="shared" si="7"/>
        <v>12.269999999996507</v>
      </c>
      <c r="I50" s="71"/>
      <c r="J50" s="69"/>
      <c r="K50" s="81"/>
    </row>
    <row r="51" spans="1:11" ht="12.75">
      <c r="A51" s="30" t="s">
        <v>120</v>
      </c>
      <c r="B51" s="76">
        <v>10037.2</v>
      </c>
      <c r="C51" s="68">
        <v>20443.3</v>
      </c>
      <c r="D51" s="69">
        <v>30371.3</v>
      </c>
      <c r="E51" s="69">
        <f t="shared" si="6"/>
        <v>109.20000000000073</v>
      </c>
      <c r="F51" s="69"/>
      <c r="G51" s="69">
        <v>109.2</v>
      </c>
      <c r="H51" s="69">
        <f t="shared" si="7"/>
        <v>7.247535904753022E-13</v>
      </c>
      <c r="I51" s="71"/>
      <c r="J51" s="69"/>
      <c r="K51" s="81"/>
    </row>
    <row r="52" spans="1:11" ht="12.75">
      <c r="A52" s="30" t="s">
        <v>121</v>
      </c>
      <c r="B52" s="76">
        <v>21897.43</v>
      </c>
      <c r="C52" s="68">
        <v>17903.3</v>
      </c>
      <c r="D52" s="69">
        <v>39631.45</v>
      </c>
      <c r="E52" s="69">
        <f t="shared" si="6"/>
        <v>169.27999999999884</v>
      </c>
      <c r="F52" s="70"/>
      <c r="G52" s="69">
        <v>99.28</v>
      </c>
      <c r="H52" s="69">
        <f t="shared" si="7"/>
        <v>69.99999999999883</v>
      </c>
      <c r="I52" s="71"/>
      <c r="J52" s="69"/>
      <c r="K52" s="81"/>
    </row>
    <row r="53" spans="1:11" ht="12.75">
      <c r="A53" s="30" t="s">
        <v>122</v>
      </c>
      <c r="B53" s="76">
        <v>18748.86</v>
      </c>
      <c r="C53" s="68">
        <v>16303.3</v>
      </c>
      <c r="D53" s="69">
        <v>35051.98</v>
      </c>
      <c r="E53" s="69">
        <f t="shared" si="6"/>
        <v>0.18000000000029104</v>
      </c>
      <c r="F53" s="70"/>
      <c r="G53" s="69">
        <v>0.04</v>
      </c>
      <c r="H53" s="69">
        <f t="shared" si="7"/>
        <v>0.14000000000029103</v>
      </c>
      <c r="I53" s="74"/>
      <c r="J53" s="69"/>
      <c r="K53" s="81"/>
    </row>
    <row r="54" spans="1:11" ht="12.75">
      <c r="A54" s="30" t="s">
        <v>37</v>
      </c>
      <c r="B54" s="76">
        <v>38296.83</v>
      </c>
      <c r="C54" s="68">
        <v>13934.3</v>
      </c>
      <c r="D54" s="69">
        <v>52211.68</v>
      </c>
      <c r="E54" s="69">
        <f t="shared" si="6"/>
        <v>19.450000000004366</v>
      </c>
      <c r="F54" s="70"/>
      <c r="G54" s="69">
        <v>3.89</v>
      </c>
      <c r="H54" s="69">
        <f t="shared" si="7"/>
        <v>15.560000000004365</v>
      </c>
      <c r="I54" s="71"/>
      <c r="J54" s="69"/>
      <c r="K54" s="81"/>
    </row>
    <row r="55" spans="1:11" ht="12.75">
      <c r="A55" s="30" t="s">
        <v>24</v>
      </c>
      <c r="B55" s="76">
        <v>10943.41</v>
      </c>
      <c r="C55" s="68">
        <v>6151.3</v>
      </c>
      <c r="D55" s="69">
        <v>17094.26</v>
      </c>
      <c r="E55" s="69">
        <f t="shared" si="6"/>
        <v>0.4500000000007276</v>
      </c>
      <c r="F55" s="70"/>
      <c r="G55" s="69">
        <v>0.35</v>
      </c>
      <c r="H55" s="69">
        <f t="shared" si="7"/>
        <v>0.10000000000072762</v>
      </c>
      <c r="I55" s="71"/>
      <c r="J55" s="69"/>
      <c r="K55" s="81"/>
    </row>
    <row r="56" spans="1:11" ht="12.75">
      <c r="A56" s="30" t="s">
        <v>25</v>
      </c>
      <c r="B56" s="76">
        <v>31428.7</v>
      </c>
      <c r="C56" s="68">
        <v>15894.3</v>
      </c>
      <c r="D56" s="69">
        <v>47252</v>
      </c>
      <c r="E56" s="69">
        <f t="shared" si="6"/>
        <v>71</v>
      </c>
      <c r="F56" s="70"/>
      <c r="G56" s="69">
        <v>71</v>
      </c>
      <c r="H56" s="69">
        <f t="shared" si="7"/>
        <v>0</v>
      </c>
      <c r="I56" s="71"/>
      <c r="J56" s="69"/>
      <c r="K56" s="81"/>
    </row>
    <row r="57" spans="1:11" ht="12.75">
      <c r="A57" s="30" t="s">
        <v>123</v>
      </c>
      <c r="B57" s="76">
        <v>14352.5</v>
      </c>
      <c r="C57" s="68">
        <v>7848</v>
      </c>
      <c r="D57" s="69">
        <v>22112.84</v>
      </c>
      <c r="E57" s="69">
        <f t="shared" si="6"/>
        <v>87.65999999999985</v>
      </c>
      <c r="F57" s="70"/>
      <c r="G57" s="69">
        <v>47.66</v>
      </c>
      <c r="H57" s="69">
        <f t="shared" si="7"/>
        <v>39.99999999999986</v>
      </c>
      <c r="I57" s="71"/>
      <c r="J57" s="69"/>
      <c r="K57" s="81"/>
    </row>
    <row r="58" spans="1:11" ht="12.75">
      <c r="A58" s="30" t="s">
        <v>124</v>
      </c>
      <c r="B58" s="76">
        <v>10463.7</v>
      </c>
      <c r="C58" s="75">
        <v>17348.3</v>
      </c>
      <c r="D58" s="69">
        <v>27763</v>
      </c>
      <c r="E58" s="69">
        <f t="shared" si="6"/>
        <v>49</v>
      </c>
      <c r="F58" s="70"/>
      <c r="G58" s="69">
        <v>45</v>
      </c>
      <c r="H58" s="69">
        <f t="shared" si="7"/>
        <v>4</v>
      </c>
      <c r="I58" s="72"/>
      <c r="J58" s="69"/>
      <c r="K58" s="81"/>
    </row>
    <row r="59" spans="1:11" ht="13.5" thickBot="1">
      <c r="A59" s="29" t="s">
        <v>10</v>
      </c>
      <c r="B59" s="23">
        <f aca="true" t="shared" si="8" ref="B59:I59">SUM(B35:B58)</f>
        <v>508115.96300000005</v>
      </c>
      <c r="C59" s="23">
        <f t="shared" si="8"/>
        <v>393852.20999999985</v>
      </c>
      <c r="D59" s="23">
        <f t="shared" si="8"/>
        <v>900626.845</v>
      </c>
      <c r="E59" s="23">
        <f t="shared" si="8"/>
        <v>1341.3279999999977</v>
      </c>
      <c r="F59" s="23">
        <f t="shared" si="8"/>
        <v>0</v>
      </c>
      <c r="G59" s="23">
        <f t="shared" si="8"/>
        <v>975.528</v>
      </c>
      <c r="H59" s="23">
        <f t="shared" si="8"/>
        <v>365.7999999999977</v>
      </c>
      <c r="I59" s="23">
        <f t="shared" si="8"/>
        <v>0</v>
      </c>
      <c r="J59" s="23"/>
      <c r="K59" s="81"/>
    </row>
    <row r="60" spans="1:11" ht="13.5" thickBot="1">
      <c r="A60" s="64" t="s">
        <v>9</v>
      </c>
      <c r="B60" s="25"/>
      <c r="C60" s="25"/>
      <c r="D60" s="25"/>
      <c r="E60" s="25"/>
      <c r="F60" s="25"/>
      <c r="G60" s="25"/>
      <c r="H60" s="62"/>
      <c r="I60" s="25"/>
      <c r="J60" s="20"/>
      <c r="K60" s="81"/>
    </row>
    <row r="61" spans="1:11" s="4" customFormat="1" ht="12.75">
      <c r="A61" s="55" t="s">
        <v>47</v>
      </c>
      <c r="B61" s="44">
        <v>650.91</v>
      </c>
      <c r="C61" s="15">
        <v>26881.62</v>
      </c>
      <c r="D61" s="44">
        <v>27304.89</v>
      </c>
      <c r="E61" s="45">
        <f>B61+C61-D61</f>
        <v>227.63999999999942</v>
      </c>
      <c r="F61" s="44"/>
      <c r="G61" s="46">
        <v>216.13</v>
      </c>
      <c r="H61" s="47">
        <v>11.51</v>
      </c>
      <c r="I61" s="63"/>
      <c r="J61" s="15"/>
      <c r="K61" s="81"/>
    </row>
    <row r="62" spans="1:11" ht="12.75">
      <c r="A62" s="21" t="s">
        <v>48</v>
      </c>
      <c r="B62" s="48">
        <v>4751.24</v>
      </c>
      <c r="C62" s="7">
        <v>35392.23</v>
      </c>
      <c r="D62" s="48">
        <v>39804.61</v>
      </c>
      <c r="E62" s="59">
        <f aca="true" t="shared" si="9" ref="E62:E125">B62+C62-D62</f>
        <v>338.8600000000006</v>
      </c>
      <c r="F62" s="48"/>
      <c r="G62" s="49">
        <v>155.02</v>
      </c>
      <c r="H62" s="50">
        <v>183.84</v>
      </c>
      <c r="I62" s="22"/>
      <c r="J62" s="7"/>
      <c r="K62" s="81"/>
    </row>
    <row r="63" spans="1:11" ht="12.75">
      <c r="A63" s="21" t="s">
        <v>49</v>
      </c>
      <c r="B63" s="50">
        <v>596.4</v>
      </c>
      <c r="C63" s="7">
        <v>12144.81</v>
      </c>
      <c r="D63" s="48">
        <v>12715.14</v>
      </c>
      <c r="E63" s="59">
        <f t="shared" si="9"/>
        <v>26.06999999999971</v>
      </c>
      <c r="F63" s="48"/>
      <c r="G63" s="49">
        <v>23.47</v>
      </c>
      <c r="H63" s="50">
        <v>2.6</v>
      </c>
      <c r="I63" s="22"/>
      <c r="J63" s="7"/>
      <c r="K63" s="81"/>
    </row>
    <row r="64" spans="1:11" ht="12.75">
      <c r="A64" s="21" t="s">
        <v>50</v>
      </c>
      <c r="B64" s="48">
        <v>2863.03</v>
      </c>
      <c r="C64" s="49">
        <v>28673</v>
      </c>
      <c r="D64" s="48">
        <v>31023.23</v>
      </c>
      <c r="E64" s="60">
        <f t="shared" si="9"/>
        <v>512.7999999999993</v>
      </c>
      <c r="F64" s="48"/>
      <c r="G64" s="49">
        <v>512.8</v>
      </c>
      <c r="H64" s="50"/>
      <c r="I64" s="22"/>
      <c r="J64" s="7"/>
      <c r="K64" s="81"/>
    </row>
    <row r="65" spans="1:11" ht="12.75">
      <c r="A65" s="56" t="s">
        <v>128</v>
      </c>
      <c r="B65" s="48">
        <v>4574.27</v>
      </c>
      <c r="C65" s="7">
        <v>34044.11</v>
      </c>
      <c r="D65" s="48">
        <v>38426.18</v>
      </c>
      <c r="E65" s="60">
        <f t="shared" si="9"/>
        <v>192.20000000000437</v>
      </c>
      <c r="F65" s="48"/>
      <c r="G65" s="49">
        <v>155.25</v>
      </c>
      <c r="H65" s="50">
        <v>36.95</v>
      </c>
      <c r="I65" s="22"/>
      <c r="J65" s="7"/>
      <c r="K65" s="81"/>
    </row>
    <row r="66" spans="1:11" ht="12.75">
      <c r="A66" s="21" t="s">
        <v>51</v>
      </c>
      <c r="B66" s="48">
        <v>2308.57</v>
      </c>
      <c r="C66" s="7">
        <v>25739.81</v>
      </c>
      <c r="D66" s="50">
        <v>28018.1</v>
      </c>
      <c r="E66" s="59">
        <f t="shared" si="9"/>
        <v>30.280000000002474</v>
      </c>
      <c r="F66" s="48"/>
      <c r="G66" s="49">
        <v>15.28</v>
      </c>
      <c r="H66" s="50">
        <v>15</v>
      </c>
      <c r="I66" s="22"/>
      <c r="J66" s="7"/>
      <c r="K66" s="81"/>
    </row>
    <row r="67" spans="1:11" ht="12.75">
      <c r="A67" s="21" t="s">
        <v>129</v>
      </c>
      <c r="B67" s="48">
        <v>10217.66</v>
      </c>
      <c r="C67" s="7">
        <v>80711.54</v>
      </c>
      <c r="D67" s="48">
        <v>90782.84</v>
      </c>
      <c r="E67" s="59">
        <f t="shared" si="9"/>
        <v>146.36000000000058</v>
      </c>
      <c r="F67" s="48"/>
      <c r="G67" s="49">
        <v>100.7</v>
      </c>
      <c r="H67" s="50">
        <v>45.66</v>
      </c>
      <c r="I67" s="22"/>
      <c r="J67" s="7"/>
      <c r="K67" s="81"/>
    </row>
    <row r="68" spans="1:11" ht="12.75">
      <c r="A68" s="21" t="s">
        <v>52</v>
      </c>
      <c r="B68" s="48">
        <v>9044.72</v>
      </c>
      <c r="C68" s="7">
        <v>41465.5</v>
      </c>
      <c r="D68" s="48">
        <v>50190.45</v>
      </c>
      <c r="E68" s="59">
        <f t="shared" si="9"/>
        <v>319.7700000000041</v>
      </c>
      <c r="F68" s="48"/>
      <c r="G68" s="49">
        <v>260</v>
      </c>
      <c r="H68" s="50">
        <v>59.77</v>
      </c>
      <c r="I68" s="22"/>
      <c r="J68" s="7"/>
      <c r="K68" s="81"/>
    </row>
    <row r="69" spans="1:11" ht="12.75">
      <c r="A69" s="21" t="s">
        <v>53</v>
      </c>
      <c r="B69" s="48">
        <v>1983.79</v>
      </c>
      <c r="C69" s="7">
        <v>12312.83</v>
      </c>
      <c r="D69" s="48">
        <v>14296.62</v>
      </c>
      <c r="E69" s="60"/>
      <c r="F69" s="48"/>
      <c r="G69" s="49"/>
      <c r="H69" s="50"/>
      <c r="I69" s="22"/>
      <c r="J69" s="7"/>
      <c r="K69" s="81"/>
    </row>
    <row r="70" spans="1:11" ht="12.75">
      <c r="A70" s="57" t="s">
        <v>130</v>
      </c>
      <c r="B70" s="48">
        <v>6853.83</v>
      </c>
      <c r="C70" s="7">
        <v>67246.85</v>
      </c>
      <c r="D70" s="48">
        <v>73772.81</v>
      </c>
      <c r="E70" s="59">
        <f t="shared" si="9"/>
        <v>327.8700000000099</v>
      </c>
      <c r="F70" s="48"/>
      <c r="G70" s="49">
        <v>294.87</v>
      </c>
      <c r="H70" s="50">
        <v>33</v>
      </c>
      <c r="I70" s="22"/>
      <c r="J70" s="7"/>
      <c r="K70" s="81"/>
    </row>
    <row r="71" spans="1:11" ht="12.75">
      <c r="A71" s="57" t="s">
        <v>131</v>
      </c>
      <c r="B71" s="48">
        <v>2283.37</v>
      </c>
      <c r="C71" s="7">
        <v>31788.05</v>
      </c>
      <c r="D71" s="50">
        <v>33756.11</v>
      </c>
      <c r="E71" s="59">
        <f t="shared" si="9"/>
        <v>315.3099999999977</v>
      </c>
      <c r="F71" s="48"/>
      <c r="G71" s="49">
        <v>256.71</v>
      </c>
      <c r="H71" s="50">
        <v>58.6</v>
      </c>
      <c r="I71" s="22"/>
      <c r="J71" s="7"/>
      <c r="K71" s="81"/>
    </row>
    <row r="72" spans="1:11" ht="12.75">
      <c r="A72" s="21" t="s">
        <v>54</v>
      </c>
      <c r="B72" s="48">
        <v>6829.72</v>
      </c>
      <c r="C72" s="7">
        <v>55074.82</v>
      </c>
      <c r="D72" s="48">
        <v>61790.26</v>
      </c>
      <c r="E72" s="59">
        <f t="shared" si="9"/>
        <v>114.27999999999884</v>
      </c>
      <c r="F72" s="48"/>
      <c r="G72" s="49">
        <v>114.28</v>
      </c>
      <c r="H72" s="50"/>
      <c r="I72" s="22"/>
      <c r="J72" s="7"/>
      <c r="K72" s="81"/>
    </row>
    <row r="73" spans="1:11" ht="12.75">
      <c r="A73" s="21" t="s">
        <v>55</v>
      </c>
      <c r="B73" s="48">
        <v>997.45</v>
      </c>
      <c r="C73" s="7">
        <v>16105.01</v>
      </c>
      <c r="D73" s="48">
        <v>16086.06</v>
      </c>
      <c r="E73" s="60">
        <f t="shared" si="9"/>
        <v>1016.3999999999996</v>
      </c>
      <c r="F73" s="48"/>
      <c r="G73" s="49">
        <v>918.4</v>
      </c>
      <c r="H73" s="50">
        <v>98</v>
      </c>
      <c r="I73" s="22"/>
      <c r="J73" s="7"/>
      <c r="K73" s="81"/>
    </row>
    <row r="74" spans="1:11" ht="12.75">
      <c r="A74" s="21" t="s">
        <v>56</v>
      </c>
      <c r="B74" s="48">
        <v>10160.63</v>
      </c>
      <c r="C74" s="7">
        <v>26837.67</v>
      </c>
      <c r="D74" s="48">
        <v>36555.87</v>
      </c>
      <c r="E74" s="59">
        <f t="shared" si="9"/>
        <v>442.429999999993</v>
      </c>
      <c r="F74" s="48"/>
      <c r="G74" s="49">
        <v>442.43</v>
      </c>
      <c r="H74" s="50"/>
      <c r="I74" s="22"/>
      <c r="J74" s="7"/>
      <c r="K74" s="81"/>
    </row>
    <row r="75" spans="1:11" ht="12.75">
      <c r="A75" s="21" t="s">
        <v>132</v>
      </c>
      <c r="B75" s="48">
        <v>2040.14</v>
      </c>
      <c r="C75" s="7">
        <v>38083.33</v>
      </c>
      <c r="D75" s="48">
        <v>40097.22</v>
      </c>
      <c r="E75" s="59">
        <f t="shared" si="9"/>
        <v>26.25</v>
      </c>
      <c r="F75" s="48"/>
      <c r="G75" s="49">
        <v>26.25</v>
      </c>
      <c r="H75" s="50"/>
      <c r="I75" s="22"/>
      <c r="J75" s="7"/>
      <c r="K75" s="81"/>
    </row>
    <row r="76" spans="1:11" ht="13.5" thickBot="1">
      <c r="A76" s="58" t="s">
        <v>57</v>
      </c>
      <c r="B76" s="54">
        <v>926.79</v>
      </c>
      <c r="C76" s="11">
        <v>39033.89</v>
      </c>
      <c r="D76" s="98">
        <v>39872.71</v>
      </c>
      <c r="E76" s="99">
        <f t="shared" si="9"/>
        <v>87.97000000000116</v>
      </c>
      <c r="F76" s="54"/>
      <c r="G76" s="100"/>
      <c r="H76" s="98"/>
      <c r="I76" s="42">
        <v>87.97</v>
      </c>
      <c r="J76" s="11"/>
      <c r="K76" s="81"/>
    </row>
    <row r="77" spans="1:11" ht="12.75">
      <c r="A77" s="92" t="s">
        <v>58</v>
      </c>
      <c r="B77" s="93">
        <v>67.87</v>
      </c>
      <c r="C77" s="10">
        <v>7444.57</v>
      </c>
      <c r="D77" s="93">
        <v>7258.36</v>
      </c>
      <c r="E77" s="94">
        <f t="shared" si="9"/>
        <v>254.07999999999993</v>
      </c>
      <c r="F77" s="93"/>
      <c r="G77" s="95">
        <v>244.08</v>
      </c>
      <c r="H77" s="96">
        <v>10</v>
      </c>
      <c r="I77" s="97"/>
      <c r="J77" s="10"/>
      <c r="K77" s="81"/>
    </row>
    <row r="78" spans="1:11" ht="12.75">
      <c r="A78" s="21" t="s">
        <v>133</v>
      </c>
      <c r="B78" s="48">
        <v>86.49</v>
      </c>
      <c r="C78" s="49">
        <v>4464.9</v>
      </c>
      <c r="D78" s="48">
        <v>4551.38</v>
      </c>
      <c r="E78" s="59">
        <f t="shared" si="9"/>
        <v>0.009999999999308784</v>
      </c>
      <c r="F78" s="48"/>
      <c r="G78" s="49">
        <v>0.01</v>
      </c>
      <c r="H78" s="50"/>
      <c r="I78" s="22"/>
      <c r="J78" s="7"/>
      <c r="K78" s="81"/>
    </row>
    <row r="79" spans="1:11" ht="12.75">
      <c r="A79" s="57" t="s">
        <v>134</v>
      </c>
      <c r="B79" s="51">
        <v>4331.9</v>
      </c>
      <c r="C79" s="7">
        <v>64294.04</v>
      </c>
      <c r="D79" s="48">
        <v>68511.32</v>
      </c>
      <c r="E79" s="59">
        <f t="shared" si="9"/>
        <v>114.61999999999534</v>
      </c>
      <c r="F79" s="48"/>
      <c r="G79" s="49">
        <v>84.62</v>
      </c>
      <c r="H79" s="50">
        <v>30</v>
      </c>
      <c r="I79" s="22"/>
      <c r="J79" s="7"/>
      <c r="K79" s="81"/>
    </row>
    <row r="80" spans="1:11" ht="12.75">
      <c r="A80" s="57" t="s">
        <v>135</v>
      </c>
      <c r="B80" s="52">
        <v>795.21</v>
      </c>
      <c r="C80" s="7">
        <v>31902.41</v>
      </c>
      <c r="D80" s="48">
        <v>32683.22</v>
      </c>
      <c r="E80" s="60">
        <f t="shared" si="9"/>
        <v>14.399999999997817</v>
      </c>
      <c r="F80" s="48"/>
      <c r="G80" s="49">
        <v>4.4</v>
      </c>
      <c r="H80" s="50">
        <v>10</v>
      </c>
      <c r="I80" s="22"/>
      <c r="J80" s="7"/>
      <c r="K80" s="81"/>
    </row>
    <row r="81" spans="1:11" ht="12.75">
      <c r="A81" s="21" t="s">
        <v>59</v>
      </c>
      <c r="B81" s="48">
        <v>6814.52</v>
      </c>
      <c r="C81" s="49">
        <v>1365.1</v>
      </c>
      <c r="D81" s="48">
        <v>8178.47</v>
      </c>
      <c r="E81" s="59">
        <f>B81+C81-D81</f>
        <v>1.1500000000005457</v>
      </c>
      <c r="F81" s="48"/>
      <c r="G81" s="49">
        <v>1.15</v>
      </c>
      <c r="H81" s="50"/>
      <c r="I81" s="22"/>
      <c r="J81" s="7"/>
      <c r="K81" s="81"/>
    </row>
    <row r="82" spans="1:11" ht="12.75">
      <c r="A82" s="21" t="s">
        <v>60</v>
      </c>
      <c r="B82" s="48">
        <v>13683.21</v>
      </c>
      <c r="C82" s="49">
        <v>8615.8</v>
      </c>
      <c r="D82" s="48">
        <v>22029.13</v>
      </c>
      <c r="E82" s="59">
        <f>B82+C82-D82</f>
        <v>269.8799999999974</v>
      </c>
      <c r="F82" s="48"/>
      <c r="G82" s="49">
        <v>189.88</v>
      </c>
      <c r="H82" s="50">
        <v>80</v>
      </c>
      <c r="I82" s="22"/>
      <c r="J82" s="7"/>
      <c r="K82" s="81"/>
    </row>
    <row r="83" spans="1:11" ht="12.75">
      <c r="A83" s="21" t="s">
        <v>61</v>
      </c>
      <c r="B83" s="48">
        <v>11661.31</v>
      </c>
      <c r="C83" s="7">
        <v>43701.01</v>
      </c>
      <c r="D83" s="48">
        <v>55360.06</v>
      </c>
      <c r="E83" s="59">
        <f t="shared" si="9"/>
        <v>2.2600000000020373</v>
      </c>
      <c r="F83" s="48"/>
      <c r="G83" s="49">
        <v>2.26</v>
      </c>
      <c r="H83" s="50"/>
      <c r="I83" s="22"/>
      <c r="J83" s="7"/>
      <c r="K83" s="81"/>
    </row>
    <row r="84" spans="1:11" ht="12.75">
      <c r="A84" s="21" t="s">
        <v>62</v>
      </c>
      <c r="B84" s="48">
        <v>1296.24</v>
      </c>
      <c r="C84" s="7">
        <v>9249.67</v>
      </c>
      <c r="D84" s="50">
        <v>9950</v>
      </c>
      <c r="E84" s="59">
        <f t="shared" si="9"/>
        <v>595.9099999999999</v>
      </c>
      <c r="F84" s="48"/>
      <c r="G84" s="49">
        <v>440.32</v>
      </c>
      <c r="H84" s="50">
        <v>155.59</v>
      </c>
      <c r="I84" s="22"/>
      <c r="J84" s="7"/>
      <c r="K84" s="81"/>
    </row>
    <row r="85" spans="1:11" ht="12.75">
      <c r="A85" s="21" t="s">
        <v>136</v>
      </c>
      <c r="B85" s="48">
        <v>5832.17</v>
      </c>
      <c r="C85" s="49">
        <v>5160</v>
      </c>
      <c r="D85" s="48">
        <v>10992.13</v>
      </c>
      <c r="E85" s="59">
        <f t="shared" si="9"/>
        <v>0.040000000000873115</v>
      </c>
      <c r="F85" s="48"/>
      <c r="G85" s="49">
        <v>0.04</v>
      </c>
      <c r="H85" s="50"/>
      <c r="I85" s="22"/>
      <c r="J85" s="7"/>
      <c r="K85" s="81"/>
    </row>
    <row r="86" spans="1:11" ht="12.75">
      <c r="A86" s="21" t="s">
        <v>63</v>
      </c>
      <c r="B86" s="48">
        <v>1295.98</v>
      </c>
      <c r="C86" s="7">
        <v>23645.99</v>
      </c>
      <c r="D86" s="48">
        <v>24862.21</v>
      </c>
      <c r="E86" s="59">
        <f t="shared" si="9"/>
        <v>79.76000000000204</v>
      </c>
      <c r="F86" s="48"/>
      <c r="G86" s="7">
        <v>71.78</v>
      </c>
      <c r="H86" s="48">
        <v>7.98</v>
      </c>
      <c r="I86" s="22"/>
      <c r="J86" s="7"/>
      <c r="K86" s="81"/>
    </row>
    <row r="87" spans="1:11" ht="12.75">
      <c r="A87" s="21" t="s">
        <v>137</v>
      </c>
      <c r="B87" s="48">
        <v>14415.98</v>
      </c>
      <c r="C87" s="7">
        <v>43593.78</v>
      </c>
      <c r="D87" s="48">
        <v>57977.05</v>
      </c>
      <c r="E87" s="59">
        <f t="shared" si="9"/>
        <v>32.70999999999185</v>
      </c>
      <c r="F87" s="48"/>
      <c r="G87" s="7">
        <v>1.93</v>
      </c>
      <c r="H87" s="48">
        <v>30.78</v>
      </c>
      <c r="I87" s="22"/>
      <c r="J87" s="7"/>
      <c r="K87" s="81"/>
    </row>
    <row r="88" spans="1:11" ht="12.75">
      <c r="A88" s="21" t="s">
        <v>138</v>
      </c>
      <c r="B88" s="50">
        <v>4309.5</v>
      </c>
      <c r="C88" s="7">
        <v>27347.46</v>
      </c>
      <c r="D88" s="48">
        <v>31388.54</v>
      </c>
      <c r="E88" s="59">
        <f t="shared" si="9"/>
        <v>268.41999999999825</v>
      </c>
      <c r="F88" s="48"/>
      <c r="G88" s="7">
        <v>62.88</v>
      </c>
      <c r="H88" s="48">
        <v>205.54</v>
      </c>
      <c r="I88" s="22"/>
      <c r="J88" s="7"/>
      <c r="K88" s="81"/>
    </row>
    <row r="89" spans="1:11" ht="12.75">
      <c r="A89" s="21" t="s">
        <v>64</v>
      </c>
      <c r="B89" s="48">
        <v>1605.21</v>
      </c>
      <c r="C89" s="7">
        <v>14834.31</v>
      </c>
      <c r="D89" s="48">
        <v>16340.75</v>
      </c>
      <c r="E89" s="59">
        <f t="shared" si="9"/>
        <v>98.77000000000044</v>
      </c>
      <c r="F89" s="48"/>
      <c r="G89" s="7">
        <v>62.77</v>
      </c>
      <c r="H89" s="50">
        <v>36</v>
      </c>
      <c r="I89" s="22"/>
      <c r="J89" s="7"/>
      <c r="K89" s="81"/>
    </row>
    <row r="90" spans="1:11" ht="12.75">
      <c r="A90" s="21" t="s">
        <v>65</v>
      </c>
      <c r="B90" s="48">
        <v>8108.55</v>
      </c>
      <c r="C90" s="7">
        <v>39874.5</v>
      </c>
      <c r="D90" s="48">
        <v>47718.55</v>
      </c>
      <c r="E90" s="60">
        <f t="shared" si="9"/>
        <v>264.5</v>
      </c>
      <c r="F90" s="48"/>
      <c r="G90" s="49">
        <v>136.5</v>
      </c>
      <c r="H90" s="50">
        <v>128</v>
      </c>
      <c r="I90" s="22"/>
      <c r="J90" s="7"/>
      <c r="K90" s="81"/>
    </row>
    <row r="91" spans="1:11" ht="12.75">
      <c r="A91" s="21" t="s">
        <v>66</v>
      </c>
      <c r="B91" s="48">
        <v>4200.32</v>
      </c>
      <c r="C91" s="7">
        <v>15493.46</v>
      </c>
      <c r="D91" s="48">
        <v>19651.12</v>
      </c>
      <c r="E91" s="59">
        <f t="shared" si="9"/>
        <v>42.659999999999854</v>
      </c>
      <c r="F91" s="48"/>
      <c r="G91" s="7">
        <v>22.66</v>
      </c>
      <c r="H91" s="50">
        <v>20</v>
      </c>
      <c r="I91" s="22"/>
      <c r="J91" s="7"/>
      <c r="K91" s="81"/>
    </row>
    <row r="92" spans="1:11" ht="12.75">
      <c r="A92" s="21" t="s">
        <v>67</v>
      </c>
      <c r="B92" s="48">
        <v>3656.73</v>
      </c>
      <c r="C92" s="7">
        <v>16460.89</v>
      </c>
      <c r="D92" s="48">
        <v>19954.45</v>
      </c>
      <c r="E92" s="59">
        <f t="shared" si="9"/>
        <v>163.16999999999825</v>
      </c>
      <c r="F92" s="48"/>
      <c r="G92" s="7">
        <v>145.17</v>
      </c>
      <c r="H92" s="50">
        <v>18</v>
      </c>
      <c r="I92" s="22"/>
      <c r="J92" s="7"/>
      <c r="K92" s="81"/>
    </row>
    <row r="93" spans="1:11" ht="12.75">
      <c r="A93" s="21" t="s">
        <v>68</v>
      </c>
      <c r="B93" s="48">
        <v>873.66</v>
      </c>
      <c r="C93" s="7">
        <v>20523.07</v>
      </c>
      <c r="D93" s="48">
        <v>20642.56</v>
      </c>
      <c r="E93" s="59">
        <f t="shared" si="9"/>
        <v>754.1699999999983</v>
      </c>
      <c r="F93" s="48"/>
      <c r="G93" s="7">
        <v>678.75</v>
      </c>
      <c r="H93" s="48">
        <v>75.42</v>
      </c>
      <c r="I93" s="22"/>
      <c r="J93" s="7"/>
      <c r="K93" s="81"/>
    </row>
    <row r="94" spans="1:11" ht="12.75">
      <c r="A94" s="21" t="s">
        <v>69</v>
      </c>
      <c r="B94" s="48">
        <v>3089.67</v>
      </c>
      <c r="C94" s="7">
        <v>25955.63</v>
      </c>
      <c r="D94" s="48">
        <v>29029.19</v>
      </c>
      <c r="E94" s="59">
        <f t="shared" si="9"/>
        <v>16.11000000000422</v>
      </c>
      <c r="F94" s="48"/>
      <c r="G94" s="7">
        <v>16.11</v>
      </c>
      <c r="H94" s="50"/>
      <c r="I94" s="22"/>
      <c r="J94" s="7"/>
      <c r="K94" s="81"/>
    </row>
    <row r="95" spans="1:11" ht="12.75">
      <c r="A95" s="21" t="s">
        <v>139</v>
      </c>
      <c r="B95" s="48">
        <v>2351.44</v>
      </c>
      <c r="C95" s="7">
        <v>18509.73</v>
      </c>
      <c r="D95" s="48">
        <v>20678.45</v>
      </c>
      <c r="E95" s="59">
        <f t="shared" si="9"/>
        <v>182.71999999999753</v>
      </c>
      <c r="F95" s="48"/>
      <c r="G95" s="7">
        <v>162.42</v>
      </c>
      <c r="H95" s="50">
        <v>20.3</v>
      </c>
      <c r="I95" s="22"/>
      <c r="J95" s="7"/>
      <c r="K95" s="81"/>
    </row>
    <row r="96" spans="1:11" ht="12.75">
      <c r="A96" s="21" t="s">
        <v>70</v>
      </c>
      <c r="B96" s="48">
        <v>2364.87</v>
      </c>
      <c r="C96" s="7">
        <v>17357.48</v>
      </c>
      <c r="D96" s="48">
        <v>19527.74</v>
      </c>
      <c r="E96" s="59">
        <f t="shared" si="9"/>
        <v>194.60999999999694</v>
      </c>
      <c r="F96" s="48"/>
      <c r="G96" s="7">
        <v>4.61</v>
      </c>
      <c r="H96" s="48">
        <v>190</v>
      </c>
      <c r="I96" s="22"/>
      <c r="J96" s="7"/>
      <c r="K96" s="81"/>
    </row>
    <row r="97" spans="1:11" ht="12.75">
      <c r="A97" s="21" t="s">
        <v>126</v>
      </c>
      <c r="B97" s="48">
        <v>66.12</v>
      </c>
      <c r="C97" s="7">
        <v>11246.15</v>
      </c>
      <c r="D97" s="48">
        <v>11312.27</v>
      </c>
      <c r="E97" s="60"/>
      <c r="F97" s="48"/>
      <c r="G97" s="49"/>
      <c r="H97" s="50"/>
      <c r="I97" s="22"/>
      <c r="J97" s="7"/>
      <c r="K97" s="81"/>
    </row>
    <row r="98" spans="1:11" s="5" customFormat="1" ht="12.75">
      <c r="A98" s="21" t="s">
        <v>71</v>
      </c>
      <c r="B98" s="48">
        <v>390.69</v>
      </c>
      <c r="C98" s="7">
        <v>17133.36</v>
      </c>
      <c r="D98" s="48">
        <v>17446.02</v>
      </c>
      <c r="E98" s="59">
        <f t="shared" si="9"/>
        <v>78.02999999999884</v>
      </c>
      <c r="F98" s="48"/>
      <c r="G98" s="49">
        <v>70.23</v>
      </c>
      <c r="H98" s="50">
        <v>7.8</v>
      </c>
      <c r="I98" s="22"/>
      <c r="J98" s="7"/>
      <c r="K98" s="81"/>
    </row>
    <row r="99" spans="1:11" ht="12.75">
      <c r="A99" s="21" t="s">
        <v>127</v>
      </c>
      <c r="B99" s="48">
        <v>598.83</v>
      </c>
      <c r="C99" s="7">
        <v>17254.65</v>
      </c>
      <c r="D99" s="48">
        <v>17838.37</v>
      </c>
      <c r="E99" s="59">
        <f t="shared" si="9"/>
        <v>15.11000000000422</v>
      </c>
      <c r="F99" s="48"/>
      <c r="G99" s="49">
        <v>15.11</v>
      </c>
      <c r="H99" s="50"/>
      <c r="I99" s="22"/>
      <c r="J99" s="7"/>
      <c r="K99" s="81"/>
    </row>
    <row r="100" spans="1:11" s="5" customFormat="1" ht="12.75">
      <c r="A100" s="21" t="s">
        <v>72</v>
      </c>
      <c r="B100" s="48">
        <v>1518.88</v>
      </c>
      <c r="C100" s="7">
        <v>35395.76</v>
      </c>
      <c r="D100" s="48">
        <v>36879.16</v>
      </c>
      <c r="E100" s="59">
        <f t="shared" si="9"/>
        <v>35.479999999995925</v>
      </c>
      <c r="F100" s="48"/>
      <c r="G100" s="49">
        <v>35.48</v>
      </c>
      <c r="H100" s="50"/>
      <c r="I100" s="22"/>
      <c r="J100" s="7"/>
      <c r="K100" s="81"/>
    </row>
    <row r="101" spans="1:11" ht="12.75">
      <c r="A101" s="21" t="s">
        <v>73</v>
      </c>
      <c r="B101" s="50">
        <v>705.2</v>
      </c>
      <c r="C101" s="7">
        <v>14256.35</v>
      </c>
      <c r="D101" s="48">
        <v>14918.96</v>
      </c>
      <c r="E101" s="59">
        <f t="shared" si="9"/>
        <v>42.590000000001965</v>
      </c>
      <c r="F101" s="48"/>
      <c r="G101" s="49">
        <v>14.15</v>
      </c>
      <c r="H101" s="50">
        <v>28.44</v>
      </c>
      <c r="I101" s="22"/>
      <c r="J101" s="7"/>
      <c r="K101" s="81"/>
    </row>
    <row r="102" spans="1:11" ht="12.75">
      <c r="A102" s="56" t="s">
        <v>140</v>
      </c>
      <c r="B102" s="48">
        <v>6462.11</v>
      </c>
      <c r="C102" s="7">
        <v>22285.87</v>
      </c>
      <c r="D102" s="48">
        <v>28780.82</v>
      </c>
      <c r="E102" s="61"/>
      <c r="F102" s="48">
        <v>32.84</v>
      </c>
      <c r="G102" s="49"/>
      <c r="H102" s="50"/>
      <c r="I102" s="22"/>
      <c r="J102" s="124" t="s">
        <v>150</v>
      </c>
      <c r="K102" s="81"/>
    </row>
    <row r="103" spans="1:11" ht="12.75">
      <c r="A103" s="21" t="s">
        <v>74</v>
      </c>
      <c r="B103" s="48">
        <v>4552.93</v>
      </c>
      <c r="C103" s="7">
        <v>27391.88</v>
      </c>
      <c r="D103" s="48">
        <v>31786.43</v>
      </c>
      <c r="E103" s="59">
        <f t="shared" si="9"/>
        <v>158.38000000000102</v>
      </c>
      <c r="F103" s="48"/>
      <c r="G103" s="49">
        <v>154.38</v>
      </c>
      <c r="H103" s="50">
        <v>4</v>
      </c>
      <c r="I103" s="22"/>
      <c r="J103" s="7"/>
      <c r="K103" s="81"/>
    </row>
    <row r="104" spans="1:11" ht="12.75">
      <c r="A104" s="21" t="s">
        <v>75</v>
      </c>
      <c r="B104" s="48">
        <v>5422.46</v>
      </c>
      <c r="C104" s="7">
        <v>47155.01</v>
      </c>
      <c r="D104" s="48">
        <v>52526.66</v>
      </c>
      <c r="E104" s="59">
        <f t="shared" si="9"/>
        <v>50.80999999999767</v>
      </c>
      <c r="F104" s="48"/>
      <c r="G104" s="49">
        <v>15.81</v>
      </c>
      <c r="H104" s="50">
        <v>35</v>
      </c>
      <c r="I104" s="22"/>
      <c r="J104" s="7"/>
      <c r="K104" s="81"/>
    </row>
    <row r="105" spans="1:11" ht="12.75">
      <c r="A105" s="21" t="s">
        <v>141</v>
      </c>
      <c r="B105" s="48">
        <v>1100.11</v>
      </c>
      <c r="C105" s="7">
        <v>20883.11</v>
      </c>
      <c r="D105" s="48">
        <v>21974.22</v>
      </c>
      <c r="E105" s="60">
        <f t="shared" si="9"/>
        <v>9</v>
      </c>
      <c r="F105" s="48"/>
      <c r="G105" s="49"/>
      <c r="H105" s="50"/>
      <c r="I105" s="22">
        <v>9</v>
      </c>
      <c r="J105" s="49"/>
      <c r="K105" s="81"/>
    </row>
    <row r="106" spans="1:11" ht="12.75">
      <c r="A106" s="21" t="s">
        <v>76</v>
      </c>
      <c r="B106" s="48">
        <v>1496.97</v>
      </c>
      <c r="C106" s="7">
        <v>24482.19</v>
      </c>
      <c r="D106" s="48">
        <v>25652.79</v>
      </c>
      <c r="E106" s="59">
        <f t="shared" si="9"/>
        <v>326.369999999999</v>
      </c>
      <c r="F106" s="48"/>
      <c r="G106" s="49">
        <v>128.52</v>
      </c>
      <c r="H106" s="50">
        <v>14.28</v>
      </c>
      <c r="I106" s="22">
        <v>183.57</v>
      </c>
      <c r="J106" s="7"/>
      <c r="K106" s="81"/>
    </row>
    <row r="107" spans="1:11" ht="12.75">
      <c r="A107" s="21" t="s">
        <v>77</v>
      </c>
      <c r="B107" s="48">
        <v>1115.46</v>
      </c>
      <c r="C107" s="7">
        <v>25212.23</v>
      </c>
      <c r="D107" s="48">
        <v>26102.25</v>
      </c>
      <c r="E107" s="59">
        <f t="shared" si="9"/>
        <v>225.4399999999987</v>
      </c>
      <c r="F107" s="48"/>
      <c r="G107" s="49">
        <v>225.44</v>
      </c>
      <c r="H107" s="50"/>
      <c r="I107" s="22"/>
      <c r="J107" s="7"/>
      <c r="K107" s="81"/>
    </row>
    <row r="108" spans="1:11" ht="12.75">
      <c r="A108" s="21" t="s">
        <v>78</v>
      </c>
      <c r="B108" s="48">
        <v>1427.75</v>
      </c>
      <c r="C108" s="7">
        <v>11793.78</v>
      </c>
      <c r="D108" s="48">
        <v>13200.5</v>
      </c>
      <c r="E108" s="59">
        <f t="shared" si="9"/>
        <v>21.030000000000655</v>
      </c>
      <c r="F108" s="48"/>
      <c r="G108" s="49">
        <v>1.24</v>
      </c>
      <c r="H108" s="50">
        <v>19.79</v>
      </c>
      <c r="I108" s="22"/>
      <c r="J108" s="7"/>
      <c r="K108" s="81"/>
    </row>
    <row r="109" spans="1:11" ht="12.75">
      <c r="A109" s="21" t="s">
        <v>79</v>
      </c>
      <c r="B109" s="48">
        <v>1839.44</v>
      </c>
      <c r="C109" s="7">
        <v>15563.36</v>
      </c>
      <c r="D109" s="48">
        <v>17305.86</v>
      </c>
      <c r="E109" s="59">
        <f t="shared" si="9"/>
        <v>96.93999999999869</v>
      </c>
      <c r="F109" s="48"/>
      <c r="G109" s="49">
        <v>16.94</v>
      </c>
      <c r="H109" s="50">
        <v>80</v>
      </c>
      <c r="I109" s="22"/>
      <c r="J109" s="7"/>
      <c r="K109" s="81"/>
    </row>
    <row r="110" spans="1:11" ht="12.75">
      <c r="A110" s="56" t="s">
        <v>142</v>
      </c>
      <c r="B110" s="50">
        <v>3866.3</v>
      </c>
      <c r="C110" s="49">
        <v>40801.3</v>
      </c>
      <c r="D110" s="48">
        <v>44652.14</v>
      </c>
      <c r="E110" s="59">
        <f t="shared" si="9"/>
        <v>15.460000000006403</v>
      </c>
      <c r="F110" s="48"/>
      <c r="G110" s="49">
        <v>15.3</v>
      </c>
      <c r="H110" s="50">
        <v>0.16</v>
      </c>
      <c r="I110" s="22"/>
      <c r="J110" s="7"/>
      <c r="K110" s="81"/>
    </row>
    <row r="111" spans="1:11" ht="12.75">
      <c r="A111" s="21" t="s">
        <v>80</v>
      </c>
      <c r="B111" s="48">
        <v>1565.11</v>
      </c>
      <c r="C111" s="7">
        <v>9159.27</v>
      </c>
      <c r="D111" s="48">
        <v>10670.36</v>
      </c>
      <c r="E111" s="59">
        <f t="shared" si="9"/>
        <v>54.02000000000044</v>
      </c>
      <c r="F111" s="48"/>
      <c r="G111" s="49">
        <v>51.88</v>
      </c>
      <c r="H111" s="50">
        <v>2.14</v>
      </c>
      <c r="I111" s="22"/>
      <c r="J111" s="7"/>
      <c r="K111" s="81"/>
    </row>
    <row r="112" spans="1:11" ht="12.75">
      <c r="A112" s="21" t="s">
        <v>143</v>
      </c>
      <c r="B112" s="50">
        <v>0.5</v>
      </c>
      <c r="C112" s="7">
        <v>5741.25</v>
      </c>
      <c r="D112" s="48">
        <v>5734.83</v>
      </c>
      <c r="E112" s="59">
        <f t="shared" si="9"/>
        <v>6.920000000000073</v>
      </c>
      <c r="F112" s="48"/>
      <c r="G112" s="49">
        <v>6.32</v>
      </c>
      <c r="H112" s="50">
        <v>0.6</v>
      </c>
      <c r="I112" s="22"/>
      <c r="J112" s="7"/>
      <c r="K112" s="81"/>
    </row>
    <row r="113" spans="1:11" ht="13.5" thickBot="1">
      <c r="A113" s="58" t="s">
        <v>81</v>
      </c>
      <c r="B113" s="98">
        <v>107.3</v>
      </c>
      <c r="C113" s="11">
        <v>11232.73</v>
      </c>
      <c r="D113" s="54">
        <v>11338.03</v>
      </c>
      <c r="E113" s="101">
        <f t="shared" si="9"/>
        <v>1.999999999998181</v>
      </c>
      <c r="F113" s="54"/>
      <c r="G113" s="100">
        <v>1.8</v>
      </c>
      <c r="H113" s="98">
        <v>0.2</v>
      </c>
      <c r="I113" s="42"/>
      <c r="J113" s="11"/>
      <c r="K113" s="81"/>
    </row>
    <row r="114" spans="1:11" ht="12.75">
      <c r="A114" s="92" t="s">
        <v>82</v>
      </c>
      <c r="B114" s="93">
        <v>4498.58</v>
      </c>
      <c r="C114" s="10">
        <v>22459.53</v>
      </c>
      <c r="D114" s="93">
        <v>26575.15</v>
      </c>
      <c r="E114" s="94">
        <f>B114+C114-D114</f>
        <v>382.9599999999991</v>
      </c>
      <c r="F114" s="93"/>
      <c r="G114" s="95">
        <v>306.52</v>
      </c>
      <c r="H114" s="96">
        <v>76.44</v>
      </c>
      <c r="I114" s="97"/>
      <c r="J114" s="10"/>
      <c r="K114" s="81"/>
    </row>
    <row r="115" spans="1:11" ht="12.75">
      <c r="A115" s="21" t="s">
        <v>83</v>
      </c>
      <c r="B115" s="50">
        <v>2624.1</v>
      </c>
      <c r="C115" s="7">
        <v>23108.09</v>
      </c>
      <c r="D115" s="48">
        <v>25533.94</v>
      </c>
      <c r="E115" s="59">
        <f t="shared" si="9"/>
        <v>198.25</v>
      </c>
      <c r="F115" s="48"/>
      <c r="G115" s="7">
        <v>178.45</v>
      </c>
      <c r="H115" s="50">
        <v>19.8</v>
      </c>
      <c r="I115" s="22"/>
      <c r="J115" s="7"/>
      <c r="K115" s="81"/>
    </row>
    <row r="116" spans="1:11" ht="12.75">
      <c r="A116" s="21" t="s">
        <v>84</v>
      </c>
      <c r="B116" s="48">
        <v>3338.86</v>
      </c>
      <c r="C116" s="7">
        <v>19824.85</v>
      </c>
      <c r="D116" s="48">
        <v>22774.84</v>
      </c>
      <c r="E116" s="59">
        <f t="shared" si="9"/>
        <v>388.869999999999</v>
      </c>
      <c r="F116" s="48"/>
      <c r="G116" s="7">
        <v>358.87</v>
      </c>
      <c r="H116" s="50">
        <v>30</v>
      </c>
      <c r="I116" s="22"/>
      <c r="J116" s="7"/>
      <c r="K116" s="81"/>
    </row>
    <row r="117" spans="1:11" ht="12.75">
      <c r="A117" s="21" t="s">
        <v>85</v>
      </c>
      <c r="B117" s="48">
        <v>10019.77</v>
      </c>
      <c r="C117" s="7">
        <v>51035.07</v>
      </c>
      <c r="D117" s="48">
        <v>60265.28</v>
      </c>
      <c r="E117" s="59">
        <f t="shared" si="9"/>
        <v>789.5599999999977</v>
      </c>
      <c r="F117" s="48"/>
      <c r="G117" s="7">
        <v>532.8</v>
      </c>
      <c r="H117" s="50">
        <v>256.76</v>
      </c>
      <c r="I117" s="22"/>
      <c r="J117" s="7"/>
      <c r="K117" s="81"/>
    </row>
    <row r="118" spans="1:11" ht="12.75">
      <c r="A118" s="57" t="s">
        <v>86</v>
      </c>
      <c r="B118" s="48">
        <v>902.79</v>
      </c>
      <c r="C118" s="49">
        <v>22376.3</v>
      </c>
      <c r="D118" s="48">
        <v>23241.98</v>
      </c>
      <c r="E118" s="59">
        <f t="shared" si="9"/>
        <v>37.11000000000058</v>
      </c>
      <c r="F118" s="48"/>
      <c r="G118" s="7">
        <v>33.11</v>
      </c>
      <c r="H118" s="50">
        <v>4</v>
      </c>
      <c r="I118" s="22"/>
      <c r="J118" s="7"/>
      <c r="K118" s="81"/>
    </row>
    <row r="119" spans="1:11" ht="12.75">
      <c r="A119" s="21" t="s">
        <v>87</v>
      </c>
      <c r="B119" s="48">
        <v>2974.95</v>
      </c>
      <c r="C119" s="49">
        <v>17441.3</v>
      </c>
      <c r="D119" s="48">
        <v>20304.55</v>
      </c>
      <c r="E119" s="60">
        <f t="shared" si="9"/>
        <v>111.70000000000073</v>
      </c>
      <c r="F119" s="48"/>
      <c r="G119" s="7">
        <v>86.12</v>
      </c>
      <c r="H119" s="48">
        <v>25.58</v>
      </c>
      <c r="I119" s="22"/>
      <c r="J119" s="7"/>
      <c r="K119" s="81"/>
    </row>
    <row r="120" spans="1:11" ht="12.75">
      <c r="A120" s="56" t="s">
        <v>144</v>
      </c>
      <c r="B120" s="48">
        <v>6805.53</v>
      </c>
      <c r="C120" s="7">
        <v>26742.53</v>
      </c>
      <c r="D120" s="48">
        <v>33133.75</v>
      </c>
      <c r="E120" s="59">
        <f t="shared" si="9"/>
        <v>414.3099999999977</v>
      </c>
      <c r="F120" s="48"/>
      <c r="G120" s="7">
        <v>97.98</v>
      </c>
      <c r="H120" s="48">
        <v>316.33</v>
      </c>
      <c r="I120" s="22"/>
      <c r="J120" s="7"/>
      <c r="K120" s="81"/>
    </row>
    <row r="121" spans="1:11" ht="12.75">
      <c r="A121" s="21" t="s">
        <v>88</v>
      </c>
      <c r="B121" s="48">
        <v>880.69</v>
      </c>
      <c r="C121" s="7">
        <v>7469.38</v>
      </c>
      <c r="D121" s="48">
        <v>8185.44</v>
      </c>
      <c r="E121" s="33">
        <f t="shared" si="9"/>
        <v>164.6300000000001</v>
      </c>
      <c r="F121" s="48"/>
      <c r="G121" s="7">
        <v>88.63</v>
      </c>
      <c r="H121" s="50">
        <v>16</v>
      </c>
      <c r="I121" s="22">
        <v>60</v>
      </c>
      <c r="J121" s="49"/>
      <c r="K121" s="81"/>
    </row>
    <row r="122" spans="1:11" ht="12.75" customHeight="1">
      <c r="A122" s="21" t="s">
        <v>89</v>
      </c>
      <c r="B122" s="48">
        <v>1306.73</v>
      </c>
      <c r="C122" s="7">
        <v>12538.28</v>
      </c>
      <c r="D122" s="48">
        <v>13751.86</v>
      </c>
      <c r="E122" s="59">
        <f t="shared" si="9"/>
        <v>93.14999999999964</v>
      </c>
      <c r="F122" s="48"/>
      <c r="G122" s="49"/>
      <c r="H122" s="50"/>
      <c r="I122" s="22">
        <v>93.15</v>
      </c>
      <c r="J122" s="7"/>
      <c r="K122" s="81"/>
    </row>
    <row r="123" spans="1:11" ht="12.75">
      <c r="A123" s="21" t="s">
        <v>90</v>
      </c>
      <c r="B123" s="48">
        <v>144.51</v>
      </c>
      <c r="C123" s="7">
        <v>5668.61</v>
      </c>
      <c r="D123" s="48">
        <v>5767.61</v>
      </c>
      <c r="E123" s="59">
        <f t="shared" si="9"/>
        <v>45.51000000000022</v>
      </c>
      <c r="F123" s="48"/>
      <c r="G123" s="7">
        <v>41.51</v>
      </c>
      <c r="H123" s="50">
        <v>4</v>
      </c>
      <c r="I123" s="22"/>
      <c r="J123" s="7"/>
      <c r="K123" s="81"/>
    </row>
    <row r="124" spans="1:11" ht="12.75">
      <c r="A124" s="21" t="s">
        <v>91</v>
      </c>
      <c r="B124" s="48">
        <v>55.11</v>
      </c>
      <c r="C124" s="7">
        <v>17132.27</v>
      </c>
      <c r="D124" s="50">
        <v>17016.9</v>
      </c>
      <c r="E124" s="59">
        <f t="shared" si="9"/>
        <v>170.47999999999956</v>
      </c>
      <c r="F124" s="48"/>
      <c r="G124" s="7">
        <v>153.43</v>
      </c>
      <c r="H124" s="48">
        <v>17.05</v>
      </c>
      <c r="I124" s="22"/>
      <c r="J124" s="7"/>
      <c r="K124" s="81"/>
    </row>
    <row r="125" spans="1:11" ht="12.75">
      <c r="A125" s="21" t="s">
        <v>92</v>
      </c>
      <c r="B125" s="48">
        <v>6.25</v>
      </c>
      <c r="C125" s="7">
        <v>3893.96</v>
      </c>
      <c r="D125" s="50">
        <v>3900</v>
      </c>
      <c r="E125" s="59">
        <f t="shared" si="9"/>
        <v>0.21000000000003638</v>
      </c>
      <c r="F125" s="48"/>
      <c r="G125" s="7">
        <v>0.21</v>
      </c>
      <c r="H125" s="50"/>
      <c r="I125" s="22"/>
      <c r="J125" s="7"/>
      <c r="K125" s="81"/>
    </row>
    <row r="126" spans="1:11" ht="12.75">
      <c r="A126" s="21" t="s">
        <v>93</v>
      </c>
      <c r="B126" s="48">
        <v>439.33</v>
      </c>
      <c r="C126" s="7">
        <v>14644.25</v>
      </c>
      <c r="D126" s="48">
        <v>14789.51</v>
      </c>
      <c r="E126" s="59">
        <f aca="true" t="shared" si="10" ref="E126:E146">B126+C126-D126</f>
        <v>294.0699999999997</v>
      </c>
      <c r="F126" s="48"/>
      <c r="G126" s="7">
        <v>264.66</v>
      </c>
      <c r="H126" s="48">
        <v>29.41</v>
      </c>
      <c r="I126" s="22"/>
      <c r="J126" s="7"/>
      <c r="K126" s="81"/>
    </row>
    <row r="127" spans="1:11" ht="12.75">
      <c r="A127" s="21" t="s">
        <v>94</v>
      </c>
      <c r="B127" s="48">
        <v>4919.45</v>
      </c>
      <c r="C127" s="7">
        <v>31970.91</v>
      </c>
      <c r="D127" s="48">
        <v>36810.94</v>
      </c>
      <c r="E127" s="59">
        <f t="shared" si="10"/>
        <v>79.41999999999825</v>
      </c>
      <c r="F127" s="48"/>
      <c r="G127" s="7">
        <v>49.42</v>
      </c>
      <c r="H127" s="50">
        <v>30</v>
      </c>
      <c r="I127" s="22"/>
      <c r="J127" s="7"/>
      <c r="K127" s="81"/>
    </row>
    <row r="128" spans="1:11" ht="12.75">
      <c r="A128" s="21" t="s">
        <v>95</v>
      </c>
      <c r="B128" s="48">
        <v>6297.01</v>
      </c>
      <c r="C128" s="7">
        <v>13996.07</v>
      </c>
      <c r="D128" s="48">
        <v>19958.94</v>
      </c>
      <c r="E128" s="59">
        <f t="shared" si="10"/>
        <v>334.14000000000306</v>
      </c>
      <c r="F128" s="48"/>
      <c r="G128" s="7">
        <v>304.92</v>
      </c>
      <c r="H128" s="48">
        <v>29.22</v>
      </c>
      <c r="I128" s="22"/>
      <c r="J128" s="7"/>
      <c r="K128" s="81"/>
    </row>
    <row r="129" spans="1:11" ht="12.75">
      <c r="A129" s="21" t="s">
        <v>96</v>
      </c>
      <c r="B129" s="48">
        <v>280.62</v>
      </c>
      <c r="C129" s="7">
        <v>17341.45</v>
      </c>
      <c r="D129" s="48">
        <v>17583.84</v>
      </c>
      <c r="E129" s="59">
        <f t="shared" si="10"/>
        <v>38.22999999999956</v>
      </c>
      <c r="F129" s="48"/>
      <c r="G129" s="7">
        <v>34.41</v>
      </c>
      <c r="H129" s="48">
        <v>3.82</v>
      </c>
      <c r="I129" s="22"/>
      <c r="J129" s="7"/>
      <c r="K129" s="81"/>
    </row>
    <row r="130" spans="1:11" ht="12.75">
      <c r="A130" s="21" t="s">
        <v>97</v>
      </c>
      <c r="B130" s="50">
        <v>1247.9</v>
      </c>
      <c r="C130" s="7">
        <v>10210.91</v>
      </c>
      <c r="D130" s="48">
        <v>11340.33</v>
      </c>
      <c r="E130" s="59">
        <f t="shared" si="10"/>
        <v>118.47999999999956</v>
      </c>
      <c r="F130" s="48"/>
      <c r="G130" s="49">
        <v>77.9</v>
      </c>
      <c r="H130" s="48">
        <v>40.58</v>
      </c>
      <c r="I130" s="22"/>
      <c r="J130" s="7"/>
      <c r="K130" s="81"/>
    </row>
    <row r="131" spans="1:11" ht="12.75">
      <c r="A131" s="21" t="s">
        <v>98</v>
      </c>
      <c r="B131" s="48">
        <v>1539.15</v>
      </c>
      <c r="C131" s="7">
        <v>22544.43</v>
      </c>
      <c r="D131" s="50">
        <v>23905.8</v>
      </c>
      <c r="E131" s="59">
        <f t="shared" si="10"/>
        <v>177.78000000000247</v>
      </c>
      <c r="F131" s="48"/>
      <c r="G131" s="7">
        <v>177.78</v>
      </c>
      <c r="H131" s="50"/>
      <c r="I131" s="22"/>
      <c r="J131" s="7"/>
      <c r="K131" s="81"/>
    </row>
    <row r="132" spans="1:11" ht="12.75">
      <c r="A132" s="21" t="s">
        <v>99</v>
      </c>
      <c r="B132" s="53">
        <v>16166.22</v>
      </c>
      <c r="C132" s="7">
        <v>42228.02</v>
      </c>
      <c r="D132" s="48">
        <v>58005.34</v>
      </c>
      <c r="E132" s="60">
        <f t="shared" si="10"/>
        <v>388.90000000000146</v>
      </c>
      <c r="F132" s="48"/>
      <c r="G132" s="7">
        <v>388.9</v>
      </c>
      <c r="H132" s="50"/>
      <c r="I132" s="22"/>
      <c r="J132" s="7"/>
      <c r="K132" s="81"/>
    </row>
    <row r="133" spans="1:11" ht="12.75">
      <c r="A133" s="21" t="s">
        <v>100</v>
      </c>
      <c r="B133" s="48">
        <v>7176.18</v>
      </c>
      <c r="C133" s="7">
        <v>40000.16</v>
      </c>
      <c r="D133" s="48">
        <v>46963.52</v>
      </c>
      <c r="E133" s="33">
        <f t="shared" si="10"/>
        <v>212.82000000000698</v>
      </c>
      <c r="F133" s="48"/>
      <c r="G133" s="7">
        <v>212.82</v>
      </c>
      <c r="H133" s="50"/>
      <c r="I133" s="22"/>
      <c r="J133" s="7"/>
      <c r="K133" s="81"/>
    </row>
    <row r="134" spans="1:11" ht="12.75">
      <c r="A134" s="21" t="s">
        <v>101</v>
      </c>
      <c r="B134" s="48">
        <v>905.73</v>
      </c>
      <c r="C134" s="7">
        <v>41785.83</v>
      </c>
      <c r="D134" s="48">
        <v>42590.55</v>
      </c>
      <c r="E134" s="59">
        <f t="shared" si="10"/>
        <v>101.01000000000204</v>
      </c>
      <c r="F134" s="48"/>
      <c r="G134" s="49"/>
      <c r="H134" s="50">
        <v>101.01</v>
      </c>
      <c r="I134" s="22"/>
      <c r="J134" s="7"/>
      <c r="K134" s="81"/>
    </row>
    <row r="135" spans="1:11" ht="12.75">
      <c r="A135" s="21" t="s">
        <v>102</v>
      </c>
      <c r="B135" s="50">
        <v>129.2</v>
      </c>
      <c r="C135" s="7">
        <v>11464.05</v>
      </c>
      <c r="D135" s="48">
        <v>11591.55</v>
      </c>
      <c r="E135" s="60">
        <f t="shared" si="10"/>
        <v>1.7000000000007276</v>
      </c>
      <c r="F135" s="48"/>
      <c r="G135" s="49">
        <v>1.7</v>
      </c>
      <c r="H135" s="50"/>
      <c r="I135" s="22"/>
      <c r="J135" s="7"/>
      <c r="K135" s="81"/>
    </row>
    <row r="136" spans="1:11" ht="12.75">
      <c r="A136" s="21" t="s">
        <v>103</v>
      </c>
      <c r="B136" s="48">
        <v>3254.97</v>
      </c>
      <c r="C136" s="7">
        <v>24952.11</v>
      </c>
      <c r="D136" s="48">
        <v>27986.21</v>
      </c>
      <c r="E136" s="59">
        <f t="shared" si="10"/>
        <v>220.87000000000262</v>
      </c>
      <c r="F136" s="48"/>
      <c r="G136" s="7">
        <v>20.87</v>
      </c>
      <c r="H136" s="50">
        <v>200</v>
      </c>
      <c r="I136" s="22"/>
      <c r="J136" s="7"/>
      <c r="K136" s="81"/>
    </row>
    <row r="137" spans="1:11" ht="12.75">
      <c r="A137" s="21" t="s">
        <v>145</v>
      </c>
      <c r="B137" s="48">
        <v>1105.59</v>
      </c>
      <c r="C137" s="7">
        <v>21686.73</v>
      </c>
      <c r="D137" s="48">
        <v>22581.02</v>
      </c>
      <c r="E137" s="60">
        <f t="shared" si="10"/>
        <v>211.29999999999927</v>
      </c>
      <c r="F137" s="48"/>
      <c r="G137" s="7">
        <v>190.17</v>
      </c>
      <c r="H137" s="48">
        <v>21.13</v>
      </c>
      <c r="I137" s="22"/>
      <c r="J137" s="7"/>
      <c r="K137" s="81"/>
    </row>
    <row r="138" spans="1:11" ht="12.75">
      <c r="A138" s="21" t="s">
        <v>146</v>
      </c>
      <c r="B138" s="48">
        <v>520.08</v>
      </c>
      <c r="C138" s="7">
        <v>11136.68</v>
      </c>
      <c r="D138" s="48">
        <v>11620.62</v>
      </c>
      <c r="E138" s="59">
        <f t="shared" si="10"/>
        <v>36.13999999999942</v>
      </c>
      <c r="F138" s="48"/>
      <c r="G138" s="7">
        <v>32.53</v>
      </c>
      <c r="H138" s="48">
        <v>3.61</v>
      </c>
      <c r="I138" s="22"/>
      <c r="J138" s="7"/>
      <c r="K138" s="81"/>
    </row>
    <row r="139" spans="1:11" ht="12.75">
      <c r="A139" s="21" t="s">
        <v>104</v>
      </c>
      <c r="B139" s="50">
        <v>0</v>
      </c>
      <c r="C139" s="7">
        <v>10910.35</v>
      </c>
      <c r="D139" s="48">
        <v>10882.93</v>
      </c>
      <c r="E139" s="59">
        <f t="shared" si="10"/>
        <v>27.420000000000073</v>
      </c>
      <c r="F139" s="48"/>
      <c r="G139" s="7">
        <v>27.42</v>
      </c>
      <c r="H139" s="50"/>
      <c r="I139" s="22"/>
      <c r="J139" s="7"/>
      <c r="K139" s="81"/>
    </row>
    <row r="140" spans="1:11" ht="12.75">
      <c r="A140" s="21" t="s">
        <v>105</v>
      </c>
      <c r="B140" s="48">
        <v>763.51</v>
      </c>
      <c r="C140" s="7">
        <v>8792.03</v>
      </c>
      <c r="D140" s="48">
        <v>9307.77</v>
      </c>
      <c r="E140" s="59">
        <f t="shared" si="10"/>
        <v>247.77000000000044</v>
      </c>
      <c r="F140" s="48"/>
      <c r="G140" s="7">
        <v>188.99</v>
      </c>
      <c r="H140" s="48">
        <v>24.78</v>
      </c>
      <c r="I140" s="22">
        <v>34</v>
      </c>
      <c r="J140" s="49"/>
      <c r="K140" s="81"/>
    </row>
    <row r="141" spans="1:11" ht="12.75">
      <c r="A141" s="21" t="s">
        <v>106</v>
      </c>
      <c r="B141" s="48">
        <v>1044.66</v>
      </c>
      <c r="C141" s="7">
        <v>13371.75</v>
      </c>
      <c r="D141" s="48">
        <v>14283.89</v>
      </c>
      <c r="E141" s="59">
        <f t="shared" si="10"/>
        <v>132.52000000000044</v>
      </c>
      <c r="F141" s="48"/>
      <c r="G141" s="7">
        <v>127.52</v>
      </c>
      <c r="H141" s="50">
        <v>5</v>
      </c>
      <c r="I141" s="22"/>
      <c r="J141" s="7"/>
      <c r="K141" s="81"/>
    </row>
    <row r="142" spans="1:11" ht="12.75">
      <c r="A142" s="21" t="s">
        <v>107</v>
      </c>
      <c r="B142" s="48">
        <v>313.02</v>
      </c>
      <c r="C142" s="7">
        <v>11425.58</v>
      </c>
      <c r="D142" s="48">
        <v>11553.13</v>
      </c>
      <c r="E142" s="59">
        <f t="shared" si="10"/>
        <v>185.47000000000116</v>
      </c>
      <c r="F142" s="48"/>
      <c r="G142" s="7">
        <v>166.92</v>
      </c>
      <c r="H142" s="48">
        <v>18.55</v>
      </c>
      <c r="I142" s="22"/>
      <c r="J142" s="7"/>
      <c r="K142" s="81"/>
    </row>
    <row r="143" spans="1:11" ht="12.75">
      <c r="A143" s="21" t="s">
        <v>108</v>
      </c>
      <c r="B143" s="48">
        <v>134.38</v>
      </c>
      <c r="C143" s="49">
        <v>14410.3</v>
      </c>
      <c r="D143" s="48">
        <v>14512.96</v>
      </c>
      <c r="E143" s="59">
        <f t="shared" si="10"/>
        <v>31.719999999999345</v>
      </c>
      <c r="F143" s="48"/>
      <c r="G143" s="7">
        <v>28.55</v>
      </c>
      <c r="H143" s="48">
        <v>3.17</v>
      </c>
      <c r="I143" s="22"/>
      <c r="J143" s="7"/>
      <c r="K143" s="81"/>
    </row>
    <row r="144" spans="1:11" ht="12.75">
      <c r="A144" s="21" t="s">
        <v>109</v>
      </c>
      <c r="B144" s="48">
        <v>8.94</v>
      </c>
      <c r="C144" s="7">
        <v>4478.92</v>
      </c>
      <c r="D144" s="48">
        <v>4456.83</v>
      </c>
      <c r="E144" s="59">
        <f t="shared" si="10"/>
        <v>31.029999999999745</v>
      </c>
      <c r="F144" s="48"/>
      <c r="G144" s="7">
        <v>31.03</v>
      </c>
      <c r="H144" s="50"/>
      <c r="I144" s="22"/>
      <c r="J144" s="7"/>
      <c r="K144" s="81"/>
    </row>
    <row r="145" spans="1:11" ht="12.75">
      <c r="A145" s="21" t="s">
        <v>147</v>
      </c>
      <c r="B145" s="50">
        <v>0.3</v>
      </c>
      <c r="C145" s="7">
        <v>14135.03</v>
      </c>
      <c r="D145" s="48">
        <v>14131.97</v>
      </c>
      <c r="E145" s="59">
        <f t="shared" si="10"/>
        <v>3.360000000000582</v>
      </c>
      <c r="F145" s="48"/>
      <c r="G145" s="7">
        <v>3.36</v>
      </c>
      <c r="H145" s="50"/>
      <c r="I145" s="22"/>
      <c r="J145" s="7"/>
      <c r="K145" s="81"/>
    </row>
    <row r="146" spans="1:11" ht="12.75">
      <c r="A146" s="21" t="s">
        <v>110</v>
      </c>
      <c r="B146" s="48">
        <v>690.19</v>
      </c>
      <c r="C146" s="7">
        <v>10970.54</v>
      </c>
      <c r="D146" s="48">
        <v>11634.46</v>
      </c>
      <c r="E146" s="7">
        <f t="shared" si="10"/>
        <v>26.270000000002256</v>
      </c>
      <c r="F146" s="48"/>
      <c r="G146" s="7">
        <v>23.65</v>
      </c>
      <c r="H146" s="48">
        <v>2.62</v>
      </c>
      <c r="I146" s="22"/>
      <c r="J146" s="7"/>
      <c r="K146" s="81"/>
    </row>
    <row r="147" spans="1:11" ht="13.5" thickBot="1">
      <c r="A147" s="79" t="s">
        <v>10</v>
      </c>
      <c r="B147" s="23">
        <f>SUM(B61:B146)</f>
        <v>270653.80999999994</v>
      </c>
      <c r="C147" s="23">
        <f aca="true" t="shared" si="11" ref="C147:J147">SUM(C61:C146)</f>
        <v>1990463.3900000008</v>
      </c>
      <c r="D147" s="23">
        <f t="shared" si="11"/>
        <v>2246840.860000001</v>
      </c>
      <c r="E147" s="23">
        <f t="shared" si="11"/>
        <v>14309.180000000006</v>
      </c>
      <c r="F147" s="23">
        <f t="shared" si="11"/>
        <v>32.84</v>
      </c>
      <c r="G147" s="23">
        <f t="shared" si="11"/>
        <v>10807.68</v>
      </c>
      <c r="H147" s="80">
        <f t="shared" si="11"/>
        <v>3033.8100000000004</v>
      </c>
      <c r="I147" s="23">
        <f t="shared" si="11"/>
        <v>467.68999999999994</v>
      </c>
      <c r="J147" s="23">
        <f t="shared" si="11"/>
        <v>0</v>
      </c>
      <c r="K147" s="81"/>
    </row>
  </sheetData>
  <sheetProtection/>
  <mergeCells count="14"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  <mergeCell ref="E6:F6"/>
    <mergeCell ref="E7:E8"/>
    <mergeCell ref="F7:F8"/>
    <mergeCell ref="D6:D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&amp;P&amp;RTab.č.4 PO hospodaření</oddFooter>
  </headerFooter>
  <rowBreaks count="3" manualBreakCount="3">
    <brk id="39" max="9" man="1"/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2017-02-17T09:43:12Z</cp:lastPrinted>
  <dcterms:created xsi:type="dcterms:W3CDTF">1997-01-24T11:07:25Z</dcterms:created>
  <dcterms:modified xsi:type="dcterms:W3CDTF">2017-05-10T12:25:38Z</dcterms:modified>
  <cp:category/>
  <cp:version/>
  <cp:contentType/>
  <cp:contentStatus/>
</cp:coreProperties>
</file>