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5168" windowHeight="8460" activeTab="0"/>
  </bookViews>
  <sheets>
    <sheet name="Hospodaření PO " sheetId="1" r:id="rId1"/>
  </sheets>
  <definedNames>
    <definedName name="_xlnm.Print_Titles" localSheetId="0">'Hospodaření PO '!$6:$8</definedName>
    <definedName name="_xlnm.Print_Area" localSheetId="0">'Hospodaření PO '!$A$1:$J$149</definedName>
  </definedNames>
  <calcPr fullCalcOnLoad="1"/>
</workbook>
</file>

<file path=xl/sharedStrings.xml><?xml version="1.0" encoding="utf-8"?>
<sst xmlns="http://schemas.openxmlformats.org/spreadsheetml/2006/main" count="157" uniqueCount="152">
  <si>
    <t>Organizace</t>
  </si>
  <si>
    <t>zisk</t>
  </si>
  <si>
    <t>ztráta</t>
  </si>
  <si>
    <t>Výnosy</t>
  </si>
  <si>
    <t>Náklady</t>
  </si>
  <si>
    <t>Příspěvek na provoz</t>
  </si>
  <si>
    <t>rezervní fond</t>
  </si>
  <si>
    <t>fond odměn</t>
  </si>
  <si>
    <t>(v tis. Kč)</t>
  </si>
  <si>
    <t>Kap. 14 - školství</t>
  </si>
  <si>
    <t>Celkem</t>
  </si>
  <si>
    <t>Kap. 10 - doprava</t>
  </si>
  <si>
    <t>Kap. 15 - zdravotnictví</t>
  </si>
  <si>
    <t>Zdravotnická záchranná služba KHK</t>
  </si>
  <si>
    <t>Sdružení ozdravoven a léčeben okresu Trutnov</t>
  </si>
  <si>
    <t>Protialkoholní záchytná stanice KHK</t>
  </si>
  <si>
    <t>Kap. 16 - kultura</t>
  </si>
  <si>
    <t>Galerie výtvarného umění v Náchodě</t>
  </si>
  <si>
    <t>Regionální muzeum a galerie v Jičíně</t>
  </si>
  <si>
    <t>Regionální muzeum v Náchodě</t>
  </si>
  <si>
    <t>Kap. 28 - sociální věci</t>
  </si>
  <si>
    <t>Domov důchodců Černožice</t>
  </si>
  <si>
    <t>Domov důchodců Humburky</t>
  </si>
  <si>
    <t>Domov důchodců Tmavý Důl</t>
  </si>
  <si>
    <t>Domov důchodců Malá Čermná</t>
  </si>
  <si>
    <t>Domov důchodců Náchod</t>
  </si>
  <si>
    <t>Neroz-   děleno</t>
  </si>
  <si>
    <t>Léčebna pro dlouhodobě nemocné HK</t>
  </si>
  <si>
    <t>Návrh na rozd.VH do f. org.</t>
  </si>
  <si>
    <t>Galerie moderního umění v Hradci Králové</t>
  </si>
  <si>
    <t>Muzeum Východních Čech v Hradci Kr.</t>
  </si>
  <si>
    <t>Studijní a vědecká knihovna v Hradci Kr.</t>
  </si>
  <si>
    <t>Hvězdárna v Úpici</t>
  </si>
  <si>
    <t xml:space="preserve">Domov důchodců Albrechtice </t>
  </si>
  <si>
    <t>Domov důchodců  Borohrádek</t>
  </si>
  <si>
    <t xml:space="preserve">Domov důchodců  Dvůr Králové </t>
  </si>
  <si>
    <t>Domov důchodců  Lampertice</t>
  </si>
  <si>
    <t>Domovy Na Třešňovce Česká Skalice</t>
  </si>
  <si>
    <t>Léčebna dlouhouhodobě nemocných Opočno</t>
  </si>
  <si>
    <t>Kap. 21 - investice a evropské projekty</t>
  </si>
  <si>
    <t>Správa silnic Královéhradeckého kraje</t>
  </si>
  <si>
    <t>Návrh na
 řešení ztráty</t>
  </si>
  <si>
    <t>Výsl.hospodaření</t>
  </si>
  <si>
    <t>Centrum investic, rozvoje a inovací, Hradec Králové</t>
  </si>
  <si>
    <t>Muzeum a galerie Orlických hor v RK</t>
  </si>
  <si>
    <t>Hvězdárna a planetárium v HK</t>
  </si>
  <si>
    <t>Impuls HK, centrum podpory uměleckých aktivit</t>
  </si>
  <si>
    <t>Gymnázium Boženy Němcové, Hradec Králové, Pospíšilova tř. 324</t>
  </si>
  <si>
    <t>Gymnázium J. K. Tyla, Hradec Králové, Tylovo nábř. 682</t>
  </si>
  <si>
    <t>Gymnázium, Nový Bydžov, Komenského 77</t>
  </si>
  <si>
    <t>Střední průmyslová škola stavební, Hradec Králové, Pospíšilova tř. 787</t>
  </si>
  <si>
    <t>Střední odborná škola veterinární, Hradec Králové-Kukleny, Pražská 68</t>
  </si>
  <si>
    <t>Střední odborná škola a Střední odborné učiliště, Hradec Králové, Vocelova 1338</t>
  </si>
  <si>
    <t>Vyšší odborná škola a Střední odborná škola, Nový Bydžov, Jana Maláta 1869</t>
  </si>
  <si>
    <t>Střední škola služeb, obchodu a gastronomie, Hradec Králové, Velká 3</t>
  </si>
  <si>
    <t>Dětský domov a školní jídelna, Nechanice, Hrádecká 267</t>
  </si>
  <si>
    <t>Domov mládeže, internát a školní jídelna, Hradec Králové, Vocelova 1469/5</t>
  </si>
  <si>
    <t>Odborné učiliště, Hradec Králové, 17. listopadu 1212</t>
  </si>
  <si>
    <t>Mateřská škola, Speciální základní škola a Praktická škola, Hradec Králové</t>
  </si>
  <si>
    <t>Speciální základní škola, Chlumec nad Cidlinou, Smetanova 123</t>
  </si>
  <si>
    <t>Základní škola, Nový Bydžov, F. Palackého 1240</t>
  </si>
  <si>
    <t>Pedagogicko-psychologická poradna Královéhradeckého kraje</t>
  </si>
  <si>
    <t>Plavecká škola Zéva, Hradec Králové, Eliščino nábř. 842</t>
  </si>
  <si>
    <t>Školní jídelna, Hradec Králové, Hradecká 1219</t>
  </si>
  <si>
    <t>Střední škola technická a řemeslná, Nový Bydžov, Dr. M. Tyrše 112</t>
  </si>
  <si>
    <t>Střední škola potravinářská, Smiřice, Gen. Govorova 110</t>
  </si>
  <si>
    <t>Lepařovo gymnázium, Jičín, Jiráskova 30</t>
  </si>
  <si>
    <t>Masarykova obchodní akademie, Jičín, 17. listopadu 220</t>
  </si>
  <si>
    <t>Vyšší odborná škola a Střední průmyslová škola, Jičín, Pod Koželuhy 100</t>
  </si>
  <si>
    <t>Střední průmyslová škola kamenická a sochařská, Hořice, Husova 675</t>
  </si>
  <si>
    <t>Střední škola zahradnická, Kopidlno, náměstí Hilmarovo 1</t>
  </si>
  <si>
    <t>Integrovaná střední škola, Nová Paka, Kumburská 846</t>
  </si>
  <si>
    <t>Odborné učiliště a Praktická škola, Hořice, Havlíčkova 54</t>
  </si>
  <si>
    <t>Střední škola gastronomie a služeb, Nová Paka, Masarykovo nám. 2</t>
  </si>
  <si>
    <t>Střední odborné učiliště, Lázně Bělohrad, Zámecká 478</t>
  </si>
  <si>
    <t>Základní škola, Hořice, Husova 11</t>
  </si>
  <si>
    <t>Gymnázium, Broumov, Hradební 218</t>
  </si>
  <si>
    <t>Jiráskovo gymnázium, Náchod, Řezníčkova 451</t>
  </si>
  <si>
    <t>Obchodní akademie, Náchod, Denisovo nábřeží 673</t>
  </si>
  <si>
    <t>Střední škola propagační tvorby a polygrafie, Velké Poříčí, Náchodská 285</t>
  </si>
  <si>
    <t>Střední škola a Základní škola, Nové Město nad Metují</t>
  </si>
  <si>
    <t>Dětský domov, mateřská škola a školní jídelna, Broumov, třída Masarykova 246</t>
  </si>
  <si>
    <t>Střední průmyslová škola, Hronov, Hostovského 910</t>
  </si>
  <si>
    <t>Střední škola hotelnictví a společného stravování, Teplice nad Metují</t>
  </si>
  <si>
    <t>Střední škola oděvní, služeb a ekonomiky, Červený Kostelec, 17. listopadu 1197</t>
  </si>
  <si>
    <t>Základní škola, Broumov, Kladská 164</t>
  </si>
  <si>
    <t>Základní škola praktická, Jaroměř, Komenského 392</t>
  </si>
  <si>
    <t>Základní škola a Mateřská škola Josefa Zemana, Náchod, Jiráskova 461</t>
  </si>
  <si>
    <t>Střední škola řemeslná, Jaroměř, Studničkova 260</t>
  </si>
  <si>
    <t>Gymnázium Františka Martina Pelcla, Rychnov nad Kněžnou, Hrdinů odboje 36</t>
  </si>
  <si>
    <t>Gymnázium, Dobruška, Pulická 779</t>
  </si>
  <si>
    <t>Vyšší odborná škola a Střední průmyslová škola, Rychnov nad Kněžnou, U Stadionu 1166</t>
  </si>
  <si>
    <t>Střední průmyslová škola elektrotechniky a informačních technologií, Dobruška, Čs. odboje 670</t>
  </si>
  <si>
    <t>Obchodní akademie T. G. Masaryka, Kostelec nad Orlicí, Komenského 522</t>
  </si>
  <si>
    <t>Dětský domov, Potštejn, Českých bratří 141</t>
  </si>
  <si>
    <t>Dětský domov a školní jídelna, Sedloňov 153</t>
  </si>
  <si>
    <t>Základní škola, Dobruška, Opočenská 115</t>
  </si>
  <si>
    <t>Základní škola a Praktická škola, Rychnov nad Kněžnou, Kolowratská 485</t>
  </si>
  <si>
    <t>Základní škola, Kostelec nad Orlicí, Komenského 515</t>
  </si>
  <si>
    <t>Gymnázium, Dvůr Králové nad Labem, nám. Odboje 304</t>
  </si>
  <si>
    <t>Gymnázium, Trutnov, Jiráskovo náměstí 325</t>
  </si>
  <si>
    <t>Gymnázium a Střední odborná škola, Hostinné, Horská 309</t>
  </si>
  <si>
    <t>Gymnázium, Vrchlabí, Komenského 586</t>
  </si>
  <si>
    <t>Obchodní akademie, Trutnov, Malé náměstí 158</t>
  </si>
  <si>
    <t>Vyšší odborná škola zdravotnická a Střední zdravotnická škola, Trutnov, Procházkova 303</t>
  </si>
  <si>
    <t>Česká lesnická akademie Trutnov - střední škola a vyšší odborná škola</t>
  </si>
  <si>
    <t>Střední škola informatiky a služeb, Dvůr Králové nad Labem, Elišky Krásnohorské 2069</t>
  </si>
  <si>
    <t>Střední průmyslová škola, Trutnov, Školní 101</t>
  </si>
  <si>
    <t>Střední odborná škola a Střední odborné učiliště, Vrchlabí, Krkonošská 265</t>
  </si>
  <si>
    <t>Střední odborná škola a Střední odborné učiliště, Trutnov, Volanovská 243</t>
  </si>
  <si>
    <t>Odborné učiliště a Základní škola Sluneční, Hostinné</t>
  </si>
  <si>
    <t>Mateřská škola speciální, Trutnov, Na Struze 124</t>
  </si>
  <si>
    <t>Základní škola a Praktická škola, Dvůr Králové nad Labem, Přemyslova 479</t>
  </si>
  <si>
    <t>Dětský domov a školní jídelna, Vrchlabí, Žižkova 497</t>
  </si>
  <si>
    <t>Dětský domov, základní škola a školní jídelna, Dolní Lánov 240</t>
  </si>
  <si>
    <t>Speciální základní škola Augustina Bartoše</t>
  </si>
  <si>
    <t>Mateřská škola, Základní škola a Praktická škola, Trutnov</t>
  </si>
  <si>
    <t>Základní škola a Mateřská škola, Vrchlabí, Krkonošská 230</t>
  </si>
  <si>
    <t>Základní škola logopedická a Mateřská škola logopedická, Choustníkovo Hradiště 161</t>
  </si>
  <si>
    <t xml:space="preserve">Domov U Biřičky Hradec Králové </t>
  </si>
  <si>
    <t>Domov "V Podzámčí" Chlumec n. C.</t>
  </si>
  <si>
    <t>Domov pro seniory  Pilníkov</t>
  </si>
  <si>
    <t>Domov pro seniory  Vrchlabí</t>
  </si>
  <si>
    <t xml:space="preserve">Barevné domky Hajnice </t>
  </si>
  <si>
    <t>ÚSP pro TP v Hořicích v P.</t>
  </si>
  <si>
    <t>ÚSP pro mentálně post. mládež Chotělice</t>
  </si>
  <si>
    <t>ÚSP pro mládež Kvasiny</t>
  </si>
  <si>
    <t>Domov Dědina Opočno</t>
  </si>
  <si>
    <t>DOMOV NA STŘÍBRNÉM VRCHU Rokytnice v O. h.</t>
  </si>
  <si>
    <t>ÚSP pro mládež DOMEČKY Rychnov n. Kn.</t>
  </si>
  <si>
    <t>Domov sociálních služeb Skřivany</t>
  </si>
  <si>
    <t>Domov důchodců Police n. M.</t>
  </si>
  <si>
    <t>Domov Dolní zámek Teplice n. M.</t>
  </si>
  <si>
    <t>Tabulka č. 4</t>
  </si>
  <si>
    <t xml:space="preserve"> Přehled o hospodaření příspěvkových organizací zřízených Královéhradeckým krajem za rok 2015</t>
  </si>
  <si>
    <t>Základní škola a Praktická škola, Jičín</t>
  </si>
  <si>
    <t>Gymnázium Jaroslava Žáka, Jaroměř</t>
  </si>
  <si>
    <t>Základní škola speciální a Praktická škola, Jaroměř</t>
  </si>
  <si>
    <t>kryto z VH z minulých let</t>
  </si>
  <si>
    <t>SPŠ, SOŠ a SOU, Nové Město nad Metují, Školní 1377</t>
  </si>
  <si>
    <t>VOŠ stavební a SPŠ stavební arch. Jana Letzela, Náchod, Pražská 931</t>
  </si>
  <si>
    <t>OA, SOŠ a Jazyková škola s právem státní jazykové zkoušky, HK</t>
  </si>
  <si>
    <t>Střední průmyslová škola, Střední odborná škola a Střední odborné učiliště, HK</t>
  </si>
  <si>
    <t>VOŠ zdravotnická a Střední zdravotnická škola, HK, Komenského 234</t>
  </si>
  <si>
    <t>Střední uměleckoprůmyslová škola hudebních nástrojů a nábytku, HK</t>
  </si>
  <si>
    <t>ZŠ a MŠ při Fakultní nemocnici, HK, Sokolská 581</t>
  </si>
  <si>
    <t>SŠ, ZŠ a MŠ, Hradec Králové, Štefánikova 549</t>
  </si>
  <si>
    <t>Školské zařízení pro další vzdělávání pedagogických pracovníků KHK, HK</t>
  </si>
  <si>
    <t>Gymnázium, SOŠ, SOU a vyšší odborná škola, Hořice</t>
  </si>
  <si>
    <t>Gymnázium a SOŠ pedagogická, Nová Paka, Kumburská 740</t>
  </si>
  <si>
    <t>SŠ zemědělská a ekologická a SOU chladicí a klimatizační techniky, Kostelec nad Orlicí</t>
  </si>
  <si>
    <t>Základní škola a Mateřská škola při dětské léčebně, Janské Lázně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</si>
</sst>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#,##0.0"/>
    <numFmt numFmtId="167" formatCode="#,##0.000"/>
    <numFmt numFmtId="168" formatCode="#,##0.00_ ;\-#,##0.00\ "/>
    <numFmt numFmtId="169" formatCode="###,###,###,##0.00"/>
    <numFmt numFmtId="170" formatCode="###,###,###,##0.0"/>
    <numFmt numFmtId="171" formatCode="_-* #,##0\ _K_č_-;\-* #,##0\ _K_č_-;_-* &quot;-&quot;??\ _K_č_-;_-@_-"/>
    <numFmt numFmtId="172" formatCode="_-* #,##0.0\ _K_č_-;\-* #,##0.0\ _K_č_-;_-* &quot;-&quot;??\ _K_č_-;_-@_-"/>
  </numFmts>
  <fonts count="51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0"/>
      <color indexed="62"/>
      <name val="Arial CE"/>
      <family val="0"/>
    </font>
    <font>
      <sz val="10"/>
      <color indexed="8"/>
      <name val="Arial CE"/>
      <family val="0"/>
    </font>
    <font>
      <sz val="11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0"/>
      <color theme="3" tint="0.39998000860214233"/>
      <name val="Arial CE"/>
      <family val="0"/>
    </font>
    <font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4" fontId="0" fillId="0" borderId="13" xfId="0" applyNumberFormat="1" applyBorder="1" applyAlignment="1">
      <alignment/>
    </xf>
    <xf numFmtId="0" fontId="0" fillId="0" borderId="0" xfId="0" applyFont="1" applyAlignment="1">
      <alignment/>
    </xf>
    <xf numFmtId="4" fontId="0" fillId="0" borderId="14" xfId="0" applyNumberFormat="1" applyBorder="1" applyAlignment="1">
      <alignment/>
    </xf>
    <xf numFmtId="0" fontId="5" fillId="0" borderId="10" xfId="0" applyFont="1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shrinkToFit="1"/>
    </xf>
    <xf numFmtId="2" fontId="0" fillId="0" borderId="0" xfId="0" applyNumberFormat="1" applyBorder="1" applyAlignment="1">
      <alignment/>
    </xf>
    <xf numFmtId="0" fontId="48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 applyProtection="1">
      <alignment/>
      <protection locked="0"/>
    </xf>
    <xf numFmtId="0" fontId="6" fillId="0" borderId="13" xfId="47" applyFont="1" applyBorder="1" applyAlignment="1">
      <alignment shrinkToFit="1"/>
      <protection/>
    </xf>
    <xf numFmtId="4" fontId="0" fillId="0" borderId="15" xfId="0" applyNumberFormat="1" applyBorder="1" applyAlignment="1">
      <alignment/>
    </xf>
    <xf numFmtId="0" fontId="6" fillId="0" borderId="13" xfId="47" applyFont="1" applyBorder="1">
      <alignment/>
      <protection/>
    </xf>
    <xf numFmtId="0" fontId="6" fillId="0" borderId="10" xfId="0" applyFont="1" applyBorder="1" applyAlignment="1">
      <alignment/>
    </xf>
    <xf numFmtId="0" fontId="49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0" fontId="2" fillId="0" borderId="16" xfId="0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3" xfId="0" applyFont="1" applyBorder="1" applyAlignment="1">
      <alignment wrapText="1"/>
    </xf>
    <xf numFmtId="0" fontId="0" fillId="34" borderId="13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6" fillId="0" borderId="10" xfId="47" applyFont="1" applyBorder="1" applyAlignment="1">
      <alignment shrinkToFit="1"/>
      <protection/>
    </xf>
    <xf numFmtId="4" fontId="0" fillId="0" borderId="14" xfId="0" applyNumberFormat="1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4" fontId="0" fillId="34" borderId="13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0" fillId="0" borderId="17" xfId="0" applyBorder="1" applyAlignment="1">
      <alignment shrinkToFit="1"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4" fontId="2" fillId="0" borderId="20" xfId="0" applyNumberFormat="1" applyFont="1" applyBorder="1" applyAlignment="1">
      <alignment/>
    </xf>
    <xf numFmtId="0" fontId="0" fillId="0" borderId="21" xfId="0" applyBorder="1" applyAlignment="1">
      <alignment shrinkToFit="1"/>
    </xf>
    <xf numFmtId="0" fontId="2" fillId="0" borderId="11" xfId="0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2" fillId="19" borderId="15" xfId="0" applyFont="1" applyFill="1" applyBorder="1" applyAlignment="1">
      <alignment/>
    </xf>
    <xf numFmtId="4" fontId="2" fillId="0" borderId="22" xfId="0" applyNumberFormat="1" applyFont="1" applyBorder="1" applyAlignment="1">
      <alignment/>
    </xf>
    <xf numFmtId="0" fontId="0" fillId="0" borderId="20" xfId="0" applyFont="1" applyBorder="1" applyAlignment="1">
      <alignment/>
    </xf>
    <xf numFmtId="4" fontId="0" fillId="0" borderId="12" xfId="0" applyNumberFormat="1" applyBorder="1" applyAlignment="1">
      <alignment/>
    </xf>
    <xf numFmtId="4" fontId="29" fillId="0" borderId="10" xfId="34" applyNumberFormat="1" applyFont="1" applyFill="1" applyBorder="1" applyAlignment="1">
      <alignment horizontal="right"/>
    </xf>
    <xf numFmtId="4" fontId="48" fillId="0" borderId="10" xfId="0" applyNumberFormat="1" applyFont="1" applyBorder="1" applyAlignment="1">
      <alignment/>
    </xf>
    <xf numFmtId="4" fontId="49" fillId="0" borderId="10" xfId="0" applyNumberFormat="1" applyFont="1" applyBorder="1" applyAlignment="1">
      <alignment/>
    </xf>
    <xf numFmtId="4" fontId="29" fillId="0" borderId="17" xfId="34" applyNumberFormat="1" applyFont="1" applyFill="1" applyBorder="1" applyAlignment="1">
      <alignment horizontal="center"/>
    </xf>
    <xf numFmtId="0" fontId="0" fillId="0" borderId="23" xfId="0" applyBorder="1" applyAlignment="1">
      <alignment shrinkToFit="1"/>
    </xf>
    <xf numFmtId="0" fontId="2" fillId="19" borderId="14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2" fillId="19" borderId="13" xfId="0" applyFont="1" applyFill="1" applyBorder="1" applyAlignment="1">
      <alignment/>
    </xf>
    <xf numFmtId="0" fontId="8" fillId="0" borderId="17" xfId="0" applyFont="1" applyBorder="1" applyAlignment="1">
      <alignment shrinkToFit="1"/>
    </xf>
    <xf numFmtId="0" fontId="30" fillId="0" borderId="17" xfId="0" applyFont="1" applyBorder="1" applyAlignment="1">
      <alignment shrinkToFit="1"/>
    </xf>
    <xf numFmtId="4" fontId="0" fillId="0" borderId="24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4" fontId="50" fillId="0" borderId="24" xfId="0" applyNumberFormat="1" applyFont="1" applyBorder="1" applyAlignment="1">
      <alignment/>
    </xf>
    <xf numFmtId="4" fontId="50" fillId="0" borderId="13" xfId="0" applyNumberFormat="1" applyFont="1" applyBorder="1" applyAlignment="1">
      <alignment/>
    </xf>
    <xf numFmtId="4" fontId="50" fillId="0" borderId="10" xfId="0" applyNumberFormat="1" applyFont="1" applyBorder="1" applyAlignment="1">
      <alignment/>
    </xf>
    <xf numFmtId="4" fontId="50" fillId="0" borderId="26" xfId="0" applyNumberFormat="1" applyFont="1" applyBorder="1" applyAlignment="1">
      <alignment/>
    </xf>
    <xf numFmtId="4" fontId="50" fillId="0" borderId="26" xfId="0" applyNumberFormat="1" applyFont="1" applyBorder="1" applyAlignment="1">
      <alignment shrinkToFit="1"/>
    </xf>
    <xf numFmtId="4" fontId="50" fillId="0" borderId="11" xfId="0" applyNumberFormat="1" applyFont="1" applyBorder="1" applyAlignment="1">
      <alignment/>
    </xf>
    <xf numFmtId="4" fontId="50" fillId="0" borderId="28" xfId="0" applyNumberFormat="1" applyFont="1" applyBorder="1" applyAlignment="1">
      <alignment/>
    </xf>
    <xf numFmtId="0" fontId="50" fillId="0" borderId="13" xfId="0" applyFont="1" applyBorder="1" applyAlignment="1">
      <alignment/>
    </xf>
    <xf numFmtId="4" fontId="29" fillId="0" borderId="13" xfId="34" applyNumberFormat="1" applyFont="1" applyFill="1" applyBorder="1" applyAlignment="1">
      <alignment horizontal="right"/>
    </xf>
    <xf numFmtId="4" fontId="48" fillId="0" borderId="13" xfId="0" applyNumberFormat="1" applyFont="1" applyBorder="1" applyAlignment="1">
      <alignment/>
    </xf>
    <xf numFmtId="0" fontId="49" fillId="0" borderId="13" xfId="0" applyFont="1" applyBorder="1" applyAlignment="1">
      <alignment/>
    </xf>
    <xf numFmtId="0" fontId="50" fillId="0" borderId="11" xfId="0" applyFont="1" applyBorder="1" applyAlignment="1">
      <alignment/>
    </xf>
    <xf numFmtId="4" fontId="29" fillId="0" borderId="11" xfId="34" applyNumberFormat="1" applyFont="1" applyFill="1" applyBorder="1" applyAlignment="1">
      <alignment horizontal="right"/>
    </xf>
    <xf numFmtId="4" fontId="48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7" fillId="16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 shrinkToFit="1"/>
    </xf>
    <xf numFmtId="2" fontId="1" fillId="0" borderId="16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2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1"/>
  <sheetViews>
    <sheetView tabSelected="1" zoomScalePageLayoutView="0" workbookViewId="0" topLeftCell="A1">
      <pane ySplit="8" topLeftCell="A132" activePane="bottomLeft" state="frozen"/>
      <selection pane="topLeft" activeCell="A1" sqref="A1"/>
      <selection pane="bottomLeft" activeCell="A113" sqref="A113:J113"/>
    </sheetView>
  </sheetViews>
  <sheetFormatPr defaultColWidth="9.00390625" defaultRowHeight="12.75"/>
  <cols>
    <col min="1" max="1" width="52.625" style="0" customWidth="1"/>
    <col min="2" max="2" width="10.50390625" style="3" customWidth="1"/>
    <col min="3" max="4" width="11.50390625" style="3" customWidth="1"/>
    <col min="5" max="5" width="10.125" style="0" customWidth="1"/>
    <col min="6" max="6" width="8.625" style="0" customWidth="1"/>
    <col min="7" max="7" width="10.375" style="3" customWidth="1"/>
    <col min="8" max="8" width="9.50390625" style="3" customWidth="1"/>
    <col min="9" max="9" width="8.50390625" style="3" customWidth="1"/>
    <col min="10" max="10" width="13.50390625" style="0" customWidth="1"/>
  </cols>
  <sheetData>
    <row r="1" spans="1:10" ht="12.75">
      <c r="A1" s="1"/>
      <c r="B1" s="2"/>
      <c r="C1" s="2"/>
      <c r="D1" s="2"/>
      <c r="E1" s="1"/>
      <c r="F1" s="1"/>
      <c r="G1" s="2"/>
      <c r="H1" s="2"/>
      <c r="I1" s="2"/>
      <c r="J1" s="7" t="s">
        <v>133</v>
      </c>
    </row>
    <row r="2" ht="6.75" customHeight="1"/>
    <row r="3" spans="1:10" ht="27.75" customHeight="1">
      <c r="A3" s="94" t="s">
        <v>134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14.25" customHeight="1">
      <c r="A4" s="95" t="s">
        <v>8</v>
      </c>
      <c r="B4" s="95"/>
      <c r="C4" s="95"/>
      <c r="D4" s="95"/>
      <c r="E4" s="95"/>
      <c r="F4" s="95"/>
      <c r="G4" s="95"/>
      <c r="H4" s="95"/>
      <c r="I4" s="95"/>
      <c r="J4" s="95"/>
    </row>
    <row r="5" ht="11.25" customHeight="1" thickBot="1"/>
    <row r="6" spans="1:10" ht="15" customHeight="1" thickBot="1">
      <c r="A6" s="102" t="s">
        <v>0</v>
      </c>
      <c r="B6" s="108" t="s">
        <v>3</v>
      </c>
      <c r="C6" s="109" t="s">
        <v>5</v>
      </c>
      <c r="D6" s="108" t="s">
        <v>4</v>
      </c>
      <c r="E6" s="112" t="s">
        <v>42</v>
      </c>
      <c r="F6" s="113"/>
      <c r="G6" s="96" t="s">
        <v>28</v>
      </c>
      <c r="H6" s="96"/>
      <c r="I6" s="105" t="s">
        <v>26</v>
      </c>
      <c r="J6" s="97" t="s">
        <v>41</v>
      </c>
    </row>
    <row r="7" spans="1:10" ht="12.75">
      <c r="A7" s="103"/>
      <c r="B7" s="103"/>
      <c r="C7" s="110"/>
      <c r="D7" s="114"/>
      <c r="E7" s="102" t="s">
        <v>1</v>
      </c>
      <c r="F7" s="102" t="s">
        <v>2</v>
      </c>
      <c r="G7" s="100" t="s">
        <v>6</v>
      </c>
      <c r="H7" s="100" t="s">
        <v>7</v>
      </c>
      <c r="I7" s="106"/>
      <c r="J7" s="98"/>
    </row>
    <row r="8" spans="1:10" ht="8.25" customHeight="1" thickBot="1">
      <c r="A8" s="104"/>
      <c r="B8" s="104"/>
      <c r="C8" s="111"/>
      <c r="D8" s="115"/>
      <c r="E8" s="104"/>
      <c r="F8" s="104"/>
      <c r="G8" s="101"/>
      <c r="H8" s="101"/>
      <c r="I8" s="107"/>
      <c r="J8" s="99"/>
    </row>
    <row r="9" spans="1:10" ht="12.75" customHeight="1">
      <c r="A9" s="66" t="s">
        <v>11</v>
      </c>
      <c r="B9" s="25"/>
      <c r="C9" s="12"/>
      <c r="D9" s="12"/>
      <c r="E9" s="20"/>
      <c r="F9" s="12"/>
      <c r="G9" s="12"/>
      <c r="H9" s="13"/>
      <c r="I9" s="13"/>
      <c r="J9" s="13"/>
    </row>
    <row r="10" spans="1:10" ht="12.75">
      <c r="A10" s="34" t="s">
        <v>40</v>
      </c>
      <c r="B10" s="16">
        <v>161856.96</v>
      </c>
      <c r="C10" s="16">
        <v>15998</v>
      </c>
      <c r="D10" s="16">
        <v>175159.92</v>
      </c>
      <c r="E10" s="20">
        <f>B10+C10-D10</f>
        <v>2695.039999999979</v>
      </c>
      <c r="F10" s="16"/>
      <c r="G10" s="16">
        <v>2695.04</v>
      </c>
      <c r="H10" s="16"/>
      <c r="I10" s="16"/>
      <c r="J10" s="15"/>
    </row>
    <row r="11" spans="1:10" ht="13.5" thickBot="1">
      <c r="A11" s="11" t="s">
        <v>10</v>
      </c>
      <c r="B11" s="17">
        <f aca="true" t="shared" si="0" ref="B11:I11">B10</f>
        <v>161856.96</v>
      </c>
      <c r="C11" s="17">
        <f t="shared" si="0"/>
        <v>15998</v>
      </c>
      <c r="D11" s="17">
        <f t="shared" si="0"/>
        <v>175159.92</v>
      </c>
      <c r="E11" s="17">
        <f t="shared" si="0"/>
        <v>2695.039999999979</v>
      </c>
      <c r="F11" s="17"/>
      <c r="G11" s="17">
        <f t="shared" si="0"/>
        <v>2695.04</v>
      </c>
      <c r="H11" s="17">
        <f t="shared" si="0"/>
        <v>0</v>
      </c>
      <c r="I11" s="17">
        <f t="shared" si="0"/>
        <v>0</v>
      </c>
      <c r="J11" s="14"/>
    </row>
    <row r="12" spans="1:11" ht="12.75">
      <c r="A12" s="66" t="s">
        <v>12</v>
      </c>
      <c r="B12" s="22"/>
      <c r="C12" s="22"/>
      <c r="D12" s="22"/>
      <c r="E12" s="22"/>
      <c r="F12" s="22"/>
      <c r="G12" s="22"/>
      <c r="H12" s="22"/>
      <c r="I12" s="22"/>
      <c r="J12" s="18"/>
      <c r="K12" s="4"/>
    </row>
    <row r="13" spans="1:11" ht="12.75">
      <c r="A13" s="43" t="s">
        <v>14</v>
      </c>
      <c r="B13" s="48">
        <v>149269.8</v>
      </c>
      <c r="C13" s="48">
        <v>31448</v>
      </c>
      <c r="D13" s="48">
        <v>180434.5</v>
      </c>
      <c r="E13" s="56">
        <f>B13+C13-D13</f>
        <v>283.29999999998836</v>
      </c>
      <c r="F13" s="48"/>
      <c r="G13" s="48">
        <v>283.3</v>
      </c>
      <c r="H13" s="48"/>
      <c r="I13" s="48"/>
      <c r="J13" s="42"/>
      <c r="K13" s="4"/>
    </row>
    <row r="14" spans="1:11" ht="12.75">
      <c r="A14" s="44" t="s">
        <v>13</v>
      </c>
      <c r="B14" s="49">
        <v>134235.47</v>
      </c>
      <c r="C14" s="49">
        <v>152700</v>
      </c>
      <c r="D14" s="49">
        <v>286657.09</v>
      </c>
      <c r="E14" s="56">
        <f>B14+C14-D14</f>
        <v>278.37999999994645</v>
      </c>
      <c r="F14" s="49"/>
      <c r="G14" s="49">
        <v>56.38</v>
      </c>
      <c r="H14" s="49">
        <v>222</v>
      </c>
      <c r="I14" s="49"/>
      <c r="J14" s="10"/>
      <c r="K14" s="4"/>
    </row>
    <row r="15" spans="1:11" ht="23.25">
      <c r="A15" s="44" t="s">
        <v>15</v>
      </c>
      <c r="B15" s="49">
        <v>2701.87</v>
      </c>
      <c r="C15" s="49">
        <v>5383</v>
      </c>
      <c r="D15" s="49">
        <v>9387.1</v>
      </c>
      <c r="E15" s="56"/>
      <c r="F15" s="49">
        <v>-1302.23</v>
      </c>
      <c r="G15" s="49"/>
      <c r="H15" s="49"/>
      <c r="I15" s="49"/>
      <c r="J15" s="67" t="s">
        <v>138</v>
      </c>
      <c r="K15" s="4"/>
    </row>
    <row r="16" spans="1:11" ht="12.75">
      <c r="A16" s="44" t="s">
        <v>27</v>
      </c>
      <c r="B16" s="49">
        <v>46132.77</v>
      </c>
      <c r="C16" s="49">
        <v>7129</v>
      </c>
      <c r="D16" s="49">
        <v>53242.65</v>
      </c>
      <c r="E16" s="56">
        <f>B16+C16-D16</f>
        <v>19.119999999995343</v>
      </c>
      <c r="F16" s="49"/>
      <c r="G16" s="49">
        <v>19.12</v>
      </c>
      <c r="H16" s="49"/>
      <c r="I16" s="49"/>
      <c r="J16" s="15"/>
      <c r="K16" s="4"/>
    </row>
    <row r="17" spans="1:11" ht="12.75">
      <c r="A17" s="44" t="s">
        <v>38</v>
      </c>
      <c r="B17" s="49">
        <v>22055.52</v>
      </c>
      <c r="C17" s="49">
        <v>2706</v>
      </c>
      <c r="D17" s="49">
        <v>24320.82</v>
      </c>
      <c r="E17" s="56">
        <f>B17+C17-D17</f>
        <v>440.7000000000007</v>
      </c>
      <c r="F17" s="49"/>
      <c r="G17" s="49">
        <v>340.7</v>
      </c>
      <c r="H17" s="49">
        <v>100</v>
      </c>
      <c r="I17" s="49"/>
      <c r="J17" s="23"/>
      <c r="K17" s="4"/>
    </row>
    <row r="18" spans="1:10" ht="13.5" thickBot="1">
      <c r="A18" s="40" t="s">
        <v>10</v>
      </c>
      <c r="B18" s="31">
        <f>SUM(B13:B17)</f>
        <v>354395.43000000005</v>
      </c>
      <c r="C18" s="31">
        <f aca="true" t="shared" si="1" ref="C18:I18">SUM(C13:C17)</f>
        <v>199366</v>
      </c>
      <c r="D18" s="31">
        <f t="shared" si="1"/>
        <v>554042.1599999999</v>
      </c>
      <c r="E18" s="31">
        <f t="shared" si="1"/>
        <v>1021.4999999999309</v>
      </c>
      <c r="F18" s="31">
        <f t="shared" si="1"/>
        <v>-1302.23</v>
      </c>
      <c r="G18" s="31">
        <f t="shared" si="1"/>
        <v>699.5</v>
      </c>
      <c r="H18" s="31">
        <f t="shared" si="1"/>
        <v>322</v>
      </c>
      <c r="I18" s="31">
        <f t="shared" si="1"/>
        <v>0</v>
      </c>
      <c r="J18" s="40"/>
    </row>
    <row r="19" spans="1:10" ht="12.75">
      <c r="A19" s="68" t="s">
        <v>16</v>
      </c>
      <c r="B19" s="22"/>
      <c r="C19" s="22"/>
      <c r="D19" s="22"/>
      <c r="E19" s="22"/>
      <c r="F19" s="22"/>
      <c r="G19" s="22"/>
      <c r="H19" s="22"/>
      <c r="I19" s="22"/>
      <c r="J19" s="13"/>
    </row>
    <row r="20" spans="1:10" ht="12.75">
      <c r="A20" s="36" t="s">
        <v>29</v>
      </c>
      <c r="B20" s="20">
        <v>725.9</v>
      </c>
      <c r="C20" s="20">
        <v>9897.3</v>
      </c>
      <c r="D20" s="20">
        <v>8029.76</v>
      </c>
      <c r="E20" s="20">
        <f>B20+C20-D20</f>
        <v>2593.4399999999987</v>
      </c>
      <c r="F20" s="20"/>
      <c r="G20" s="20">
        <v>2473.44</v>
      </c>
      <c r="H20" s="20">
        <v>120</v>
      </c>
      <c r="I20" s="20"/>
      <c r="J20" s="10"/>
    </row>
    <row r="21" spans="1:10" ht="12.75">
      <c r="A21" s="37" t="s">
        <v>17</v>
      </c>
      <c r="B21" s="16">
        <v>865.44</v>
      </c>
      <c r="C21" s="16">
        <v>4901.9</v>
      </c>
      <c r="D21" s="16">
        <v>5766.6</v>
      </c>
      <c r="E21" s="20">
        <f aca="true" t="shared" si="2" ref="E21:E29">B21+C21-D21</f>
        <v>0.7399999999997817</v>
      </c>
      <c r="F21" s="16"/>
      <c r="G21" s="16">
        <v>0.74</v>
      </c>
      <c r="H21" s="16"/>
      <c r="I21" s="16"/>
      <c r="J21" s="10"/>
    </row>
    <row r="22" spans="1:10" ht="12.75">
      <c r="A22" s="37" t="s">
        <v>30</v>
      </c>
      <c r="B22" s="16">
        <v>16182.29</v>
      </c>
      <c r="C22" s="16">
        <v>23811.8</v>
      </c>
      <c r="D22" s="16">
        <v>39371.8</v>
      </c>
      <c r="E22" s="20">
        <f t="shared" si="2"/>
        <v>622.2899999999936</v>
      </c>
      <c r="F22" s="16"/>
      <c r="G22" s="16">
        <v>311.15</v>
      </c>
      <c r="H22" s="16">
        <v>311.14</v>
      </c>
      <c r="I22" s="16"/>
      <c r="J22" s="10"/>
    </row>
    <row r="23" spans="1:10" ht="12.75">
      <c r="A23" s="37" t="s">
        <v>31</v>
      </c>
      <c r="B23" s="16">
        <v>4685.24</v>
      </c>
      <c r="C23" s="16">
        <v>49377.4</v>
      </c>
      <c r="D23" s="16">
        <v>54060.35</v>
      </c>
      <c r="E23" s="20">
        <f t="shared" si="2"/>
        <v>2.290000000000873</v>
      </c>
      <c r="F23" s="16"/>
      <c r="G23" s="16">
        <v>2.29</v>
      </c>
      <c r="H23" s="16"/>
      <c r="I23" s="16"/>
      <c r="J23" s="10"/>
    </row>
    <row r="24" spans="1:10" ht="12.75">
      <c r="A24" s="37" t="s">
        <v>46</v>
      </c>
      <c r="B24" s="16">
        <v>968.99</v>
      </c>
      <c r="C24" s="16">
        <v>5085.7</v>
      </c>
      <c r="D24" s="16">
        <v>5987.69</v>
      </c>
      <c r="E24" s="20">
        <f t="shared" si="2"/>
        <v>67</v>
      </c>
      <c r="F24" s="39"/>
      <c r="G24" s="39">
        <v>16.75</v>
      </c>
      <c r="H24" s="16">
        <v>50.25</v>
      </c>
      <c r="I24" s="16"/>
      <c r="J24" s="10"/>
    </row>
    <row r="25" spans="1:10" ht="12.75">
      <c r="A25" s="37" t="s">
        <v>45</v>
      </c>
      <c r="B25" s="16">
        <v>10338.14</v>
      </c>
      <c r="C25" s="16">
        <v>9081.9</v>
      </c>
      <c r="D25" s="16">
        <v>17857.1</v>
      </c>
      <c r="E25" s="20">
        <f>B25+C25-D25</f>
        <v>1562.9400000000023</v>
      </c>
      <c r="F25" s="16"/>
      <c r="G25" s="16">
        <v>1562.94</v>
      </c>
      <c r="H25" s="16"/>
      <c r="I25" s="16"/>
      <c r="J25" s="10"/>
    </row>
    <row r="26" spans="1:10" ht="12.75">
      <c r="A26" s="37" t="s">
        <v>32</v>
      </c>
      <c r="B26" s="16">
        <v>394.96</v>
      </c>
      <c r="C26" s="16">
        <v>4980.3</v>
      </c>
      <c r="D26" s="16">
        <v>5374.75</v>
      </c>
      <c r="E26" s="20">
        <f t="shared" si="2"/>
        <v>0.5100000000002183</v>
      </c>
      <c r="F26" s="16"/>
      <c r="G26" s="16">
        <v>0.51</v>
      </c>
      <c r="H26" s="16"/>
      <c r="I26" s="16"/>
      <c r="J26" s="15"/>
    </row>
    <row r="27" spans="1:10" ht="12.75">
      <c r="A27" s="37" t="s">
        <v>18</v>
      </c>
      <c r="B27" s="16">
        <v>3398.45</v>
      </c>
      <c r="C27" s="16">
        <v>7058.9</v>
      </c>
      <c r="D27" s="16">
        <v>10423.91</v>
      </c>
      <c r="E27" s="20">
        <f t="shared" si="2"/>
        <v>33.43999999999869</v>
      </c>
      <c r="F27" s="16"/>
      <c r="G27" s="16">
        <v>33.44</v>
      </c>
      <c r="H27" s="16"/>
      <c r="I27" s="16"/>
      <c r="J27" s="10"/>
    </row>
    <row r="28" spans="1:10" ht="12.75" customHeight="1">
      <c r="A28" s="37" t="s">
        <v>19</v>
      </c>
      <c r="B28" s="16">
        <v>3151.63</v>
      </c>
      <c r="C28" s="16">
        <v>6797.5</v>
      </c>
      <c r="D28" s="16">
        <v>9754.62</v>
      </c>
      <c r="E28" s="20">
        <f t="shared" si="2"/>
        <v>194.51000000000022</v>
      </c>
      <c r="F28" s="16"/>
      <c r="G28" s="16">
        <v>194.51</v>
      </c>
      <c r="H28" s="16"/>
      <c r="I28" s="16"/>
      <c r="J28" s="10"/>
    </row>
    <row r="29" spans="1:10" ht="12.75">
      <c r="A29" s="37" t="s">
        <v>44</v>
      </c>
      <c r="B29" s="16">
        <v>2818.75</v>
      </c>
      <c r="C29" s="16">
        <v>11027.9</v>
      </c>
      <c r="D29" s="16">
        <v>13641.05</v>
      </c>
      <c r="E29" s="20">
        <f t="shared" si="2"/>
        <v>205.60000000000036</v>
      </c>
      <c r="F29" s="39"/>
      <c r="G29" s="39">
        <v>205.6</v>
      </c>
      <c r="H29" s="16"/>
      <c r="I29" s="16"/>
      <c r="J29" s="10"/>
    </row>
    <row r="30" spans="1:10" ht="13.5" thickBot="1">
      <c r="A30" s="11" t="s">
        <v>10</v>
      </c>
      <c r="B30" s="17">
        <f aca="true" t="shared" si="3" ref="B30:I30">SUM(B20:B29)</f>
        <v>43529.78999999999</v>
      </c>
      <c r="C30" s="17">
        <f t="shared" si="3"/>
        <v>132020.59999999998</v>
      </c>
      <c r="D30" s="17">
        <f t="shared" si="3"/>
        <v>170267.63</v>
      </c>
      <c r="E30" s="17">
        <f t="shared" si="3"/>
        <v>5282.759999999995</v>
      </c>
      <c r="F30" s="17">
        <f t="shared" si="3"/>
        <v>0</v>
      </c>
      <c r="G30" s="17">
        <f t="shared" si="3"/>
        <v>4801.37</v>
      </c>
      <c r="H30" s="17">
        <f t="shared" si="3"/>
        <v>481.39</v>
      </c>
      <c r="I30" s="17">
        <f t="shared" si="3"/>
        <v>0</v>
      </c>
      <c r="J30" s="11"/>
    </row>
    <row r="31" spans="1:10" ht="12.75">
      <c r="A31" s="66" t="s">
        <v>39</v>
      </c>
      <c r="B31" s="46"/>
      <c r="C31" s="46"/>
      <c r="D31" s="46"/>
      <c r="E31" s="46"/>
      <c r="F31" s="46"/>
      <c r="G31" s="46"/>
      <c r="H31" s="46"/>
      <c r="I31" s="22"/>
      <c r="J31" s="18"/>
    </row>
    <row r="32" spans="1:10" ht="12.75">
      <c r="A32" s="45" t="s">
        <v>43</v>
      </c>
      <c r="B32" s="39">
        <v>3559</v>
      </c>
      <c r="C32" s="39">
        <v>32457</v>
      </c>
      <c r="D32" s="39">
        <v>35565</v>
      </c>
      <c r="E32" s="20">
        <f>B32+C32-D32</f>
        <v>451</v>
      </c>
      <c r="F32" s="47"/>
      <c r="G32" s="39">
        <v>101</v>
      </c>
      <c r="H32" s="39">
        <v>350</v>
      </c>
      <c r="I32" s="16"/>
      <c r="J32" s="19"/>
    </row>
    <row r="33" spans="1:10" ht="13.5" thickBot="1">
      <c r="A33" s="55" t="s">
        <v>10</v>
      </c>
      <c r="B33" s="17">
        <f aca="true" t="shared" si="4" ref="B33:I33">B32</f>
        <v>3559</v>
      </c>
      <c r="C33" s="17">
        <f t="shared" si="4"/>
        <v>32457</v>
      </c>
      <c r="D33" s="17">
        <f t="shared" si="4"/>
        <v>35565</v>
      </c>
      <c r="E33" s="17">
        <f t="shared" si="4"/>
        <v>451</v>
      </c>
      <c r="F33" s="17">
        <f t="shared" si="4"/>
        <v>0</v>
      </c>
      <c r="G33" s="17">
        <f t="shared" si="4"/>
        <v>101</v>
      </c>
      <c r="H33" s="17">
        <f t="shared" si="4"/>
        <v>350</v>
      </c>
      <c r="I33" s="17">
        <f t="shared" si="4"/>
        <v>0</v>
      </c>
      <c r="J33" s="14"/>
    </row>
    <row r="34" spans="1:10" ht="12.75">
      <c r="A34" s="57" t="s">
        <v>20</v>
      </c>
      <c r="B34" s="35"/>
      <c r="C34" s="35"/>
      <c r="D34" s="35"/>
      <c r="E34" s="60"/>
      <c r="F34" s="35"/>
      <c r="G34" s="35"/>
      <c r="H34" s="35"/>
      <c r="I34" s="35"/>
      <c r="J34" s="25"/>
    </row>
    <row r="35" spans="1:10" ht="14.25">
      <c r="A35" s="41" t="s">
        <v>33</v>
      </c>
      <c r="B35" s="30">
        <v>30911.65</v>
      </c>
      <c r="C35" s="61">
        <v>7517</v>
      </c>
      <c r="D35" s="30">
        <v>38426.61</v>
      </c>
      <c r="E35" s="30">
        <f>B35+C35-D35</f>
        <v>2.040000000000873</v>
      </c>
      <c r="F35" s="62"/>
      <c r="G35" s="30">
        <v>1.63</v>
      </c>
      <c r="H35" s="30">
        <f aca="true" t="shared" si="5" ref="H35:H42">E35-G35</f>
        <v>0.4100000000008732</v>
      </c>
      <c r="I35" s="26"/>
      <c r="J35" s="30"/>
    </row>
    <row r="36" spans="1:10" ht="14.25">
      <c r="A36" s="41" t="s">
        <v>34</v>
      </c>
      <c r="B36" s="30">
        <v>30952.66</v>
      </c>
      <c r="C36" s="61">
        <v>2473</v>
      </c>
      <c r="D36" s="30">
        <v>33272.88</v>
      </c>
      <c r="E36" s="30">
        <f>B36+C36-D36</f>
        <v>152.7800000000061</v>
      </c>
      <c r="F36" s="62"/>
      <c r="G36" s="30">
        <v>76.78</v>
      </c>
      <c r="H36" s="30">
        <f t="shared" si="5"/>
        <v>76.00000000000611</v>
      </c>
      <c r="I36" s="38"/>
      <c r="J36" s="30"/>
    </row>
    <row r="37" spans="1:10" ht="14.25">
      <c r="A37" s="41" t="s">
        <v>21</v>
      </c>
      <c r="B37" s="30">
        <v>28949</v>
      </c>
      <c r="C37" s="61">
        <v>8025</v>
      </c>
      <c r="D37" s="30">
        <v>36974</v>
      </c>
      <c r="E37" s="30"/>
      <c r="F37" s="30"/>
      <c r="G37" s="30"/>
      <c r="H37" s="30"/>
      <c r="I37" s="26"/>
      <c r="J37" s="30"/>
    </row>
    <row r="38" spans="1:10" ht="14.25">
      <c r="A38" s="41" t="s">
        <v>35</v>
      </c>
      <c r="B38" s="30">
        <v>22449</v>
      </c>
      <c r="C38" s="61">
        <v>4524</v>
      </c>
      <c r="D38" s="30">
        <v>26957</v>
      </c>
      <c r="E38" s="30">
        <f>B38+C38-D38</f>
        <v>16</v>
      </c>
      <c r="F38" s="62"/>
      <c r="G38" s="30">
        <v>16</v>
      </c>
      <c r="H38" s="30"/>
      <c r="I38" s="26"/>
      <c r="J38" s="26"/>
    </row>
    <row r="39" spans="1:10" ht="15" thickBot="1">
      <c r="A39" s="90" t="s">
        <v>119</v>
      </c>
      <c r="B39" s="77">
        <v>83684.03</v>
      </c>
      <c r="C39" s="91">
        <v>20523</v>
      </c>
      <c r="D39" s="77">
        <v>104043.54</v>
      </c>
      <c r="E39" s="77">
        <f aca="true" t="shared" si="6" ref="E39:E58">B39+C39-D39</f>
        <v>163.49000000000524</v>
      </c>
      <c r="F39" s="92"/>
      <c r="G39" s="77">
        <v>130.79</v>
      </c>
      <c r="H39" s="77">
        <f t="shared" si="5"/>
        <v>32.70000000000525</v>
      </c>
      <c r="I39" s="93"/>
      <c r="J39" s="77"/>
    </row>
    <row r="40" spans="1:10" ht="14.25">
      <c r="A40" s="86" t="s">
        <v>22</v>
      </c>
      <c r="B40" s="72">
        <v>14365.19</v>
      </c>
      <c r="C40" s="87">
        <v>2844</v>
      </c>
      <c r="D40" s="72">
        <v>17185.37</v>
      </c>
      <c r="E40" s="72">
        <f t="shared" si="6"/>
        <v>23.820000000003347</v>
      </c>
      <c r="F40" s="88"/>
      <c r="G40" s="72">
        <v>20.82</v>
      </c>
      <c r="H40" s="72">
        <f t="shared" si="5"/>
        <v>3.0000000000033467</v>
      </c>
      <c r="I40" s="89"/>
      <c r="J40" s="72"/>
    </row>
    <row r="41" spans="1:10" ht="14.25">
      <c r="A41" s="41" t="s">
        <v>120</v>
      </c>
      <c r="B41" s="30">
        <v>38299.42</v>
      </c>
      <c r="C41" s="61">
        <v>7679</v>
      </c>
      <c r="D41" s="30">
        <v>45973.7</v>
      </c>
      <c r="E41" s="30">
        <f t="shared" si="6"/>
        <v>4.720000000001164</v>
      </c>
      <c r="F41" s="30"/>
      <c r="G41" s="30">
        <v>0.94</v>
      </c>
      <c r="H41" s="30">
        <f t="shared" si="5"/>
        <v>3.780000000001164</v>
      </c>
      <c r="I41" s="26"/>
      <c r="J41" s="30"/>
    </row>
    <row r="42" spans="1:10" ht="14.25">
      <c r="A42" s="41" t="s">
        <v>36</v>
      </c>
      <c r="B42" s="30">
        <v>15644.39</v>
      </c>
      <c r="C42" s="61">
        <v>1329</v>
      </c>
      <c r="D42" s="30">
        <v>16776.32</v>
      </c>
      <c r="E42" s="30">
        <f t="shared" si="6"/>
        <v>197.0699999999997</v>
      </c>
      <c r="F42" s="62"/>
      <c r="G42" s="30">
        <v>137.07</v>
      </c>
      <c r="H42" s="30">
        <f t="shared" si="5"/>
        <v>59.999999999999716</v>
      </c>
      <c r="I42" s="26"/>
      <c r="J42" s="26"/>
    </row>
    <row r="43" spans="1:10" ht="14.25">
      <c r="A43" s="41" t="s">
        <v>23</v>
      </c>
      <c r="B43" s="30">
        <v>29965.44</v>
      </c>
      <c r="C43" s="61">
        <v>3804</v>
      </c>
      <c r="D43" s="30">
        <v>33735.39</v>
      </c>
      <c r="E43" s="30">
        <f t="shared" si="6"/>
        <v>34.05000000000291</v>
      </c>
      <c r="F43" s="62"/>
      <c r="G43" s="30">
        <v>9.05</v>
      </c>
      <c r="H43" s="30">
        <f>E43-G43</f>
        <v>25.00000000000291</v>
      </c>
      <c r="I43" s="26"/>
      <c r="J43" s="30"/>
    </row>
    <row r="44" spans="1:10" ht="14.25">
      <c r="A44" s="41" t="s">
        <v>121</v>
      </c>
      <c r="B44" s="30">
        <v>12441</v>
      </c>
      <c r="C44" s="61">
        <v>3551</v>
      </c>
      <c r="D44" s="30">
        <v>15975</v>
      </c>
      <c r="E44" s="30">
        <f t="shared" si="6"/>
        <v>17</v>
      </c>
      <c r="F44" s="62"/>
      <c r="G44" s="30">
        <v>14</v>
      </c>
      <c r="H44" s="30">
        <f>E44-G44</f>
        <v>3</v>
      </c>
      <c r="I44" s="26"/>
      <c r="J44" s="30"/>
    </row>
    <row r="45" spans="1:10" ht="14.25">
      <c r="A45" s="41" t="s">
        <v>122</v>
      </c>
      <c r="B45" s="30">
        <v>19908.43</v>
      </c>
      <c r="C45" s="61">
        <v>5787</v>
      </c>
      <c r="D45" s="30">
        <v>25693.98</v>
      </c>
      <c r="E45" s="30">
        <f t="shared" si="6"/>
        <v>1.4500000000007276</v>
      </c>
      <c r="F45" s="62"/>
      <c r="G45" s="30">
        <v>1.45</v>
      </c>
      <c r="H45" s="30"/>
      <c r="I45" s="26"/>
      <c r="J45" s="30"/>
    </row>
    <row r="46" spans="1:10" ht="14.25">
      <c r="A46" s="41" t="s">
        <v>123</v>
      </c>
      <c r="B46" s="30">
        <v>55376.09</v>
      </c>
      <c r="C46" s="61">
        <v>7136</v>
      </c>
      <c r="D46" s="30">
        <v>62362.7</v>
      </c>
      <c r="E46" s="30">
        <f t="shared" si="6"/>
        <v>149.38999999999942</v>
      </c>
      <c r="F46" s="62"/>
      <c r="G46" s="30">
        <v>29.88</v>
      </c>
      <c r="H46" s="30">
        <f aca="true" t="shared" si="7" ref="H46:H58">E46-G46</f>
        <v>119.50999999999942</v>
      </c>
      <c r="I46" s="26"/>
      <c r="J46" s="30"/>
    </row>
    <row r="47" spans="1:10" ht="13.5" customHeight="1">
      <c r="A47" s="41" t="s">
        <v>124</v>
      </c>
      <c r="B47" s="30">
        <v>24456.922</v>
      </c>
      <c r="C47" s="61">
        <v>4831</v>
      </c>
      <c r="D47" s="30">
        <v>29258.044</v>
      </c>
      <c r="E47" s="30">
        <f t="shared" si="6"/>
        <v>29.877999999996973</v>
      </c>
      <c r="F47" s="63"/>
      <c r="G47" s="30">
        <v>29.878</v>
      </c>
      <c r="H47" s="30"/>
      <c r="I47" s="29"/>
      <c r="J47" s="30"/>
    </row>
    <row r="48" spans="1:10" ht="14.25">
      <c r="A48" s="41" t="s">
        <v>125</v>
      </c>
      <c r="B48" s="30">
        <v>23687.85</v>
      </c>
      <c r="C48" s="61">
        <v>4565</v>
      </c>
      <c r="D48" s="30">
        <v>28250.09</v>
      </c>
      <c r="E48" s="30">
        <f t="shared" si="6"/>
        <v>2.7599999999983993</v>
      </c>
      <c r="F48" s="62"/>
      <c r="G48" s="30">
        <v>0.56</v>
      </c>
      <c r="H48" s="30">
        <f t="shared" si="7"/>
        <v>2.1999999999983992</v>
      </c>
      <c r="I48" s="26"/>
      <c r="J48" s="30"/>
    </row>
    <row r="49" spans="1:10" ht="14.25">
      <c r="A49" s="41" t="s">
        <v>126</v>
      </c>
      <c r="B49" s="30">
        <v>30788</v>
      </c>
      <c r="C49" s="61">
        <v>4204</v>
      </c>
      <c r="D49" s="30">
        <v>34794</v>
      </c>
      <c r="E49" s="30">
        <f t="shared" si="6"/>
        <v>198</v>
      </c>
      <c r="F49" s="62"/>
      <c r="G49" s="30">
        <v>170</v>
      </c>
      <c r="H49" s="30">
        <f t="shared" si="7"/>
        <v>28</v>
      </c>
      <c r="I49" s="26"/>
      <c r="J49" s="30"/>
    </row>
    <row r="50" spans="1:10" ht="14.25">
      <c r="A50" s="41" t="s">
        <v>127</v>
      </c>
      <c r="B50" s="30">
        <v>35672.54</v>
      </c>
      <c r="C50" s="61">
        <v>7000.6</v>
      </c>
      <c r="D50" s="30">
        <v>42654.19</v>
      </c>
      <c r="E50" s="30">
        <f t="shared" si="6"/>
        <v>18.94999999999709</v>
      </c>
      <c r="F50" s="62"/>
      <c r="G50" s="30">
        <v>3.79</v>
      </c>
      <c r="H50" s="30">
        <f t="shared" si="7"/>
        <v>15.15999999999709</v>
      </c>
      <c r="I50" s="26"/>
      <c r="J50" s="30"/>
    </row>
    <row r="51" spans="1:10" ht="14.25">
      <c r="A51" s="41" t="s">
        <v>128</v>
      </c>
      <c r="B51" s="30">
        <v>25784.2</v>
      </c>
      <c r="C51" s="61">
        <v>2096</v>
      </c>
      <c r="D51" s="30">
        <v>27783.8</v>
      </c>
      <c r="E51" s="30">
        <f t="shared" si="6"/>
        <v>96.40000000000146</v>
      </c>
      <c r="F51" s="30"/>
      <c r="G51" s="30">
        <v>56.4</v>
      </c>
      <c r="H51" s="30">
        <f t="shared" si="7"/>
        <v>40.00000000000146</v>
      </c>
      <c r="I51" s="26"/>
      <c r="J51" s="30"/>
    </row>
    <row r="52" spans="1:10" ht="14.25">
      <c r="A52" s="41" t="s">
        <v>129</v>
      </c>
      <c r="B52" s="30">
        <v>32899.12</v>
      </c>
      <c r="C52" s="61">
        <v>6531</v>
      </c>
      <c r="D52" s="30">
        <v>39346.26</v>
      </c>
      <c r="E52" s="30">
        <f t="shared" si="6"/>
        <v>83.86000000000058</v>
      </c>
      <c r="F52" s="62"/>
      <c r="G52" s="30">
        <v>53.86</v>
      </c>
      <c r="H52" s="30">
        <f t="shared" si="7"/>
        <v>30.000000000000583</v>
      </c>
      <c r="I52" s="26"/>
      <c r="J52" s="30"/>
    </row>
    <row r="53" spans="1:10" ht="14.25">
      <c r="A53" s="41" t="s">
        <v>130</v>
      </c>
      <c r="B53" s="30">
        <v>28489.42</v>
      </c>
      <c r="C53" s="61">
        <v>5885</v>
      </c>
      <c r="D53" s="30">
        <v>34337.69</v>
      </c>
      <c r="E53" s="30">
        <f t="shared" si="6"/>
        <v>36.729999999995925</v>
      </c>
      <c r="F53" s="62"/>
      <c r="G53" s="30">
        <v>7.35</v>
      </c>
      <c r="H53" s="30">
        <f t="shared" si="7"/>
        <v>29.379999999995924</v>
      </c>
      <c r="I53" s="29"/>
      <c r="J53" s="30"/>
    </row>
    <row r="54" spans="1:10" ht="14.25">
      <c r="A54" s="41" t="s">
        <v>37</v>
      </c>
      <c r="B54" s="30">
        <v>42410.19</v>
      </c>
      <c r="C54" s="61">
        <v>7657</v>
      </c>
      <c r="D54" s="30">
        <v>49798.36</v>
      </c>
      <c r="E54" s="30">
        <f t="shared" si="6"/>
        <v>268.83000000000175</v>
      </c>
      <c r="F54" s="62"/>
      <c r="G54" s="30">
        <v>53.77</v>
      </c>
      <c r="H54" s="30">
        <f t="shared" si="7"/>
        <v>215.06000000000174</v>
      </c>
      <c r="I54" s="26"/>
      <c r="J54" s="30"/>
    </row>
    <row r="55" spans="1:10" ht="14.25">
      <c r="A55" s="41" t="s">
        <v>24</v>
      </c>
      <c r="B55" s="30">
        <v>13354.28</v>
      </c>
      <c r="C55" s="61">
        <v>3178</v>
      </c>
      <c r="D55" s="30">
        <v>16531.97</v>
      </c>
      <c r="E55" s="30">
        <f t="shared" si="6"/>
        <v>0.3099999999976717</v>
      </c>
      <c r="F55" s="62"/>
      <c r="G55" s="30">
        <v>0.21</v>
      </c>
      <c r="H55" s="30">
        <f t="shared" si="7"/>
        <v>0.0999999999976717</v>
      </c>
      <c r="I55" s="26"/>
      <c r="J55" s="30"/>
    </row>
    <row r="56" spans="1:10" ht="14.25">
      <c r="A56" s="41" t="s">
        <v>25</v>
      </c>
      <c r="B56" s="30">
        <v>37069</v>
      </c>
      <c r="C56" s="61">
        <v>6966</v>
      </c>
      <c r="D56" s="30">
        <v>43922</v>
      </c>
      <c r="E56" s="30">
        <f t="shared" si="6"/>
        <v>113</v>
      </c>
      <c r="F56" s="62"/>
      <c r="G56" s="30">
        <v>113</v>
      </c>
      <c r="H56" s="30"/>
      <c r="I56" s="26"/>
      <c r="J56" s="30"/>
    </row>
    <row r="57" spans="1:10" ht="14.25">
      <c r="A57" s="41" t="s">
        <v>131</v>
      </c>
      <c r="B57" s="30">
        <v>17850.93</v>
      </c>
      <c r="C57" s="61">
        <v>3754</v>
      </c>
      <c r="D57" s="30">
        <v>21562.62</v>
      </c>
      <c r="E57" s="30">
        <f t="shared" si="6"/>
        <v>42.31000000000131</v>
      </c>
      <c r="F57" s="62"/>
      <c r="G57" s="30">
        <v>22.31</v>
      </c>
      <c r="H57" s="30">
        <f t="shared" si="7"/>
        <v>20.00000000000131</v>
      </c>
      <c r="I57" s="26"/>
      <c r="J57" s="30"/>
    </row>
    <row r="58" spans="1:10" ht="14.25">
      <c r="A58" s="41" t="s">
        <v>132</v>
      </c>
      <c r="B58" s="30">
        <v>21068</v>
      </c>
      <c r="C58" s="64">
        <v>6030</v>
      </c>
      <c r="D58" s="30">
        <v>27060</v>
      </c>
      <c r="E58" s="30">
        <f t="shared" si="6"/>
        <v>38</v>
      </c>
      <c r="F58" s="62"/>
      <c r="G58" s="30">
        <v>30</v>
      </c>
      <c r="H58" s="30">
        <f t="shared" si="7"/>
        <v>8</v>
      </c>
      <c r="I58" s="38"/>
      <c r="J58" s="30"/>
    </row>
    <row r="59" spans="1:10" ht="13.5" thickBot="1">
      <c r="A59" s="40" t="s">
        <v>10</v>
      </c>
      <c r="B59" s="31">
        <f aca="true" t="shared" si="8" ref="B59:I59">SUM(B35:B58)</f>
        <v>716476.7520000002</v>
      </c>
      <c r="C59" s="31">
        <f t="shared" si="8"/>
        <v>137889.6</v>
      </c>
      <c r="D59" s="31">
        <f t="shared" si="8"/>
        <v>852675.514</v>
      </c>
      <c r="E59" s="31">
        <f t="shared" si="8"/>
        <v>1690.8380000000107</v>
      </c>
      <c r="F59" s="31">
        <f t="shared" si="8"/>
        <v>0</v>
      </c>
      <c r="G59" s="31">
        <f t="shared" si="8"/>
        <v>979.5379999999999</v>
      </c>
      <c r="H59" s="31">
        <f t="shared" si="8"/>
        <v>711.3000000000129</v>
      </c>
      <c r="I59" s="31">
        <f t="shared" si="8"/>
        <v>0</v>
      </c>
      <c r="J59" s="31"/>
    </row>
    <row r="60" spans="1:10" ht="12.75">
      <c r="A60" s="66" t="s">
        <v>9</v>
      </c>
      <c r="B60" s="22"/>
      <c r="C60" s="22"/>
      <c r="D60" s="22"/>
      <c r="E60" s="22"/>
      <c r="F60" s="22"/>
      <c r="G60" s="22"/>
      <c r="H60" s="22"/>
      <c r="I60" s="22"/>
      <c r="J60" s="25"/>
    </row>
    <row r="61" spans="1:11" s="5" customFormat="1" ht="12.75">
      <c r="A61" s="65" t="s">
        <v>47</v>
      </c>
      <c r="B61" s="30">
        <v>1134.79</v>
      </c>
      <c r="C61" s="79">
        <v>25486.91</v>
      </c>
      <c r="D61" s="80">
        <v>26326.09</v>
      </c>
      <c r="E61" s="79">
        <v>295.61</v>
      </c>
      <c r="F61" s="80"/>
      <c r="G61" s="71">
        <v>156.89</v>
      </c>
      <c r="H61" s="72">
        <v>138.72</v>
      </c>
      <c r="I61" s="73"/>
      <c r="J61" s="10"/>
      <c r="K61" s="33"/>
    </row>
    <row r="62" spans="1:11" ht="12.75">
      <c r="A62" s="50" t="s">
        <v>48</v>
      </c>
      <c r="B62" s="81">
        <v>5859.84</v>
      </c>
      <c r="C62" s="82">
        <v>34001.55</v>
      </c>
      <c r="D62" s="81">
        <v>39723.73</v>
      </c>
      <c r="E62" s="82">
        <v>137.66</v>
      </c>
      <c r="F62" s="81"/>
      <c r="G62" s="74">
        <v>42.71</v>
      </c>
      <c r="H62" s="30">
        <v>94.95</v>
      </c>
      <c r="I62" s="75"/>
      <c r="J62" s="10"/>
      <c r="K62" s="33"/>
    </row>
    <row r="63" spans="1:11" ht="12.75">
      <c r="A63" s="50" t="s">
        <v>49</v>
      </c>
      <c r="B63" s="81">
        <v>213.38</v>
      </c>
      <c r="C63" s="82">
        <v>12936.34</v>
      </c>
      <c r="D63" s="81">
        <v>13059.81</v>
      </c>
      <c r="E63" s="82">
        <v>89.91</v>
      </c>
      <c r="F63" s="81"/>
      <c r="G63" s="74">
        <v>80.91</v>
      </c>
      <c r="H63" s="30">
        <v>9</v>
      </c>
      <c r="I63" s="75"/>
      <c r="J63" s="10"/>
      <c r="K63" s="33"/>
    </row>
    <row r="64" spans="1:11" ht="12.75">
      <c r="A64" s="50" t="s">
        <v>50</v>
      </c>
      <c r="B64" s="81">
        <v>1971.42</v>
      </c>
      <c r="C64" s="82">
        <v>29446.02</v>
      </c>
      <c r="D64" s="81">
        <v>31352.65</v>
      </c>
      <c r="E64" s="82">
        <v>64.79074</v>
      </c>
      <c r="F64" s="81"/>
      <c r="G64" s="74">
        <v>64.79</v>
      </c>
      <c r="H64" s="30"/>
      <c r="I64" s="75"/>
      <c r="J64" s="27"/>
      <c r="K64" s="33"/>
    </row>
    <row r="65" spans="1:11" ht="12.75">
      <c r="A65" s="50" t="s">
        <v>141</v>
      </c>
      <c r="B65" s="81">
        <v>2469.19</v>
      </c>
      <c r="C65" s="82">
        <v>32313.97</v>
      </c>
      <c r="D65" s="81">
        <v>34715.67</v>
      </c>
      <c r="E65" s="82">
        <v>67.49</v>
      </c>
      <c r="F65" s="81"/>
      <c r="G65" s="74">
        <v>20.19</v>
      </c>
      <c r="H65" s="30">
        <v>47.3</v>
      </c>
      <c r="I65" s="75"/>
      <c r="J65" s="10"/>
      <c r="K65" s="33"/>
    </row>
    <row r="66" spans="1:11" ht="12.75">
      <c r="A66" s="50" t="s">
        <v>51</v>
      </c>
      <c r="B66" s="81">
        <v>2164.83</v>
      </c>
      <c r="C66" s="82">
        <v>25426.67</v>
      </c>
      <c r="D66" s="81">
        <v>27575.83</v>
      </c>
      <c r="E66" s="82">
        <v>15.67</v>
      </c>
      <c r="F66" s="81"/>
      <c r="G66" s="74">
        <v>7.67</v>
      </c>
      <c r="H66" s="30">
        <v>8</v>
      </c>
      <c r="I66" s="75"/>
      <c r="J66" s="10"/>
      <c r="K66" s="33"/>
    </row>
    <row r="67" spans="1:11" ht="12.75">
      <c r="A67" s="50" t="s">
        <v>142</v>
      </c>
      <c r="B67" s="81">
        <v>9757.166070000008</v>
      </c>
      <c r="C67" s="82">
        <v>76766.5</v>
      </c>
      <c r="D67" s="81">
        <v>86023.78</v>
      </c>
      <c r="E67" s="82">
        <v>499.88</v>
      </c>
      <c r="F67" s="81"/>
      <c r="G67" s="74">
        <v>457.21</v>
      </c>
      <c r="H67" s="30">
        <v>42.67</v>
      </c>
      <c r="I67" s="75"/>
      <c r="J67" s="10"/>
      <c r="K67" s="33"/>
    </row>
    <row r="68" spans="1:11" ht="12.75">
      <c r="A68" s="50" t="s">
        <v>52</v>
      </c>
      <c r="B68" s="81">
        <v>9191.55</v>
      </c>
      <c r="C68" s="82">
        <v>42408.57</v>
      </c>
      <c r="D68" s="81">
        <v>51409.45</v>
      </c>
      <c r="E68" s="82">
        <v>190.66</v>
      </c>
      <c r="F68" s="81"/>
      <c r="G68" s="74">
        <v>190.66</v>
      </c>
      <c r="H68" s="30"/>
      <c r="I68" s="75"/>
      <c r="J68" s="10"/>
      <c r="K68" s="33"/>
    </row>
    <row r="69" spans="1:11" ht="12.75">
      <c r="A69" s="50" t="s">
        <v>53</v>
      </c>
      <c r="B69" s="81">
        <v>2459.64</v>
      </c>
      <c r="C69" s="82">
        <v>13613.84</v>
      </c>
      <c r="D69" s="81">
        <v>16003.89</v>
      </c>
      <c r="E69" s="82">
        <v>69.59</v>
      </c>
      <c r="F69" s="81"/>
      <c r="G69" s="74"/>
      <c r="H69" s="30">
        <v>69.59</v>
      </c>
      <c r="I69" s="75"/>
      <c r="J69" s="10"/>
      <c r="K69" s="33"/>
    </row>
    <row r="70" spans="1:11" ht="12.75">
      <c r="A70" s="50" t="s">
        <v>143</v>
      </c>
      <c r="B70" s="81">
        <v>8103.16</v>
      </c>
      <c r="C70" s="82">
        <v>63303.72</v>
      </c>
      <c r="D70" s="81">
        <v>71270.14</v>
      </c>
      <c r="E70" s="82">
        <v>136.73</v>
      </c>
      <c r="F70" s="81"/>
      <c r="G70" s="74">
        <v>86.72</v>
      </c>
      <c r="H70" s="30">
        <v>50.01</v>
      </c>
      <c r="I70" s="75"/>
      <c r="J70" s="10"/>
      <c r="K70" s="33"/>
    </row>
    <row r="71" spans="1:11" ht="12.75">
      <c r="A71" s="50" t="s">
        <v>144</v>
      </c>
      <c r="B71" s="81">
        <v>2569.36</v>
      </c>
      <c r="C71" s="82">
        <v>33641.22</v>
      </c>
      <c r="D71" s="81">
        <v>36003.12</v>
      </c>
      <c r="E71" s="82">
        <v>207.46164000000002</v>
      </c>
      <c r="F71" s="81"/>
      <c r="G71" s="74">
        <v>104.57</v>
      </c>
      <c r="H71" s="30">
        <v>102.89</v>
      </c>
      <c r="I71" s="75"/>
      <c r="J71" s="10"/>
      <c r="K71" s="33"/>
    </row>
    <row r="72" spans="1:11" ht="12.75">
      <c r="A72" s="50" t="s">
        <v>54</v>
      </c>
      <c r="B72" s="81">
        <v>8539.122800000005</v>
      </c>
      <c r="C72" s="82">
        <v>52485.46773</v>
      </c>
      <c r="D72" s="81">
        <v>61024.59053</v>
      </c>
      <c r="E72" s="82"/>
      <c r="F72" s="81"/>
      <c r="G72" s="74"/>
      <c r="H72" s="30"/>
      <c r="I72" s="75"/>
      <c r="J72" s="10"/>
      <c r="K72" s="33"/>
    </row>
    <row r="73" spans="1:11" ht="12.75">
      <c r="A73" s="50" t="s">
        <v>55</v>
      </c>
      <c r="B73" s="81">
        <v>540.1958200000003</v>
      </c>
      <c r="C73" s="82">
        <v>15984.74</v>
      </c>
      <c r="D73" s="81">
        <v>15185.1005</v>
      </c>
      <c r="E73" s="82">
        <v>1339.83532</v>
      </c>
      <c r="F73" s="81"/>
      <c r="G73" s="74">
        <v>1214.84</v>
      </c>
      <c r="H73" s="30">
        <v>125</v>
      </c>
      <c r="I73" s="75"/>
      <c r="J73" s="10"/>
      <c r="K73" s="33"/>
    </row>
    <row r="74" spans="1:11" ht="12.75">
      <c r="A74" s="50" t="s">
        <v>56</v>
      </c>
      <c r="B74" s="81">
        <v>9978.551449999999</v>
      </c>
      <c r="C74" s="82">
        <v>23030.49389</v>
      </c>
      <c r="D74" s="81">
        <v>32552.29389</v>
      </c>
      <c r="E74" s="82">
        <v>456.75145000000003</v>
      </c>
      <c r="F74" s="81"/>
      <c r="G74" s="74">
        <v>456.75</v>
      </c>
      <c r="H74" s="30"/>
      <c r="I74" s="75"/>
      <c r="J74" s="10"/>
      <c r="K74" s="33"/>
    </row>
    <row r="75" spans="1:11" ht="13.5" thickBot="1">
      <c r="A75" s="54" t="s">
        <v>57</v>
      </c>
      <c r="B75" s="84">
        <v>2161.278950000003</v>
      </c>
      <c r="C75" s="85">
        <v>36481.07576</v>
      </c>
      <c r="D75" s="84">
        <v>38604.26639</v>
      </c>
      <c r="E75" s="85">
        <v>38.08832</v>
      </c>
      <c r="F75" s="84"/>
      <c r="G75" s="76">
        <v>38.09</v>
      </c>
      <c r="H75" s="77"/>
      <c r="I75" s="78"/>
      <c r="J75" s="14"/>
      <c r="K75" s="33"/>
    </row>
    <row r="76" spans="1:11" ht="12.75">
      <c r="A76" s="65" t="s">
        <v>58</v>
      </c>
      <c r="B76" s="80">
        <v>515.4157399999983</v>
      </c>
      <c r="C76" s="79">
        <v>33467.357449999996</v>
      </c>
      <c r="D76" s="80">
        <v>33882.20914</v>
      </c>
      <c r="E76" s="79">
        <v>100.56405000000001</v>
      </c>
      <c r="F76" s="80"/>
      <c r="G76" s="71">
        <v>100.56</v>
      </c>
      <c r="H76" s="72"/>
      <c r="I76" s="73"/>
      <c r="J76" s="13"/>
      <c r="K76" s="33"/>
    </row>
    <row r="77" spans="1:11" ht="12.75">
      <c r="A77" s="50" t="s">
        <v>59</v>
      </c>
      <c r="B77" s="81">
        <v>39.9031799999997</v>
      </c>
      <c r="C77" s="82">
        <v>4288.113</v>
      </c>
      <c r="D77" s="81">
        <v>4328.01618</v>
      </c>
      <c r="E77" s="82"/>
      <c r="F77" s="81"/>
      <c r="G77" s="74"/>
      <c r="H77" s="30"/>
      <c r="I77" s="75"/>
      <c r="J77" s="10"/>
      <c r="K77" s="33"/>
    </row>
    <row r="78" spans="1:11" ht="12.75">
      <c r="A78" s="50" t="s">
        <v>60</v>
      </c>
      <c r="B78" s="81">
        <v>50.25424000000022</v>
      </c>
      <c r="C78" s="82">
        <v>7508.524</v>
      </c>
      <c r="D78" s="81">
        <v>7460.03872</v>
      </c>
      <c r="E78" s="82">
        <v>98.73952</v>
      </c>
      <c r="F78" s="81"/>
      <c r="G78" s="74">
        <v>89.74</v>
      </c>
      <c r="H78" s="30">
        <v>9</v>
      </c>
      <c r="I78" s="75"/>
      <c r="J78" s="13"/>
      <c r="K78" s="33"/>
    </row>
    <row r="79" spans="1:11" ht="12.75">
      <c r="A79" s="50" t="s">
        <v>145</v>
      </c>
      <c r="B79" s="81">
        <v>346.42723000000046</v>
      </c>
      <c r="C79" s="82">
        <v>4241.941</v>
      </c>
      <c r="D79" s="81">
        <v>4588.350469999999</v>
      </c>
      <c r="E79" s="82">
        <v>0.01776</v>
      </c>
      <c r="F79" s="81"/>
      <c r="G79" s="74">
        <v>0.02</v>
      </c>
      <c r="H79" s="30"/>
      <c r="I79" s="75"/>
      <c r="J79" s="13"/>
      <c r="K79" s="33"/>
    </row>
    <row r="80" spans="1:11" ht="12.75">
      <c r="A80" s="50" t="s">
        <v>146</v>
      </c>
      <c r="B80" s="81">
        <v>4085.164410000004</v>
      </c>
      <c r="C80" s="82">
        <v>64062.69237</v>
      </c>
      <c r="D80" s="81">
        <v>68098.77734999999</v>
      </c>
      <c r="E80" s="82">
        <v>49.07943</v>
      </c>
      <c r="F80" s="81"/>
      <c r="G80" s="74">
        <v>49.08</v>
      </c>
      <c r="H80" s="30"/>
      <c r="I80" s="75"/>
      <c r="J80" s="10"/>
      <c r="K80" s="33"/>
    </row>
    <row r="81" spans="1:11" ht="12.75">
      <c r="A81" s="50" t="s">
        <v>61</v>
      </c>
      <c r="B81" s="81">
        <v>719.6574000000022</v>
      </c>
      <c r="C81" s="82">
        <v>27471.943219999997</v>
      </c>
      <c r="D81" s="81">
        <v>27965.721859999998</v>
      </c>
      <c r="E81" s="82">
        <v>225.87876</v>
      </c>
      <c r="F81" s="81"/>
      <c r="G81" s="74">
        <v>190.88</v>
      </c>
      <c r="H81" s="30">
        <v>35</v>
      </c>
      <c r="I81" s="75"/>
      <c r="J81" s="10"/>
      <c r="K81" s="33"/>
    </row>
    <row r="82" spans="1:11" ht="12.75">
      <c r="A82" s="50" t="s">
        <v>62</v>
      </c>
      <c r="B82" s="81">
        <v>6766.681259999999</v>
      </c>
      <c r="C82" s="82">
        <v>1320</v>
      </c>
      <c r="D82" s="81">
        <v>8084.7718700000005</v>
      </c>
      <c r="E82" s="82">
        <v>1.90939</v>
      </c>
      <c r="F82" s="81"/>
      <c r="G82" s="74">
        <v>1.91</v>
      </c>
      <c r="H82" s="30"/>
      <c r="I82" s="75"/>
      <c r="J82" s="10"/>
      <c r="K82" s="33"/>
    </row>
    <row r="83" spans="1:11" ht="12.75">
      <c r="A83" s="50" t="s">
        <v>63</v>
      </c>
      <c r="B83" s="81">
        <v>14015.13697</v>
      </c>
      <c r="C83" s="82">
        <v>8325.038</v>
      </c>
      <c r="D83" s="81">
        <v>21692.693600000002</v>
      </c>
      <c r="E83" s="82">
        <v>647.48137</v>
      </c>
      <c r="F83" s="81"/>
      <c r="G83" s="74">
        <v>421.75</v>
      </c>
      <c r="H83" s="30">
        <v>225.73</v>
      </c>
      <c r="I83" s="75"/>
      <c r="J83" s="10"/>
      <c r="K83" s="33"/>
    </row>
    <row r="84" spans="1:11" ht="12.75">
      <c r="A84" s="50" t="s">
        <v>64</v>
      </c>
      <c r="B84" s="81">
        <v>9485.400259999999</v>
      </c>
      <c r="C84" s="82">
        <v>41866.95981</v>
      </c>
      <c r="D84" s="81">
        <v>51245.47898</v>
      </c>
      <c r="E84" s="82">
        <v>106.88109</v>
      </c>
      <c r="F84" s="81"/>
      <c r="G84" s="74">
        <v>106.88</v>
      </c>
      <c r="H84" s="30"/>
      <c r="I84" s="75"/>
      <c r="J84" s="10"/>
      <c r="K84" s="33"/>
    </row>
    <row r="85" spans="1:11" ht="12.75">
      <c r="A85" s="50" t="s">
        <v>65</v>
      </c>
      <c r="B85" s="81">
        <v>1740.229</v>
      </c>
      <c r="C85" s="82">
        <v>10130.847</v>
      </c>
      <c r="D85" s="81">
        <v>11686.53861</v>
      </c>
      <c r="E85" s="82">
        <v>184.53739</v>
      </c>
      <c r="F85" s="81"/>
      <c r="G85" s="74">
        <v>108.26</v>
      </c>
      <c r="H85" s="30">
        <v>76.28</v>
      </c>
      <c r="I85" s="75"/>
      <c r="J85" s="10"/>
      <c r="K85" s="33"/>
    </row>
    <row r="86" spans="1:11" ht="12.75">
      <c r="A86" s="50" t="s">
        <v>147</v>
      </c>
      <c r="B86" s="81">
        <v>5400.003470000001</v>
      </c>
      <c r="C86" s="82">
        <v>5084.7</v>
      </c>
      <c r="D86" s="81">
        <v>10484.663470000001</v>
      </c>
      <c r="E86" s="82">
        <v>0.04</v>
      </c>
      <c r="F86" s="81"/>
      <c r="G86" s="74">
        <v>0.04</v>
      </c>
      <c r="H86" s="30"/>
      <c r="I86" s="75"/>
      <c r="J86" s="10"/>
      <c r="K86" s="33"/>
    </row>
    <row r="87" spans="1:11" ht="12.75">
      <c r="A87" s="50" t="s">
        <v>66</v>
      </c>
      <c r="B87" s="81">
        <v>152.556</v>
      </c>
      <c r="C87" s="82">
        <v>18961.43148</v>
      </c>
      <c r="D87" s="81">
        <v>18955.90564</v>
      </c>
      <c r="E87" s="82">
        <v>158.08184</v>
      </c>
      <c r="F87" s="81"/>
      <c r="G87" s="74">
        <v>142.27</v>
      </c>
      <c r="H87" s="30">
        <v>15.81</v>
      </c>
      <c r="I87" s="75"/>
      <c r="J87" s="10"/>
      <c r="K87" s="33"/>
    </row>
    <row r="88" spans="1:11" ht="12.75">
      <c r="A88" s="50" t="s">
        <v>148</v>
      </c>
      <c r="B88" s="81">
        <v>16876.812339999997</v>
      </c>
      <c r="C88" s="82">
        <v>43845.00652</v>
      </c>
      <c r="D88" s="81">
        <v>60705.631089999995</v>
      </c>
      <c r="E88" s="82">
        <v>16.18777</v>
      </c>
      <c r="F88" s="81"/>
      <c r="G88" s="74">
        <v>16.19</v>
      </c>
      <c r="H88" s="30"/>
      <c r="I88" s="75"/>
      <c r="J88" s="10"/>
      <c r="K88" s="33"/>
    </row>
    <row r="89" spans="1:11" ht="12.75">
      <c r="A89" s="50" t="s">
        <v>149</v>
      </c>
      <c r="B89" s="81">
        <v>4282.556449999999</v>
      </c>
      <c r="C89" s="82">
        <v>25988.788</v>
      </c>
      <c r="D89" s="81">
        <v>30055.35301</v>
      </c>
      <c r="E89" s="82">
        <v>215.99144</v>
      </c>
      <c r="F89" s="81"/>
      <c r="G89" s="74">
        <v>88.23</v>
      </c>
      <c r="H89" s="30">
        <v>127.76</v>
      </c>
      <c r="I89" s="75"/>
      <c r="J89" s="10"/>
      <c r="K89" s="33"/>
    </row>
    <row r="90" spans="1:11" ht="12.75">
      <c r="A90" s="50" t="s">
        <v>67</v>
      </c>
      <c r="B90" s="81">
        <v>1873.1919000000003</v>
      </c>
      <c r="C90" s="82">
        <v>14252.744</v>
      </c>
      <c r="D90" s="81">
        <v>16079.0641</v>
      </c>
      <c r="E90" s="82">
        <v>46.8718</v>
      </c>
      <c r="F90" s="81"/>
      <c r="G90" s="74">
        <v>6.87</v>
      </c>
      <c r="H90" s="30">
        <v>40</v>
      </c>
      <c r="I90" s="75"/>
      <c r="J90" s="10"/>
      <c r="K90" s="33"/>
    </row>
    <row r="91" spans="1:11" ht="12.75">
      <c r="A91" s="50" t="s">
        <v>68</v>
      </c>
      <c r="B91" s="81">
        <v>6918.161909999996</v>
      </c>
      <c r="C91" s="82">
        <v>35506.2067</v>
      </c>
      <c r="D91" s="81">
        <v>42228.09731</v>
      </c>
      <c r="E91" s="82">
        <v>196.2713</v>
      </c>
      <c r="F91" s="81"/>
      <c r="G91" s="74">
        <v>96.27</v>
      </c>
      <c r="H91" s="30">
        <v>100</v>
      </c>
      <c r="I91" s="75"/>
      <c r="J91" s="10"/>
      <c r="K91" s="33"/>
    </row>
    <row r="92" spans="1:11" ht="12.75">
      <c r="A92" s="50" t="s">
        <v>69</v>
      </c>
      <c r="B92" s="81">
        <v>5498.18534</v>
      </c>
      <c r="C92" s="82">
        <v>15146.59384</v>
      </c>
      <c r="D92" s="81">
        <v>20168.611390000002</v>
      </c>
      <c r="E92" s="82">
        <v>476.16778999999997</v>
      </c>
      <c r="F92" s="81"/>
      <c r="G92" s="74">
        <v>401.17</v>
      </c>
      <c r="H92" s="30">
        <v>75</v>
      </c>
      <c r="I92" s="75"/>
      <c r="J92" s="10"/>
      <c r="K92" s="33"/>
    </row>
    <row r="93" spans="1:11" ht="12.75">
      <c r="A93" s="50" t="s">
        <v>70</v>
      </c>
      <c r="B93" s="81">
        <v>3947.6132699999957</v>
      </c>
      <c r="C93" s="82">
        <v>18339.4036</v>
      </c>
      <c r="D93" s="81">
        <v>22242.50332</v>
      </c>
      <c r="E93" s="82">
        <v>44.51355</v>
      </c>
      <c r="F93" s="81"/>
      <c r="G93" s="74">
        <v>39.51</v>
      </c>
      <c r="H93" s="30">
        <v>5</v>
      </c>
      <c r="I93" s="75"/>
      <c r="J93" s="10"/>
      <c r="K93" s="33"/>
    </row>
    <row r="94" spans="1:11" ht="12.75">
      <c r="A94" s="50" t="s">
        <v>71</v>
      </c>
      <c r="B94" s="81">
        <v>808.6891900000013</v>
      </c>
      <c r="C94" s="82">
        <v>19204.88641</v>
      </c>
      <c r="D94" s="81">
        <v>19750.56988</v>
      </c>
      <c r="E94" s="82">
        <v>263.00572</v>
      </c>
      <c r="F94" s="81"/>
      <c r="G94" s="74">
        <v>230.53</v>
      </c>
      <c r="H94" s="30">
        <v>32.48</v>
      </c>
      <c r="I94" s="75"/>
      <c r="J94" s="10"/>
      <c r="K94" s="33"/>
    </row>
    <row r="95" spans="1:11" ht="12.75">
      <c r="A95" s="50" t="s">
        <v>73</v>
      </c>
      <c r="B95" s="81">
        <v>3250.31241</v>
      </c>
      <c r="C95" s="82">
        <v>25478.21705</v>
      </c>
      <c r="D95" s="81">
        <v>28728.52946</v>
      </c>
      <c r="E95" s="82"/>
      <c r="F95" s="81"/>
      <c r="G95" s="74"/>
      <c r="H95" s="30"/>
      <c r="I95" s="75"/>
      <c r="J95" s="10"/>
      <c r="K95" s="33"/>
    </row>
    <row r="96" spans="1:11" ht="12.75">
      <c r="A96" s="50" t="s">
        <v>72</v>
      </c>
      <c r="B96" s="81">
        <v>2330.8536000000013</v>
      </c>
      <c r="C96" s="82">
        <v>14396.626199999999</v>
      </c>
      <c r="D96" s="81">
        <v>16595.21453</v>
      </c>
      <c r="E96" s="82">
        <v>132.26527000000002</v>
      </c>
      <c r="F96" s="81"/>
      <c r="G96" s="74">
        <v>113.45</v>
      </c>
      <c r="H96" s="30">
        <v>18.82</v>
      </c>
      <c r="I96" s="75"/>
      <c r="J96" s="10"/>
      <c r="K96" s="33"/>
    </row>
    <row r="97" spans="1:11" ht="12.75">
      <c r="A97" s="50" t="s">
        <v>74</v>
      </c>
      <c r="B97" s="81">
        <v>2341.81859</v>
      </c>
      <c r="C97" s="82">
        <v>16615.275</v>
      </c>
      <c r="D97" s="81">
        <v>18828.57465</v>
      </c>
      <c r="E97" s="82">
        <v>128.51894000000001</v>
      </c>
      <c r="F97" s="81"/>
      <c r="G97" s="74">
        <v>128.52</v>
      </c>
      <c r="H97" s="30"/>
      <c r="I97" s="75"/>
      <c r="J97" s="10"/>
      <c r="K97" s="33"/>
    </row>
    <row r="98" spans="1:11" s="6" customFormat="1" ht="12.75">
      <c r="A98" s="50" t="s">
        <v>75</v>
      </c>
      <c r="B98" s="81">
        <v>51.05212000000011</v>
      </c>
      <c r="C98" s="82">
        <v>6791.68484</v>
      </c>
      <c r="D98" s="81">
        <v>6822.884389999999</v>
      </c>
      <c r="E98" s="82">
        <v>19.85257</v>
      </c>
      <c r="F98" s="81"/>
      <c r="G98" s="74">
        <v>19.85</v>
      </c>
      <c r="H98" s="30"/>
      <c r="I98" s="75"/>
      <c r="J98" s="10"/>
      <c r="K98" s="33"/>
    </row>
    <row r="99" spans="1:11" ht="12.75">
      <c r="A99" s="50" t="s">
        <v>135</v>
      </c>
      <c r="B99" s="81">
        <v>24</v>
      </c>
      <c r="C99" s="82">
        <v>10362.035</v>
      </c>
      <c r="D99" s="81">
        <v>10372.48369</v>
      </c>
      <c r="E99" s="82">
        <v>13.551309999999999</v>
      </c>
      <c r="F99" s="81"/>
      <c r="G99" s="74">
        <v>12.55</v>
      </c>
      <c r="H99" s="30">
        <v>1</v>
      </c>
      <c r="I99" s="75"/>
      <c r="J99" s="10"/>
      <c r="K99" s="33"/>
    </row>
    <row r="100" spans="1:11" s="6" customFormat="1" ht="12.75">
      <c r="A100" s="50" t="s">
        <v>76</v>
      </c>
      <c r="B100" s="81">
        <v>424.606</v>
      </c>
      <c r="C100" s="82">
        <v>15157.651</v>
      </c>
      <c r="D100" s="81">
        <v>15537.47907</v>
      </c>
      <c r="E100" s="82">
        <v>44.77793</v>
      </c>
      <c r="F100" s="81"/>
      <c r="G100" s="74">
        <v>40.38</v>
      </c>
      <c r="H100" s="30">
        <v>4.4</v>
      </c>
      <c r="I100" s="75"/>
      <c r="J100" s="10"/>
      <c r="K100" s="33"/>
    </row>
    <row r="101" spans="1:11" ht="12.75">
      <c r="A101" s="50" t="s">
        <v>136</v>
      </c>
      <c r="B101" s="81">
        <v>560.8473399999998</v>
      </c>
      <c r="C101" s="82">
        <v>18302.8417</v>
      </c>
      <c r="D101" s="81">
        <v>18848.797140000002</v>
      </c>
      <c r="E101" s="82">
        <v>14.8919</v>
      </c>
      <c r="F101" s="81"/>
      <c r="G101" s="74">
        <v>14.89</v>
      </c>
      <c r="H101" s="30"/>
      <c r="I101" s="75"/>
      <c r="J101" s="10"/>
      <c r="K101" s="33"/>
    </row>
    <row r="102" spans="1:11" ht="12.75">
      <c r="A102" s="50" t="s">
        <v>77</v>
      </c>
      <c r="B102" s="81">
        <v>1608.4501400000006</v>
      </c>
      <c r="C102" s="82">
        <v>33267.94603</v>
      </c>
      <c r="D102" s="81">
        <v>34682.27477</v>
      </c>
      <c r="E102" s="82">
        <v>194.1214</v>
      </c>
      <c r="F102" s="81"/>
      <c r="G102" s="74">
        <v>189.02</v>
      </c>
      <c r="H102" s="30">
        <v>5.1</v>
      </c>
      <c r="I102" s="75"/>
      <c r="J102" s="10"/>
      <c r="K102" s="33"/>
    </row>
    <row r="103" spans="1:11" ht="12.75">
      <c r="A103" s="50" t="s">
        <v>78</v>
      </c>
      <c r="B103" s="81">
        <v>280.1435</v>
      </c>
      <c r="C103" s="82">
        <v>14926.31791</v>
      </c>
      <c r="D103" s="81">
        <v>15125.49584</v>
      </c>
      <c r="E103" s="82">
        <v>80.96557000000001</v>
      </c>
      <c r="F103" s="81"/>
      <c r="G103" s="74">
        <v>41.77</v>
      </c>
      <c r="H103" s="30">
        <v>39.2</v>
      </c>
      <c r="I103" s="75"/>
      <c r="J103" s="10"/>
      <c r="K103" s="33"/>
    </row>
    <row r="104" spans="1:11" ht="12.75">
      <c r="A104" s="50" t="s">
        <v>140</v>
      </c>
      <c r="B104" s="81">
        <v>6295.298470000002</v>
      </c>
      <c r="C104" s="82">
        <v>26531.04336</v>
      </c>
      <c r="D104" s="81">
        <v>32704.08315</v>
      </c>
      <c r="E104" s="82">
        <v>122.25868</v>
      </c>
      <c r="F104" s="81"/>
      <c r="G104" s="74">
        <v>70.66</v>
      </c>
      <c r="H104" s="30">
        <v>51.6</v>
      </c>
      <c r="I104" s="75"/>
      <c r="J104" s="10"/>
      <c r="K104" s="33"/>
    </row>
    <row r="105" spans="1:11" ht="12.75">
      <c r="A105" s="50" t="s">
        <v>79</v>
      </c>
      <c r="B105" s="81">
        <v>5398.743560000003</v>
      </c>
      <c r="C105" s="82">
        <v>27707.3402</v>
      </c>
      <c r="D105" s="81">
        <v>32908.849630000004</v>
      </c>
      <c r="E105" s="82">
        <v>197.23413</v>
      </c>
      <c r="F105" s="81"/>
      <c r="G105" s="74">
        <v>197.23</v>
      </c>
      <c r="H105" s="30"/>
      <c r="I105" s="75"/>
      <c r="J105" s="10"/>
      <c r="K105" s="33"/>
    </row>
    <row r="106" spans="1:11" ht="12.75">
      <c r="A106" s="50" t="s">
        <v>80</v>
      </c>
      <c r="B106" s="81">
        <v>5990.639939999997</v>
      </c>
      <c r="C106" s="82">
        <v>49655.73796</v>
      </c>
      <c r="D106" s="81">
        <v>55566.225869999995</v>
      </c>
      <c r="E106" s="82">
        <v>80.15203</v>
      </c>
      <c r="F106" s="81"/>
      <c r="G106" s="74">
        <v>80.15</v>
      </c>
      <c r="H106" s="30"/>
      <c r="I106" s="75"/>
      <c r="J106" s="10"/>
      <c r="K106" s="33"/>
    </row>
    <row r="107" spans="1:11" ht="12.75">
      <c r="A107" s="50" t="s">
        <v>137</v>
      </c>
      <c r="B107" s="81">
        <v>1015.406</v>
      </c>
      <c r="C107" s="82">
        <v>19700.307</v>
      </c>
      <c r="D107" s="81">
        <v>20698.660190000002</v>
      </c>
      <c r="E107" s="82">
        <v>17.05281</v>
      </c>
      <c r="F107" s="81"/>
      <c r="G107" s="74">
        <v>17.05</v>
      </c>
      <c r="H107" s="30"/>
      <c r="I107" s="75"/>
      <c r="J107" s="10"/>
      <c r="K107" s="33"/>
    </row>
    <row r="108" spans="1:11" ht="12.75">
      <c r="A108" s="50" t="s">
        <v>81</v>
      </c>
      <c r="B108" s="81">
        <v>928.742</v>
      </c>
      <c r="C108" s="82">
        <v>23296.597</v>
      </c>
      <c r="D108" s="81">
        <v>24203.10874</v>
      </c>
      <c r="E108" s="82">
        <v>22.230259999999998</v>
      </c>
      <c r="F108" s="81"/>
      <c r="G108" s="74">
        <v>16.25</v>
      </c>
      <c r="H108" s="30">
        <v>1.8</v>
      </c>
      <c r="I108" s="75">
        <v>4.18</v>
      </c>
      <c r="J108" s="10"/>
      <c r="K108" s="33"/>
    </row>
    <row r="109" spans="1:11" ht="12.75">
      <c r="A109" s="50" t="s">
        <v>82</v>
      </c>
      <c r="B109" s="81">
        <v>1478.742789999999</v>
      </c>
      <c r="C109" s="82">
        <v>26157.23984</v>
      </c>
      <c r="D109" s="81">
        <v>27599.802399999997</v>
      </c>
      <c r="E109" s="82">
        <v>36.180229999999995</v>
      </c>
      <c r="F109" s="81"/>
      <c r="G109" s="74">
        <v>29.18</v>
      </c>
      <c r="H109" s="30">
        <v>7</v>
      </c>
      <c r="I109" s="75"/>
      <c r="J109" s="10"/>
      <c r="K109" s="33"/>
    </row>
    <row r="110" spans="1:11" ht="12.75">
      <c r="A110" s="50" t="s">
        <v>83</v>
      </c>
      <c r="B110" s="81">
        <v>1666.8945300000012</v>
      </c>
      <c r="C110" s="82">
        <v>14690.131039999998</v>
      </c>
      <c r="D110" s="81">
        <v>16236.61368</v>
      </c>
      <c r="E110" s="82">
        <v>120.41189</v>
      </c>
      <c r="F110" s="81"/>
      <c r="G110" s="74">
        <v>34.6</v>
      </c>
      <c r="H110" s="30">
        <v>85.81</v>
      </c>
      <c r="I110" s="75"/>
      <c r="J110" s="10"/>
      <c r="K110" s="33"/>
    </row>
    <row r="111" spans="1:11" ht="13.5">
      <c r="A111" s="69" t="s">
        <v>84</v>
      </c>
      <c r="B111" s="81">
        <v>1613.5159299999998</v>
      </c>
      <c r="C111" s="82">
        <v>16174.08705</v>
      </c>
      <c r="D111" s="81">
        <v>17782.897330000003</v>
      </c>
      <c r="E111" s="82">
        <v>4.7056499999999994</v>
      </c>
      <c r="F111" s="81"/>
      <c r="G111" s="74">
        <v>4.71</v>
      </c>
      <c r="H111" s="30"/>
      <c r="I111" s="75"/>
      <c r="J111" s="10"/>
      <c r="K111" s="33"/>
    </row>
    <row r="112" spans="1:11" ht="12.75">
      <c r="A112" s="50" t="s">
        <v>139</v>
      </c>
      <c r="B112" s="81">
        <v>4219.163029999993</v>
      </c>
      <c r="C112" s="82">
        <v>40714.868</v>
      </c>
      <c r="D112" s="81">
        <v>44908.4211</v>
      </c>
      <c r="E112" s="82">
        <v>25.60993</v>
      </c>
      <c r="F112" s="81"/>
      <c r="G112" s="74">
        <v>25.35</v>
      </c>
      <c r="H112" s="30">
        <v>0.26</v>
      </c>
      <c r="I112" s="75"/>
      <c r="J112" s="10"/>
      <c r="K112" s="33"/>
    </row>
    <row r="113" spans="1:11" ht="13.5" thickBot="1">
      <c r="A113" s="54" t="s">
        <v>85</v>
      </c>
      <c r="B113" s="84">
        <v>2090.141040000001</v>
      </c>
      <c r="C113" s="85">
        <v>9246.268</v>
      </c>
      <c r="D113" s="84">
        <v>11300.956259999999</v>
      </c>
      <c r="E113" s="85">
        <v>35.45278</v>
      </c>
      <c r="F113" s="84"/>
      <c r="G113" s="76">
        <v>31.91</v>
      </c>
      <c r="H113" s="77">
        <v>3.54</v>
      </c>
      <c r="I113" s="78"/>
      <c r="J113" s="14"/>
      <c r="K113" s="33"/>
    </row>
    <row r="114" spans="1:11" ht="12.75">
      <c r="A114" s="65" t="s">
        <v>86</v>
      </c>
      <c r="B114" s="80">
        <v>0</v>
      </c>
      <c r="C114" s="79">
        <v>5950.185</v>
      </c>
      <c r="D114" s="80">
        <v>5929.513190000001</v>
      </c>
      <c r="E114" s="79">
        <v>20.67181</v>
      </c>
      <c r="F114" s="80"/>
      <c r="G114" s="71">
        <v>20.67</v>
      </c>
      <c r="H114" s="72"/>
      <c r="I114" s="73"/>
      <c r="J114" s="13"/>
      <c r="K114" s="33"/>
    </row>
    <row r="115" spans="1:11" ht="12.75">
      <c r="A115" s="50" t="s">
        <v>87</v>
      </c>
      <c r="B115" s="81">
        <v>106.6</v>
      </c>
      <c r="C115" s="83">
        <v>9889.369</v>
      </c>
      <c r="D115" s="81">
        <v>9954.72327</v>
      </c>
      <c r="E115" s="82">
        <v>41.24573</v>
      </c>
      <c r="F115" s="81"/>
      <c r="G115" s="74">
        <v>37.12</v>
      </c>
      <c r="H115" s="30">
        <v>4.13</v>
      </c>
      <c r="I115" s="75"/>
      <c r="J115" s="13"/>
      <c r="K115" s="33"/>
    </row>
    <row r="116" spans="1:11" ht="12.75">
      <c r="A116" s="50" t="s">
        <v>88</v>
      </c>
      <c r="B116" s="81">
        <v>4844.3102199999985</v>
      </c>
      <c r="C116" s="82">
        <v>22632.15189</v>
      </c>
      <c r="D116" s="81">
        <v>26994.49141</v>
      </c>
      <c r="E116" s="82">
        <v>481.9707</v>
      </c>
      <c r="F116" s="81"/>
      <c r="G116" s="74">
        <v>401.4</v>
      </c>
      <c r="H116" s="30">
        <v>80.57</v>
      </c>
      <c r="I116" s="75"/>
      <c r="J116" s="10"/>
      <c r="K116" s="33"/>
    </row>
    <row r="117" spans="1:11" ht="12.75">
      <c r="A117" s="50" t="s">
        <v>89</v>
      </c>
      <c r="B117" s="81">
        <v>2701.1391900000012</v>
      </c>
      <c r="C117" s="82">
        <v>23088.140789999998</v>
      </c>
      <c r="D117" s="81">
        <v>25573.29026</v>
      </c>
      <c r="E117" s="82">
        <v>215.98972</v>
      </c>
      <c r="F117" s="81"/>
      <c r="G117" s="74">
        <v>194.99</v>
      </c>
      <c r="H117" s="30">
        <v>21</v>
      </c>
      <c r="I117" s="75"/>
      <c r="J117" s="10"/>
      <c r="K117" s="33"/>
    </row>
    <row r="118" spans="1:11" ht="12.75">
      <c r="A118" s="50" t="s">
        <v>90</v>
      </c>
      <c r="B118" s="81">
        <v>3093.057469999999</v>
      </c>
      <c r="C118" s="82">
        <v>18867.147</v>
      </c>
      <c r="D118" s="81">
        <v>21819.24456</v>
      </c>
      <c r="E118" s="82">
        <v>140.95991</v>
      </c>
      <c r="F118" s="81"/>
      <c r="G118" s="74">
        <v>126.96</v>
      </c>
      <c r="H118" s="30">
        <v>14</v>
      </c>
      <c r="I118" s="75"/>
      <c r="J118" s="13"/>
      <c r="K118" s="33"/>
    </row>
    <row r="119" spans="1:11" ht="12.75">
      <c r="A119" s="50" t="s">
        <v>91</v>
      </c>
      <c r="B119" s="81">
        <v>8280.989329999999</v>
      </c>
      <c r="C119" s="82">
        <v>51866.267060000006</v>
      </c>
      <c r="D119" s="81">
        <v>59823.668359999996</v>
      </c>
      <c r="E119" s="82">
        <v>323.58803</v>
      </c>
      <c r="F119" s="81"/>
      <c r="G119" s="74">
        <v>120.09</v>
      </c>
      <c r="H119" s="30">
        <v>203.5</v>
      </c>
      <c r="I119" s="75"/>
      <c r="J119" s="10"/>
      <c r="K119" s="33"/>
    </row>
    <row r="120" spans="1:11" ht="12.75">
      <c r="A120" s="50" t="s">
        <v>92</v>
      </c>
      <c r="B120" s="81">
        <v>1249.2707099999973</v>
      </c>
      <c r="C120" s="82">
        <v>21166.117420000002</v>
      </c>
      <c r="D120" s="81">
        <v>22382.28298</v>
      </c>
      <c r="E120" s="82">
        <v>33.10515</v>
      </c>
      <c r="F120" s="81"/>
      <c r="G120" s="74">
        <v>29.11</v>
      </c>
      <c r="H120" s="30">
        <v>4</v>
      </c>
      <c r="I120" s="75"/>
      <c r="J120" s="10"/>
      <c r="K120" s="33"/>
    </row>
    <row r="121" spans="1:11" ht="12.75">
      <c r="A121" s="50" t="s">
        <v>93</v>
      </c>
      <c r="B121" s="81">
        <v>2747.9505</v>
      </c>
      <c r="C121" s="82">
        <v>20446.194</v>
      </c>
      <c r="D121" s="81">
        <v>23111.71824</v>
      </c>
      <c r="E121" s="82">
        <v>82.42626</v>
      </c>
      <c r="F121" s="81"/>
      <c r="G121" s="74">
        <v>71.13</v>
      </c>
      <c r="H121" s="30">
        <v>11.3</v>
      </c>
      <c r="I121" s="75"/>
      <c r="J121" s="10"/>
      <c r="K121" s="33"/>
    </row>
    <row r="122" spans="1:11" ht="12.75" customHeight="1">
      <c r="A122" s="70" t="s">
        <v>150</v>
      </c>
      <c r="B122" s="81">
        <v>6172.11789</v>
      </c>
      <c r="C122" s="82">
        <v>23470.92364</v>
      </c>
      <c r="D122" s="81">
        <v>29312.86604</v>
      </c>
      <c r="E122" s="82">
        <v>330.17548999999997</v>
      </c>
      <c r="F122" s="81"/>
      <c r="G122" s="74">
        <v>26.01</v>
      </c>
      <c r="H122" s="30">
        <v>304.17</v>
      </c>
      <c r="I122" s="75"/>
      <c r="J122" s="10"/>
      <c r="K122" s="33"/>
    </row>
    <row r="123" spans="1:11" ht="12.75">
      <c r="A123" s="50" t="s">
        <v>94</v>
      </c>
      <c r="B123" s="81">
        <v>590.8190599999996</v>
      </c>
      <c r="C123" s="82">
        <v>7561</v>
      </c>
      <c r="D123" s="81">
        <v>7929.18808</v>
      </c>
      <c r="E123" s="82">
        <v>222.63098000000002</v>
      </c>
      <c r="F123" s="81"/>
      <c r="G123" s="74">
        <v>170.63</v>
      </c>
      <c r="H123" s="30">
        <v>22</v>
      </c>
      <c r="I123" s="75">
        <v>30</v>
      </c>
      <c r="J123" s="10"/>
      <c r="K123" s="33"/>
    </row>
    <row r="124" spans="1:11" ht="12.75">
      <c r="A124" s="50" t="s">
        <v>95</v>
      </c>
      <c r="B124" s="81">
        <v>1150.0570999999995</v>
      </c>
      <c r="C124" s="82">
        <v>12662.724</v>
      </c>
      <c r="D124" s="81">
        <v>13743.051640000001</v>
      </c>
      <c r="E124" s="82">
        <v>69.72946</v>
      </c>
      <c r="F124" s="81"/>
      <c r="G124" s="74"/>
      <c r="H124" s="30"/>
      <c r="I124" s="75">
        <v>69.73</v>
      </c>
      <c r="J124" s="10"/>
      <c r="K124" s="33"/>
    </row>
    <row r="125" spans="1:11" ht="12.75">
      <c r="A125" s="50" t="s">
        <v>96</v>
      </c>
      <c r="B125" s="81">
        <v>1.205660000000149</v>
      </c>
      <c r="C125" s="82">
        <v>5553.393</v>
      </c>
      <c r="D125" s="81">
        <v>5474.64828</v>
      </c>
      <c r="E125" s="82">
        <v>79.95038000000001</v>
      </c>
      <c r="F125" s="81"/>
      <c r="G125" s="74">
        <v>72.95</v>
      </c>
      <c r="H125" s="30">
        <v>7</v>
      </c>
      <c r="I125" s="75"/>
      <c r="J125" s="10"/>
      <c r="K125" s="33"/>
    </row>
    <row r="126" spans="1:11" ht="12.75">
      <c r="A126" s="50" t="s">
        <v>97</v>
      </c>
      <c r="B126" s="81">
        <v>20</v>
      </c>
      <c r="C126" s="82">
        <v>16338.225</v>
      </c>
      <c r="D126" s="81">
        <v>16358.225</v>
      </c>
      <c r="E126" s="82"/>
      <c r="F126" s="81"/>
      <c r="G126" s="74"/>
      <c r="H126" s="30"/>
      <c r="I126" s="75"/>
      <c r="J126" s="10"/>
      <c r="K126" s="33"/>
    </row>
    <row r="127" spans="1:11" ht="12.75">
      <c r="A127" s="50" t="s">
        <v>98</v>
      </c>
      <c r="B127" s="81">
        <v>3.298</v>
      </c>
      <c r="C127" s="82">
        <v>3554.295</v>
      </c>
      <c r="D127" s="81">
        <v>3542.48841</v>
      </c>
      <c r="E127" s="82">
        <v>15.10459</v>
      </c>
      <c r="F127" s="81"/>
      <c r="G127" s="74">
        <v>13.59</v>
      </c>
      <c r="H127" s="30">
        <v>1.51</v>
      </c>
      <c r="I127" s="75"/>
      <c r="J127" s="10"/>
      <c r="K127" s="33"/>
    </row>
    <row r="128" spans="1:11" ht="12.75">
      <c r="A128" s="50" t="s">
        <v>99</v>
      </c>
      <c r="B128" s="81">
        <v>895.928959999999</v>
      </c>
      <c r="C128" s="82">
        <v>15521.6358</v>
      </c>
      <c r="D128" s="81">
        <v>16123.943529999999</v>
      </c>
      <c r="E128" s="82">
        <v>293.62122999999997</v>
      </c>
      <c r="F128" s="81"/>
      <c r="G128" s="74">
        <v>264.26</v>
      </c>
      <c r="H128" s="30">
        <v>29.36</v>
      </c>
      <c r="I128" s="75"/>
      <c r="J128" s="10"/>
      <c r="K128" s="33"/>
    </row>
    <row r="129" spans="1:11" ht="12.75">
      <c r="A129" s="50" t="s">
        <v>100</v>
      </c>
      <c r="B129" s="81">
        <v>4835.627359999996</v>
      </c>
      <c r="C129" s="82">
        <v>32910.99455</v>
      </c>
      <c r="D129" s="81">
        <v>37572.55558</v>
      </c>
      <c r="E129" s="82">
        <v>174.06633000000002</v>
      </c>
      <c r="F129" s="81"/>
      <c r="G129" s="74">
        <v>124.07</v>
      </c>
      <c r="H129" s="30">
        <v>50</v>
      </c>
      <c r="I129" s="75"/>
      <c r="J129" s="10"/>
      <c r="K129" s="33"/>
    </row>
    <row r="130" spans="1:11" ht="12.75">
      <c r="A130" s="50" t="s">
        <v>101</v>
      </c>
      <c r="B130" s="81">
        <v>5744.6383000000005</v>
      </c>
      <c r="C130" s="82">
        <v>14608.73195</v>
      </c>
      <c r="D130" s="81">
        <v>20217.37618</v>
      </c>
      <c r="E130" s="82">
        <v>135.99407</v>
      </c>
      <c r="F130" s="81"/>
      <c r="G130" s="74">
        <v>123.14</v>
      </c>
      <c r="H130" s="30">
        <v>12.85</v>
      </c>
      <c r="I130" s="75"/>
      <c r="J130" s="10"/>
      <c r="K130" s="33"/>
    </row>
    <row r="131" spans="1:11" ht="12.75">
      <c r="A131" s="50" t="s">
        <v>102</v>
      </c>
      <c r="B131" s="81">
        <v>342.5640199999996</v>
      </c>
      <c r="C131" s="82">
        <v>18759.75522</v>
      </c>
      <c r="D131" s="81">
        <v>19093.80082</v>
      </c>
      <c r="E131" s="82">
        <v>8.51842</v>
      </c>
      <c r="F131" s="81"/>
      <c r="G131" s="74">
        <v>7.67</v>
      </c>
      <c r="H131" s="30">
        <v>0.85</v>
      </c>
      <c r="I131" s="75"/>
      <c r="J131" s="10"/>
      <c r="K131" s="33"/>
    </row>
    <row r="132" spans="1:11" ht="12.75">
      <c r="A132" s="50" t="s">
        <v>103</v>
      </c>
      <c r="B132" s="81">
        <v>1083.0411999999992</v>
      </c>
      <c r="C132" s="82">
        <v>11146.140949999999</v>
      </c>
      <c r="D132" s="81">
        <v>12164.826739999999</v>
      </c>
      <c r="E132" s="82">
        <v>64.35541</v>
      </c>
      <c r="F132" s="81"/>
      <c r="G132" s="74">
        <v>35.36</v>
      </c>
      <c r="H132" s="30">
        <v>29</v>
      </c>
      <c r="I132" s="75"/>
      <c r="J132" s="10"/>
      <c r="K132" s="33"/>
    </row>
    <row r="133" spans="1:11" ht="12.75">
      <c r="A133" s="50" t="s">
        <v>104</v>
      </c>
      <c r="B133" s="81">
        <v>2310.8253900000004</v>
      </c>
      <c r="C133" s="82">
        <v>23836.156649999997</v>
      </c>
      <c r="D133" s="81">
        <v>26146.98204</v>
      </c>
      <c r="E133" s="82"/>
      <c r="F133" s="81"/>
      <c r="G133" s="74"/>
      <c r="H133" s="30"/>
      <c r="I133" s="75"/>
      <c r="J133" s="27"/>
      <c r="K133" s="33"/>
    </row>
    <row r="134" spans="1:11" ht="12.75">
      <c r="A134" s="50" t="s">
        <v>105</v>
      </c>
      <c r="B134" s="81">
        <v>16786.88361</v>
      </c>
      <c r="C134" s="82">
        <v>41546.523219999995</v>
      </c>
      <c r="D134" s="81">
        <v>58033.59611</v>
      </c>
      <c r="E134" s="82">
        <v>299.81071999999995</v>
      </c>
      <c r="F134" s="81"/>
      <c r="G134" s="74">
        <v>299.81</v>
      </c>
      <c r="H134" s="30"/>
      <c r="I134" s="75"/>
      <c r="J134" s="27"/>
      <c r="K134" s="33"/>
    </row>
    <row r="135" spans="1:11" ht="12.75">
      <c r="A135" s="50" t="s">
        <v>106</v>
      </c>
      <c r="B135" s="81">
        <v>7688.67718</v>
      </c>
      <c r="C135" s="82">
        <v>49996.055380000005</v>
      </c>
      <c r="D135" s="81">
        <v>57534.75022</v>
      </c>
      <c r="E135" s="82">
        <v>149.98234</v>
      </c>
      <c r="F135" s="81"/>
      <c r="G135" s="74">
        <v>140</v>
      </c>
      <c r="H135" s="30">
        <v>9.98</v>
      </c>
      <c r="I135" s="75"/>
      <c r="J135" s="10"/>
      <c r="K135" s="33"/>
    </row>
    <row r="136" spans="1:11" ht="12.75">
      <c r="A136" s="50" t="s">
        <v>107</v>
      </c>
      <c r="B136" s="81">
        <v>1057.3744299999996</v>
      </c>
      <c r="C136" s="82">
        <v>42578.24867</v>
      </c>
      <c r="D136" s="81">
        <v>43582.26363</v>
      </c>
      <c r="E136" s="82">
        <v>53.35947</v>
      </c>
      <c r="F136" s="81"/>
      <c r="G136" s="74">
        <v>1.36</v>
      </c>
      <c r="H136" s="30">
        <v>52</v>
      </c>
      <c r="I136" s="75"/>
      <c r="J136" s="10"/>
      <c r="K136" s="33"/>
    </row>
    <row r="137" spans="1:11" ht="12.75">
      <c r="A137" s="50" t="s">
        <v>108</v>
      </c>
      <c r="B137" s="81">
        <v>166.4843599999994</v>
      </c>
      <c r="C137" s="82">
        <v>11605.037</v>
      </c>
      <c r="D137" s="81">
        <v>11578.85133</v>
      </c>
      <c r="E137" s="82">
        <v>192.67003</v>
      </c>
      <c r="F137" s="81"/>
      <c r="G137" s="74">
        <v>173.4</v>
      </c>
      <c r="H137" s="30">
        <v>19.27</v>
      </c>
      <c r="I137" s="75"/>
      <c r="J137" s="10"/>
      <c r="K137" s="33"/>
    </row>
    <row r="138" spans="1:11" ht="12.75">
      <c r="A138" s="50" t="s">
        <v>109</v>
      </c>
      <c r="B138" s="81">
        <v>3153.372550000001</v>
      </c>
      <c r="C138" s="82">
        <v>29162.495</v>
      </c>
      <c r="D138" s="81">
        <v>32139.08121</v>
      </c>
      <c r="E138" s="82">
        <v>176.78634</v>
      </c>
      <c r="F138" s="81"/>
      <c r="G138" s="74">
        <v>161.79</v>
      </c>
      <c r="H138" s="30">
        <v>15</v>
      </c>
      <c r="I138" s="75"/>
      <c r="J138" s="10"/>
      <c r="K138" s="33"/>
    </row>
    <row r="139" spans="1:11" ht="12.75">
      <c r="A139" s="50" t="s">
        <v>110</v>
      </c>
      <c r="B139" s="81">
        <v>1220.0966400000007</v>
      </c>
      <c r="C139" s="82">
        <v>23536.479</v>
      </c>
      <c r="D139" s="81">
        <v>24465.06558</v>
      </c>
      <c r="E139" s="82">
        <v>291.51006</v>
      </c>
      <c r="F139" s="81"/>
      <c r="G139" s="74">
        <v>262.36</v>
      </c>
      <c r="H139" s="30">
        <v>29.15</v>
      </c>
      <c r="I139" s="75"/>
      <c r="J139" s="10"/>
      <c r="K139" s="33"/>
    </row>
    <row r="140" spans="1:11" ht="12.75">
      <c r="A140" s="50" t="s">
        <v>111</v>
      </c>
      <c r="B140" s="81">
        <v>575.3804499999992</v>
      </c>
      <c r="C140" s="82">
        <v>10562.78942</v>
      </c>
      <c r="D140" s="81">
        <v>11138.16987</v>
      </c>
      <c r="E140" s="82"/>
      <c r="F140" s="81"/>
      <c r="G140" s="74"/>
      <c r="H140" s="30"/>
      <c r="I140" s="75"/>
      <c r="J140" s="10"/>
      <c r="K140" s="33"/>
    </row>
    <row r="141" spans="1:11" ht="12.75">
      <c r="A141" s="50" t="s">
        <v>112</v>
      </c>
      <c r="B141" s="81">
        <v>165.686</v>
      </c>
      <c r="C141" s="82">
        <v>11863.98925</v>
      </c>
      <c r="D141" s="81">
        <v>12010.99194</v>
      </c>
      <c r="E141" s="82">
        <v>18.683310000000002</v>
      </c>
      <c r="F141" s="81"/>
      <c r="G141" s="74">
        <v>18.68</v>
      </c>
      <c r="H141" s="30"/>
      <c r="I141" s="75"/>
      <c r="J141" s="10"/>
      <c r="K141" s="33"/>
    </row>
    <row r="142" spans="1:11" ht="12.75">
      <c r="A142" s="50" t="s">
        <v>113</v>
      </c>
      <c r="B142" s="81">
        <v>1172.5975</v>
      </c>
      <c r="C142" s="82">
        <v>8290.092</v>
      </c>
      <c r="D142" s="81">
        <v>9226.72033</v>
      </c>
      <c r="E142" s="82">
        <v>235.96917</v>
      </c>
      <c r="F142" s="81"/>
      <c r="G142" s="74">
        <v>193.08</v>
      </c>
      <c r="H142" s="30">
        <v>23.6</v>
      </c>
      <c r="I142" s="75">
        <v>19.29</v>
      </c>
      <c r="J142" s="10"/>
      <c r="K142" s="33"/>
    </row>
    <row r="143" spans="1:11" ht="12.75">
      <c r="A143" s="50" t="s">
        <v>114</v>
      </c>
      <c r="B143" s="81">
        <v>580.4668100000006</v>
      </c>
      <c r="C143" s="82">
        <v>12075.106</v>
      </c>
      <c r="D143" s="81">
        <v>12567.8971</v>
      </c>
      <c r="E143" s="82">
        <v>87.67571000000001</v>
      </c>
      <c r="F143" s="81"/>
      <c r="G143" s="74">
        <v>82.68</v>
      </c>
      <c r="H143" s="30">
        <v>5</v>
      </c>
      <c r="I143" s="75"/>
      <c r="J143" s="10"/>
      <c r="K143" s="33"/>
    </row>
    <row r="144" spans="1:11" ht="12.75">
      <c r="A144" s="50" t="s">
        <v>115</v>
      </c>
      <c r="B144" s="81">
        <v>270.7582999999989</v>
      </c>
      <c r="C144" s="82">
        <v>11268.67249</v>
      </c>
      <c r="D144" s="81">
        <v>11313.304820000001</v>
      </c>
      <c r="E144" s="82">
        <v>226.12597000000002</v>
      </c>
      <c r="F144" s="81"/>
      <c r="G144" s="74">
        <v>203.53</v>
      </c>
      <c r="H144" s="30">
        <v>22.6</v>
      </c>
      <c r="I144" s="75"/>
      <c r="J144" s="10"/>
      <c r="K144" s="33"/>
    </row>
    <row r="145" spans="1:11" ht="12.75">
      <c r="A145" s="50" t="s">
        <v>116</v>
      </c>
      <c r="B145" s="81">
        <v>547.413</v>
      </c>
      <c r="C145" s="82">
        <v>13544.864</v>
      </c>
      <c r="D145" s="81">
        <v>14051.662550000001</v>
      </c>
      <c r="E145" s="82">
        <v>40.61445</v>
      </c>
      <c r="F145" s="81"/>
      <c r="G145" s="74">
        <v>36.61</v>
      </c>
      <c r="H145" s="30">
        <v>4</v>
      </c>
      <c r="I145" s="75"/>
      <c r="J145" s="10"/>
      <c r="K145" s="33"/>
    </row>
    <row r="146" spans="1:11" ht="12.75">
      <c r="A146" s="50" t="s">
        <v>117</v>
      </c>
      <c r="B146" s="81">
        <v>53.414919999999924</v>
      </c>
      <c r="C146" s="82">
        <v>4155.579</v>
      </c>
      <c r="D146" s="81">
        <v>4208.99392</v>
      </c>
      <c r="E146" s="82"/>
      <c r="F146" s="81"/>
      <c r="G146" s="74"/>
      <c r="H146" s="30"/>
      <c r="I146" s="75"/>
      <c r="J146" s="10"/>
      <c r="K146" s="33"/>
    </row>
    <row r="147" spans="1:11" ht="12.75">
      <c r="A147" s="50" t="s">
        <v>151</v>
      </c>
      <c r="B147" s="81">
        <v>0.29478999999910593</v>
      </c>
      <c r="C147" s="82">
        <v>12546.987</v>
      </c>
      <c r="D147" s="81">
        <v>12362.413550000001</v>
      </c>
      <c r="E147" s="82">
        <v>184.86824</v>
      </c>
      <c r="F147" s="81"/>
      <c r="G147" s="74">
        <v>166.87</v>
      </c>
      <c r="H147" s="30">
        <v>18</v>
      </c>
      <c r="I147" s="75"/>
      <c r="J147" s="10"/>
      <c r="K147" s="33"/>
    </row>
    <row r="148" spans="1:11" ht="13.5" thickBot="1">
      <c r="A148" s="54" t="s">
        <v>118</v>
      </c>
      <c r="B148" s="84">
        <v>649.5015700000002</v>
      </c>
      <c r="C148" s="85">
        <v>10715.845</v>
      </c>
      <c r="D148" s="84">
        <v>11293.336009999999</v>
      </c>
      <c r="E148" s="85">
        <v>72.01056</v>
      </c>
      <c r="F148" s="84"/>
      <c r="G148" s="76">
        <v>64.81</v>
      </c>
      <c r="H148" s="77">
        <v>7.2</v>
      </c>
      <c r="I148" s="78"/>
      <c r="J148" s="51"/>
      <c r="K148" s="33"/>
    </row>
    <row r="149" spans="1:11" ht="13.5" thickBot="1">
      <c r="A149" s="52" t="s">
        <v>10</v>
      </c>
      <c r="B149" s="53">
        <f>SUM(B61:B148)</f>
        <v>272466.7281100001</v>
      </c>
      <c r="C149" s="58">
        <f>SUM(C61:C148)</f>
        <v>1978790.78831</v>
      </c>
      <c r="D149" s="53">
        <f>SUM(D61:D148)</f>
        <v>2238760.7419700003</v>
      </c>
      <c r="E149" s="58">
        <f>B149+C149-D149</f>
        <v>12496.77444999991</v>
      </c>
      <c r="F149" s="53">
        <f>SUM(I52)</f>
        <v>0</v>
      </c>
      <c r="G149" s="58">
        <f>SUM(G61:G148)</f>
        <v>9723.810000000005</v>
      </c>
      <c r="H149" s="53">
        <f>SUM(H61:H148)</f>
        <v>2649.7599999999998</v>
      </c>
      <c r="I149" s="53">
        <f>SUM(I62:I148)</f>
        <v>123.19999999999999</v>
      </c>
      <c r="J149" s="59"/>
      <c r="K149" s="33"/>
    </row>
    <row r="150" spans="1:9" ht="12.75">
      <c r="A150" s="21"/>
      <c r="B150" s="32"/>
      <c r="C150" s="32"/>
      <c r="D150" s="32"/>
      <c r="E150" s="24"/>
      <c r="F150" s="32"/>
      <c r="G150" s="32"/>
      <c r="H150" s="32"/>
      <c r="I150" s="32"/>
    </row>
    <row r="151" spans="1:9" ht="12.75">
      <c r="A151" s="21"/>
      <c r="B151" s="32"/>
      <c r="C151" s="32"/>
      <c r="D151" s="32"/>
      <c r="E151" s="24"/>
      <c r="F151" s="32"/>
      <c r="G151" s="32"/>
      <c r="H151" s="32"/>
      <c r="I151" s="32"/>
    </row>
    <row r="152" spans="1:9" ht="12.75">
      <c r="A152" s="21"/>
      <c r="B152" s="32"/>
      <c r="C152" s="32"/>
      <c r="D152" s="32"/>
      <c r="E152" s="24"/>
      <c r="F152" s="32"/>
      <c r="G152" s="32"/>
      <c r="H152" s="32"/>
      <c r="I152" s="32"/>
    </row>
    <row r="153" spans="1:9" ht="12.75">
      <c r="A153" s="21"/>
      <c r="B153" s="32"/>
      <c r="C153" s="32"/>
      <c r="D153" s="32"/>
      <c r="E153" s="24"/>
      <c r="F153" s="32"/>
      <c r="G153" s="32"/>
      <c r="H153" s="32"/>
      <c r="I153" s="32"/>
    </row>
    <row r="154" spans="1:9" ht="12.75">
      <c r="A154" s="21"/>
      <c r="B154" s="32"/>
      <c r="C154" s="32"/>
      <c r="D154" s="32"/>
      <c r="E154" s="24"/>
      <c r="F154" s="32"/>
      <c r="G154" s="32"/>
      <c r="H154" s="32"/>
      <c r="I154" s="32"/>
    </row>
    <row r="155" spans="1:9" ht="12.75">
      <c r="A155" s="21"/>
      <c r="B155" s="32"/>
      <c r="C155" s="32"/>
      <c r="D155" s="32"/>
      <c r="E155" s="24"/>
      <c r="F155" s="32"/>
      <c r="G155" s="32"/>
      <c r="H155" s="32"/>
      <c r="I155" s="32"/>
    </row>
    <row r="156" spans="1:6" ht="12.75">
      <c r="A156" s="21"/>
      <c r="E156" s="28"/>
      <c r="F156" s="3"/>
    </row>
    <row r="157" spans="1:9" ht="12.75">
      <c r="A157" s="21"/>
      <c r="B157" s="8"/>
      <c r="C157" s="8"/>
      <c r="D157" s="8"/>
      <c r="E157" s="9"/>
      <c r="F157" s="8"/>
      <c r="G157" s="8"/>
      <c r="H157" s="8"/>
      <c r="I157" s="8"/>
    </row>
    <row r="158" spans="1:9" ht="12.75">
      <c r="A158" s="21"/>
      <c r="B158" s="8"/>
      <c r="C158" s="8"/>
      <c r="D158" s="8"/>
      <c r="E158" s="9"/>
      <c r="F158" s="8"/>
      <c r="G158" s="8"/>
      <c r="H158" s="8"/>
      <c r="I158" s="8"/>
    </row>
    <row r="159" spans="1:9" ht="12.75">
      <c r="A159" s="21"/>
      <c r="B159" s="8"/>
      <c r="C159" s="8"/>
      <c r="D159" s="8"/>
      <c r="E159" s="8"/>
      <c r="F159" s="8"/>
      <c r="G159" s="8"/>
      <c r="H159" s="8"/>
      <c r="I159" s="8"/>
    </row>
    <row r="160" spans="1:9" ht="12.75">
      <c r="A160" s="21"/>
      <c r="B160" s="8"/>
      <c r="C160" s="8"/>
      <c r="D160" s="8"/>
      <c r="E160" s="8"/>
      <c r="F160" s="8"/>
      <c r="G160" s="8"/>
      <c r="H160" s="8"/>
      <c r="I160" s="8"/>
    </row>
    <row r="161" spans="1:9" ht="12.75">
      <c r="A161" s="21"/>
      <c r="B161" s="8"/>
      <c r="C161" s="8"/>
      <c r="D161" s="8"/>
      <c r="E161" s="8"/>
      <c r="F161" s="8"/>
      <c r="G161" s="8"/>
      <c r="H161" s="8"/>
      <c r="I161" s="8"/>
    </row>
    <row r="162" spans="1:9" ht="12.75">
      <c r="A162" s="21"/>
      <c r="B162" s="8"/>
      <c r="C162" s="8"/>
      <c r="D162" s="8"/>
      <c r="E162" s="8"/>
      <c r="F162" s="8"/>
      <c r="G162" s="8"/>
      <c r="H162" s="8"/>
      <c r="I162" s="8"/>
    </row>
    <row r="163" spans="1:9" ht="12.75">
      <c r="A163" s="21"/>
      <c r="B163" s="8"/>
      <c r="C163" s="8"/>
      <c r="D163" s="8"/>
      <c r="E163" s="8"/>
      <c r="F163" s="8"/>
      <c r="G163" s="8"/>
      <c r="H163" s="8"/>
      <c r="I163" s="8"/>
    </row>
    <row r="164" spans="1:9" ht="12.75">
      <c r="A164" s="21"/>
      <c r="B164" s="8"/>
      <c r="C164" s="8"/>
      <c r="D164" s="8"/>
      <c r="E164" s="8"/>
      <c r="F164" s="8"/>
      <c r="G164" s="8"/>
      <c r="H164" s="8"/>
      <c r="I164" s="8"/>
    </row>
    <row r="165" spans="1:9" ht="12.75">
      <c r="A165" s="21"/>
      <c r="B165" s="8"/>
      <c r="C165" s="8"/>
      <c r="D165" s="8"/>
      <c r="E165" s="8"/>
      <c r="F165" s="8"/>
      <c r="G165" s="8"/>
      <c r="H165" s="8"/>
      <c r="I165" s="8"/>
    </row>
    <row r="166" spans="1:9" ht="12.75">
      <c r="A166" s="21"/>
      <c r="B166" s="8"/>
      <c r="C166" s="8"/>
      <c r="D166" s="8"/>
      <c r="E166" s="8"/>
      <c r="F166" s="8"/>
      <c r="G166" s="8"/>
      <c r="H166" s="8"/>
      <c r="I166" s="8"/>
    </row>
    <row r="167" spans="1:9" ht="12.75">
      <c r="A167" s="21"/>
      <c r="B167" s="8"/>
      <c r="C167" s="8"/>
      <c r="D167" s="8"/>
      <c r="E167" s="8"/>
      <c r="F167" s="8"/>
      <c r="G167" s="8"/>
      <c r="H167" s="8"/>
      <c r="I167" s="8"/>
    </row>
    <row r="168" spans="1:9" ht="12.75">
      <c r="A168" s="21"/>
      <c r="B168" s="8"/>
      <c r="C168" s="8"/>
      <c r="D168" s="8"/>
      <c r="E168" s="8"/>
      <c r="F168" s="8"/>
      <c r="G168" s="8"/>
      <c r="H168" s="8"/>
      <c r="I168" s="8"/>
    </row>
    <row r="169" spans="1:9" ht="12.75">
      <c r="A169" s="21"/>
      <c r="B169" s="8"/>
      <c r="C169" s="8"/>
      <c r="D169" s="8"/>
      <c r="E169" s="8"/>
      <c r="F169" s="8"/>
      <c r="G169" s="8"/>
      <c r="H169" s="8"/>
      <c r="I169" s="8"/>
    </row>
    <row r="170" spans="2:9" ht="12.75">
      <c r="B170" s="8"/>
      <c r="C170" s="8"/>
      <c r="D170" s="8"/>
      <c r="E170" s="8"/>
      <c r="F170" s="8"/>
      <c r="G170" s="8"/>
      <c r="H170" s="8"/>
      <c r="I170" s="8"/>
    </row>
    <row r="171" spans="2:9" ht="12.75">
      <c r="B171" s="8"/>
      <c r="C171" s="8"/>
      <c r="D171" s="8"/>
      <c r="E171" s="8"/>
      <c r="F171" s="8"/>
      <c r="G171" s="8"/>
      <c r="H171" s="8"/>
      <c r="I171" s="8"/>
    </row>
    <row r="172" spans="2:9" ht="12.75">
      <c r="B172" s="8"/>
      <c r="C172" s="8"/>
      <c r="D172" s="8"/>
      <c r="E172" s="8"/>
      <c r="F172" s="8"/>
      <c r="G172" s="8"/>
      <c r="H172" s="8"/>
      <c r="I172" s="8"/>
    </row>
    <row r="173" spans="2:9" ht="12.75">
      <c r="B173" s="8"/>
      <c r="C173" s="8"/>
      <c r="D173" s="8"/>
      <c r="E173" s="8"/>
      <c r="F173" s="8"/>
      <c r="G173" s="8"/>
      <c r="H173" s="8"/>
      <c r="I173" s="8"/>
    </row>
    <row r="174" spans="2:9" ht="12.75">
      <c r="B174" s="8"/>
      <c r="C174" s="8"/>
      <c r="D174" s="8"/>
      <c r="E174" s="8"/>
      <c r="F174" s="8"/>
      <c r="G174" s="8"/>
      <c r="H174" s="8"/>
      <c r="I174" s="8"/>
    </row>
    <row r="175" spans="2:9" ht="12.75">
      <c r="B175" s="8"/>
      <c r="C175" s="8"/>
      <c r="D175" s="8"/>
      <c r="E175" s="8"/>
      <c r="F175" s="8"/>
      <c r="G175" s="8"/>
      <c r="H175" s="8"/>
      <c r="I175" s="8"/>
    </row>
    <row r="176" spans="2:9" ht="12.75">
      <c r="B176" s="8"/>
      <c r="C176" s="8"/>
      <c r="D176" s="8"/>
      <c r="E176" s="8"/>
      <c r="F176" s="8"/>
      <c r="G176" s="8"/>
      <c r="H176" s="8"/>
      <c r="I176" s="8"/>
    </row>
    <row r="177" spans="2:9" ht="12.75">
      <c r="B177" s="8"/>
      <c r="C177" s="8"/>
      <c r="D177" s="8"/>
      <c r="E177" s="8"/>
      <c r="F177" s="8"/>
      <c r="G177" s="8"/>
      <c r="H177" s="8"/>
      <c r="I177" s="8"/>
    </row>
    <row r="178" spans="2:9" ht="12.75">
      <c r="B178" s="8"/>
      <c r="C178" s="8"/>
      <c r="D178" s="8"/>
      <c r="E178" s="8"/>
      <c r="F178" s="8"/>
      <c r="G178" s="8"/>
      <c r="H178" s="8"/>
      <c r="I178" s="8"/>
    </row>
    <row r="179" spans="2:9" ht="12.75">
      <c r="B179" s="8"/>
      <c r="C179" s="8"/>
      <c r="D179" s="8"/>
      <c r="E179" s="8"/>
      <c r="F179" s="8"/>
      <c r="G179" s="8"/>
      <c r="H179" s="8"/>
      <c r="I179" s="8"/>
    </row>
    <row r="180" spans="2:9" ht="12.75">
      <c r="B180" s="8"/>
      <c r="C180" s="8"/>
      <c r="D180" s="8"/>
      <c r="E180" s="8"/>
      <c r="F180" s="8"/>
      <c r="G180" s="8"/>
      <c r="H180" s="8"/>
      <c r="I180" s="8"/>
    </row>
    <row r="181" spans="2:9" ht="12.75">
      <c r="B181" s="8"/>
      <c r="C181" s="8"/>
      <c r="D181" s="8"/>
      <c r="E181" s="8"/>
      <c r="F181" s="8"/>
      <c r="G181" s="8"/>
      <c r="H181" s="8"/>
      <c r="I181" s="8"/>
    </row>
    <row r="182" spans="2:9" ht="12.75">
      <c r="B182" s="8"/>
      <c r="C182" s="8"/>
      <c r="D182" s="8"/>
      <c r="E182" s="8"/>
      <c r="F182" s="8"/>
      <c r="G182" s="8"/>
      <c r="H182" s="8"/>
      <c r="I182" s="8"/>
    </row>
    <row r="183" spans="2:9" ht="12.75">
      <c r="B183" s="8"/>
      <c r="C183" s="8"/>
      <c r="D183" s="8"/>
      <c r="E183" s="8"/>
      <c r="F183" s="8"/>
      <c r="G183" s="8"/>
      <c r="H183" s="8"/>
      <c r="I183" s="8"/>
    </row>
    <row r="184" spans="2:9" ht="12.75">
      <c r="B184" s="8"/>
      <c r="C184" s="8"/>
      <c r="D184" s="8"/>
      <c r="E184" s="8"/>
      <c r="F184" s="8"/>
      <c r="G184" s="8"/>
      <c r="H184" s="8"/>
      <c r="I184" s="8"/>
    </row>
    <row r="185" spans="2:9" ht="12.75">
      <c r="B185" s="8"/>
      <c r="C185" s="8"/>
      <c r="D185" s="8"/>
      <c r="E185" s="8"/>
      <c r="F185" s="8"/>
      <c r="G185" s="8"/>
      <c r="H185" s="8"/>
      <c r="I185" s="8"/>
    </row>
    <row r="186" spans="2:9" ht="12.75">
      <c r="B186" s="8"/>
      <c r="C186" s="8"/>
      <c r="D186" s="8"/>
      <c r="E186" s="8"/>
      <c r="F186" s="8"/>
      <c r="G186" s="8"/>
      <c r="H186" s="8"/>
      <c r="I186" s="8"/>
    </row>
    <row r="187" spans="2:9" ht="12.75">
      <c r="B187" s="8"/>
      <c r="C187" s="8"/>
      <c r="D187" s="8"/>
      <c r="E187" s="8"/>
      <c r="F187" s="8"/>
      <c r="G187" s="8"/>
      <c r="H187" s="8"/>
      <c r="I187" s="8"/>
    </row>
    <row r="188" spans="2:9" ht="12.75">
      <c r="B188" s="8"/>
      <c r="C188" s="8"/>
      <c r="D188" s="8"/>
      <c r="E188" s="8"/>
      <c r="F188" s="8"/>
      <c r="G188" s="8"/>
      <c r="H188" s="8"/>
      <c r="I188" s="8"/>
    </row>
    <row r="189" spans="2:9" ht="12.75">
      <c r="B189" s="8"/>
      <c r="C189" s="8"/>
      <c r="D189" s="8"/>
      <c r="E189" s="8"/>
      <c r="F189" s="8"/>
      <c r="G189" s="8"/>
      <c r="H189" s="8"/>
      <c r="I189" s="8"/>
    </row>
    <row r="190" spans="2:9" ht="12.75">
      <c r="B190" s="8"/>
      <c r="C190" s="8"/>
      <c r="D190" s="8"/>
      <c r="E190" s="8"/>
      <c r="F190" s="8"/>
      <c r="G190" s="8"/>
      <c r="H190" s="8"/>
      <c r="I190" s="8"/>
    </row>
    <row r="191" spans="2:9" ht="12.75">
      <c r="B191" s="8"/>
      <c r="C191" s="8"/>
      <c r="D191" s="8"/>
      <c r="E191" s="8"/>
      <c r="F191" s="8"/>
      <c r="G191" s="8"/>
      <c r="H191" s="8"/>
      <c r="I191" s="8"/>
    </row>
    <row r="192" spans="2:9" ht="12.75">
      <c r="B192" s="8"/>
      <c r="C192" s="8"/>
      <c r="D192" s="8"/>
      <c r="E192" s="8"/>
      <c r="F192" s="8"/>
      <c r="G192" s="8"/>
      <c r="H192" s="8"/>
      <c r="I192" s="8"/>
    </row>
    <row r="193" spans="2:9" ht="12.75">
      <c r="B193" s="8"/>
      <c r="C193" s="8"/>
      <c r="D193" s="8"/>
      <c r="E193" s="8"/>
      <c r="F193" s="8"/>
      <c r="G193" s="8"/>
      <c r="H193" s="8"/>
      <c r="I193" s="8"/>
    </row>
    <row r="194" spans="2:9" ht="12.75">
      <c r="B194" s="8"/>
      <c r="C194" s="8"/>
      <c r="D194" s="8"/>
      <c r="E194" s="8"/>
      <c r="F194" s="8"/>
      <c r="G194" s="8"/>
      <c r="H194" s="8"/>
      <c r="I194" s="8"/>
    </row>
    <row r="195" spans="2:9" ht="12.75">
      <c r="B195" s="8"/>
      <c r="C195" s="8"/>
      <c r="D195" s="8"/>
      <c r="E195" s="8"/>
      <c r="F195" s="8"/>
      <c r="G195" s="8"/>
      <c r="H195" s="8"/>
      <c r="I195" s="8"/>
    </row>
    <row r="196" spans="2:9" ht="12.75">
      <c r="B196" s="8"/>
      <c r="C196" s="8"/>
      <c r="D196" s="8"/>
      <c r="E196" s="8"/>
      <c r="F196" s="8"/>
      <c r="G196" s="8"/>
      <c r="H196" s="8"/>
      <c r="I196" s="8"/>
    </row>
    <row r="197" spans="2:9" ht="12.75">
      <c r="B197" s="8"/>
      <c r="C197" s="8"/>
      <c r="D197" s="8"/>
      <c r="E197" s="8"/>
      <c r="F197" s="8"/>
      <c r="G197" s="8"/>
      <c r="H197" s="8"/>
      <c r="I197" s="8"/>
    </row>
    <row r="198" spans="2:9" ht="12.75">
      <c r="B198" s="8"/>
      <c r="C198" s="8"/>
      <c r="D198" s="8"/>
      <c r="E198" s="8"/>
      <c r="F198" s="8"/>
      <c r="G198" s="8"/>
      <c r="H198" s="8"/>
      <c r="I198" s="8"/>
    </row>
    <row r="199" spans="2:9" ht="12.75">
      <c r="B199" s="8"/>
      <c r="C199" s="8"/>
      <c r="D199" s="8"/>
      <c r="E199" s="8"/>
      <c r="F199" s="8"/>
      <c r="G199" s="8"/>
      <c r="H199" s="8"/>
      <c r="I199" s="8"/>
    </row>
    <row r="200" spans="2:9" ht="12.75">
      <c r="B200" s="8"/>
      <c r="C200" s="8"/>
      <c r="D200" s="8"/>
      <c r="E200" s="8"/>
      <c r="F200" s="8"/>
      <c r="G200" s="8"/>
      <c r="H200" s="8"/>
      <c r="I200" s="8"/>
    </row>
    <row r="201" spans="2:9" ht="12.75">
      <c r="B201" s="8"/>
      <c r="C201" s="8"/>
      <c r="D201" s="8"/>
      <c r="E201" s="8"/>
      <c r="F201" s="8"/>
      <c r="G201" s="8"/>
      <c r="H201" s="8"/>
      <c r="I201" s="8"/>
    </row>
    <row r="202" spans="2:9" ht="12.75">
      <c r="B202" s="8"/>
      <c r="C202" s="8"/>
      <c r="D202" s="8"/>
      <c r="E202" s="8"/>
      <c r="F202" s="8"/>
      <c r="G202" s="8"/>
      <c r="H202" s="8"/>
      <c r="I202" s="8"/>
    </row>
    <row r="203" spans="2:9" ht="12.75">
      <c r="B203" s="8"/>
      <c r="C203" s="8"/>
      <c r="D203" s="8"/>
      <c r="E203" s="8"/>
      <c r="F203" s="8"/>
      <c r="G203" s="8"/>
      <c r="H203" s="8"/>
      <c r="I203" s="8"/>
    </row>
    <row r="204" spans="2:9" ht="12.75">
      <c r="B204" s="8"/>
      <c r="C204" s="8"/>
      <c r="D204" s="8"/>
      <c r="E204" s="8"/>
      <c r="F204" s="8"/>
      <c r="G204" s="8"/>
      <c r="H204" s="8"/>
      <c r="I204" s="8"/>
    </row>
    <row r="205" spans="2:9" ht="12.75">
      <c r="B205" s="8"/>
      <c r="C205" s="8"/>
      <c r="D205" s="8"/>
      <c r="E205" s="8"/>
      <c r="F205" s="8"/>
      <c r="G205" s="8"/>
      <c r="H205" s="8"/>
      <c r="I205" s="8"/>
    </row>
    <row r="206" spans="2:9" ht="12.75">
      <c r="B206" s="8"/>
      <c r="C206" s="8"/>
      <c r="D206" s="8"/>
      <c r="E206" s="8"/>
      <c r="F206" s="8"/>
      <c r="G206" s="8"/>
      <c r="H206" s="8"/>
      <c r="I206" s="8"/>
    </row>
    <row r="207" spans="2:9" ht="12.75">
      <c r="B207" s="8"/>
      <c r="C207" s="8"/>
      <c r="D207" s="8"/>
      <c r="E207" s="8"/>
      <c r="F207" s="8"/>
      <c r="G207" s="8"/>
      <c r="H207" s="8"/>
      <c r="I207" s="8"/>
    </row>
    <row r="208" spans="2:9" ht="12.75">
      <c r="B208" s="8"/>
      <c r="C208" s="8"/>
      <c r="D208" s="8"/>
      <c r="E208" s="8"/>
      <c r="F208" s="8"/>
      <c r="G208" s="8"/>
      <c r="H208" s="8"/>
      <c r="I208" s="8"/>
    </row>
    <row r="209" spans="2:9" ht="12.75">
      <c r="B209" s="8"/>
      <c r="C209" s="8"/>
      <c r="D209" s="8"/>
      <c r="E209" s="8"/>
      <c r="F209" s="8"/>
      <c r="G209" s="8"/>
      <c r="H209" s="8"/>
      <c r="I209" s="8"/>
    </row>
    <row r="210" spans="2:9" ht="12.75">
      <c r="B210" s="8"/>
      <c r="C210" s="8"/>
      <c r="D210" s="8"/>
      <c r="E210" s="8"/>
      <c r="F210" s="8"/>
      <c r="G210" s="8"/>
      <c r="H210" s="8"/>
      <c r="I210" s="8"/>
    </row>
    <row r="211" spans="2:9" ht="12.75">
      <c r="B211" s="8"/>
      <c r="C211" s="8"/>
      <c r="D211" s="8"/>
      <c r="E211" s="8"/>
      <c r="F211" s="8"/>
      <c r="G211" s="8"/>
      <c r="H211" s="8"/>
      <c r="I211" s="8"/>
    </row>
  </sheetData>
  <sheetProtection/>
  <mergeCells count="14">
    <mergeCell ref="E6:F6"/>
    <mergeCell ref="E7:E8"/>
    <mergeCell ref="F7:F8"/>
    <mergeCell ref="D6:D8"/>
    <mergeCell ref="A3:J3"/>
    <mergeCell ref="A4:J4"/>
    <mergeCell ref="G6:H6"/>
    <mergeCell ref="J6:J8"/>
    <mergeCell ref="G7:G8"/>
    <mergeCell ref="H7:H8"/>
    <mergeCell ref="A6:A8"/>
    <mergeCell ref="I6:I8"/>
    <mergeCell ref="B6:B8"/>
    <mergeCell ref="C6:C8"/>
  </mergeCells>
  <printOptions horizontalCentered="1"/>
  <pageMargins left="0.31496062992125984" right="0.31496062992125984" top="0.9055118110236221" bottom="0.7874015748031497" header="0.7086614173228347" footer="0.5511811023622047"/>
  <pageSetup horizontalDpi="600" verticalDpi="600" orientation="landscape" paperSize="9" scale="90" r:id="rId1"/>
  <headerFooter alignWithMargins="0">
    <oddFooter>&amp;CStránka &amp;P&amp;RTab.č.4 PO hospodaření</oddFooter>
  </headerFooter>
  <rowBreaks count="3" manualBreakCount="3">
    <brk id="39" max="9" man="1"/>
    <brk id="75" max="9" man="1"/>
    <brk id="11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841</cp:lastModifiedBy>
  <cp:lastPrinted>2016-04-28T08:23:17Z</cp:lastPrinted>
  <dcterms:created xsi:type="dcterms:W3CDTF">1997-01-24T11:07:25Z</dcterms:created>
  <dcterms:modified xsi:type="dcterms:W3CDTF">2016-04-28T08:23:25Z</dcterms:modified>
  <cp:category/>
  <cp:version/>
  <cp:contentType/>
  <cp:contentStatus/>
</cp:coreProperties>
</file>