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ZK 21.3.2022" sheetId="1" r:id="rId1"/>
  </sheets>
  <definedNames>
    <definedName name="_xlnm.Print_Titles" localSheetId="0">'ZK 21.3.2022'!$5:$5</definedName>
  </definedNames>
  <calcPr fullCalcOnLoad="1"/>
</workbook>
</file>

<file path=xl/sharedStrings.xml><?xml version="1.0" encoding="utf-8"?>
<sst xmlns="http://schemas.openxmlformats.org/spreadsheetml/2006/main" count="99" uniqueCount="91">
  <si>
    <t>§</t>
  </si>
  <si>
    <t>pol.</t>
  </si>
  <si>
    <t>org.</t>
  </si>
  <si>
    <t>rozpočet  po I. změně</t>
  </si>
  <si>
    <t>schválený rozpočet</t>
  </si>
  <si>
    <t>CELKEM  - navýšení odvětví</t>
  </si>
  <si>
    <t>číslo akce</t>
  </si>
  <si>
    <t>v tis. Kč</t>
  </si>
  <si>
    <t>nerozděleno na odvětví</t>
  </si>
  <si>
    <t>rezerva investiční</t>
  </si>
  <si>
    <t>rezerva neinvestiční</t>
  </si>
  <si>
    <t>poplatky</t>
  </si>
  <si>
    <t>Ostatní kapitálové výdaje - rezerva</t>
  </si>
  <si>
    <t>odvětví: doprava 10</t>
  </si>
  <si>
    <t>odvětví: sociální věci 28</t>
  </si>
  <si>
    <t>odvětví: školství 14</t>
  </si>
  <si>
    <t>Dětský domov a školní jídelna, Sedloňov 153</t>
  </si>
  <si>
    <t>SM/21/323</t>
  </si>
  <si>
    <t>Stavební úpravy objektu (II.etapa)</t>
  </si>
  <si>
    <t>SM/22/309</t>
  </si>
  <si>
    <t>Gyymnázium B.Němcové, Hradec Králové, Pospíšilova tř. 324</t>
  </si>
  <si>
    <t>SM/18/302</t>
  </si>
  <si>
    <t>Oprava fasády</t>
  </si>
  <si>
    <t>Vyšší odborná škola, Střední škola, Základní škola a Mateřská škola, Hradec Králové, Štefanikova 549</t>
  </si>
  <si>
    <t>SM/20/310</t>
  </si>
  <si>
    <t xml:space="preserve">Rekonstrukce soc. zařízení  (internát) </t>
  </si>
  <si>
    <t>Lepařovo gymnázium, Jičín, Jiráskova 30</t>
  </si>
  <si>
    <t>SM/18/358</t>
  </si>
  <si>
    <t>Vybudování výtahu a únikového schodiště (sociální zařízení vč. učebny VT)</t>
  </si>
  <si>
    <t>SM/21/336</t>
  </si>
  <si>
    <t>Reko střešní krytiny (budova stravovací a ubytovací)</t>
  </si>
  <si>
    <t>Jiráskovo gymnázium, Náchod, Řezníčkova 451</t>
  </si>
  <si>
    <t>SM/19/358</t>
  </si>
  <si>
    <t>Stavební úpravy auly</t>
  </si>
  <si>
    <t>Vyšší odborná škola zdravotnická a Střední zdravotnická škola, Hradec Králové, Komenského 234</t>
  </si>
  <si>
    <t>SM/19/308</t>
  </si>
  <si>
    <t xml:space="preserve">Půdní vestavba vč. reko soc. zařízení </t>
  </si>
  <si>
    <t>SM/21/307</t>
  </si>
  <si>
    <t xml:space="preserve">Rekonstrukce spojovací chodby </t>
  </si>
  <si>
    <t>Vyšší odborná škola a Střední průmyslová škola, Rychnov nad Kněžnou, U Stadionu 1166</t>
  </si>
  <si>
    <t>SM/19/380</t>
  </si>
  <si>
    <t>Reko soc. zař. - Javornická 1209 DM, vč. solárního ohřevu TUV</t>
  </si>
  <si>
    <t>Gymnázium J. K. Tyla, Hradec Králové, Tylovo nábř. 682</t>
  </si>
  <si>
    <t>SM/19/304</t>
  </si>
  <si>
    <t>Rekonstrukce vily vč. parkové úpravy</t>
  </si>
  <si>
    <t>Střední škola zahradnická, Kopidlno, náměstí Hilmarovo 1</t>
  </si>
  <si>
    <t>SM/20/343</t>
  </si>
  <si>
    <t>Transformátor</t>
  </si>
  <si>
    <t>SM/22/310</t>
  </si>
  <si>
    <t>SM/21/334</t>
  </si>
  <si>
    <t>Reko sociálního zařízení - Velká</t>
  </si>
  <si>
    <t>SM/22/311</t>
  </si>
  <si>
    <t>Reko učeben Velké Poříčí-škola II.</t>
  </si>
  <si>
    <t>Rezerva -  rozestavěné akce</t>
  </si>
  <si>
    <t>Kapitola 50 - Fond rozvoje a reprodukce  Královéhradeckého kraje rok 2022, 1. změna rozpočtu</t>
  </si>
  <si>
    <t>PPP - Trutnov (drobné úpravy)</t>
  </si>
  <si>
    <t>Nákup lesa</t>
  </si>
  <si>
    <t>Oblastní nemocnice Trutnov a. s.</t>
  </si>
  <si>
    <t>odvětví: zdravotnictví 15</t>
  </si>
  <si>
    <t>ZD/19/425</t>
  </si>
  <si>
    <t>Řešení centrálního příjmu a komplexní navazující infrastruktury - PD</t>
  </si>
  <si>
    <t>rezerva Trutnov</t>
  </si>
  <si>
    <t>ZD/21/427</t>
  </si>
  <si>
    <t>Domov důchodců Lampertice</t>
  </si>
  <si>
    <t>Renovace tepelného čerpadla</t>
  </si>
  <si>
    <t>DOMOV NA STŘÍBRNÉM VRCHU</t>
  </si>
  <si>
    <t>SV/21/614</t>
  </si>
  <si>
    <t>Výstavba nového objektu</t>
  </si>
  <si>
    <t>SV/22/628</t>
  </si>
  <si>
    <t>ZD/19/451</t>
  </si>
  <si>
    <t>Parkovací dům (parkování v areálu) - PD</t>
  </si>
  <si>
    <t>rezervy kapitálových výdajů z prodeje</t>
  </si>
  <si>
    <t xml:space="preserve">CELKEM </t>
  </si>
  <si>
    <t>celkem - navýšení odvětví</t>
  </si>
  <si>
    <t>odvětví: kultura 16</t>
  </si>
  <si>
    <t>odvětví: informatika 04</t>
  </si>
  <si>
    <t>Multilicence v rámci akce přechodu evidence majetku</t>
  </si>
  <si>
    <t>ostatní kapitálové výdaje - rezervy kapitálových výdajů</t>
  </si>
  <si>
    <t>Odstranění havárie střešních plášťů v ON Trutnov - pavilon E a O</t>
  </si>
  <si>
    <t>Pedagogicko-psychologická poradna a Speciálně pedagogické centrum, Královéhradeckého kraje, Hradec Králové, Na Okrouhlíku 1371/30</t>
  </si>
  <si>
    <t>Střední uměleckoprůmyslová škola sochařská  a kamenická, Hořice, Husova 675</t>
  </si>
  <si>
    <t>Střední škola profesní přípravy, Hradec Králové, 17. listopadu 1212</t>
  </si>
  <si>
    <t>Střední škola služeb, obchodu a gastronomie, Hradec Králové, Velká 3</t>
  </si>
  <si>
    <t>Střední průmyslová škola Otty Wichterleho, příspěvková organizace, Hronov, Hostovského 910</t>
  </si>
  <si>
    <t>Česká lesnická akademie Trutnov - střední škola a vyšší odborná škola, Trutnov, Lesnická 9</t>
  </si>
  <si>
    <t>Příloha č. 5</t>
  </si>
  <si>
    <t xml:space="preserve">I. změna rozpočtu </t>
  </si>
  <si>
    <t>3315</t>
  </si>
  <si>
    <t>Galerie výtvarného umění v Náchodě</t>
  </si>
  <si>
    <t>Kamerový systém</t>
  </si>
  <si>
    <t>Reko topného systému - skleníky - PD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</si>
</sst>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00"/>
    <numFmt numFmtId="173" formatCode="#,##0.0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u val="single"/>
      <sz val="11"/>
      <color theme="5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0" fillId="20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2" borderId="6" applyNumberFormat="0" applyFont="0" applyAlignment="0" applyProtection="0"/>
    <xf numFmtId="9" fontId="37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46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left"/>
      <protection/>
    </xf>
    <xf numFmtId="2" fontId="4" fillId="0" borderId="0" xfId="46" applyNumberFormat="1" applyFont="1" applyFill="1" applyBorder="1" applyAlignment="1">
      <alignment horizontal="right" vertical="center"/>
      <protection/>
    </xf>
    <xf numFmtId="2" fontId="4" fillId="0" borderId="0" xfId="46" applyNumberFormat="1" applyFont="1" applyFill="1" applyBorder="1" applyAlignment="1">
      <alignment horizontal="right" vertical="center" wrapText="1"/>
      <protection/>
    </xf>
    <xf numFmtId="0" fontId="8" fillId="0" borderId="0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46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6" fillId="0" borderId="11" xfId="46" applyFont="1" applyFill="1" applyBorder="1">
      <alignment/>
      <protection/>
    </xf>
    <xf numFmtId="2" fontId="3" fillId="0" borderId="12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0" fillId="33" borderId="13" xfId="0" applyFont="1" applyFill="1" applyBorder="1" applyAlignment="1">
      <alignment wrapText="1"/>
    </xf>
    <xf numFmtId="2" fontId="4" fillId="0" borderId="14" xfId="46" applyNumberFormat="1" applyFont="1" applyFill="1" applyBorder="1" applyAlignment="1">
      <alignment horizontal="right" vertical="center"/>
      <protection/>
    </xf>
    <xf numFmtId="172" fontId="0" fillId="0" borderId="0" xfId="0" applyNumberFormat="1" applyAlignment="1">
      <alignment/>
    </xf>
    <xf numFmtId="2" fontId="4" fillId="0" borderId="12" xfId="46" applyNumberFormat="1" applyFont="1" applyFill="1" applyBorder="1" applyAlignment="1">
      <alignment horizontal="right" vertical="center" wrapText="1"/>
      <protection/>
    </xf>
    <xf numFmtId="4" fontId="8" fillId="33" borderId="15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" fontId="8" fillId="33" borderId="16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Border="1" applyAlignment="1">
      <alignment horizontal="right"/>
    </xf>
    <xf numFmtId="2" fontId="4" fillId="0" borderId="17" xfId="46" applyNumberFormat="1" applyFont="1" applyFill="1" applyBorder="1" applyAlignment="1">
      <alignment horizontal="right" vertical="center"/>
      <protection/>
    </xf>
    <xf numFmtId="4" fontId="4" fillId="0" borderId="0" xfId="46" applyNumberFormat="1" applyFont="1" applyFill="1" applyBorder="1" applyAlignment="1">
      <alignment horizontal="right"/>
      <protection/>
    </xf>
    <xf numFmtId="0" fontId="10" fillId="33" borderId="18" xfId="0" applyFont="1" applyFill="1" applyBorder="1" applyAlignment="1">
      <alignment wrapText="1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/>
    </xf>
    <xf numFmtId="2" fontId="8" fillId="0" borderId="10" xfId="46" applyNumberFormat="1" applyFont="1" applyFill="1" applyBorder="1" applyAlignment="1">
      <alignment horizontal="right" vertical="center" wrapText="1"/>
      <protection/>
    </xf>
    <xf numFmtId="2" fontId="8" fillId="0" borderId="15" xfId="46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" fontId="57" fillId="33" borderId="0" xfId="0" applyNumberFormat="1" applyFont="1" applyFill="1" applyAlignment="1">
      <alignment/>
    </xf>
    <xf numFmtId="0" fontId="10" fillId="33" borderId="26" xfId="0" applyFont="1" applyFill="1" applyBorder="1" applyAlignment="1">
      <alignment horizontal="left" vertical="top" wrapText="1"/>
    </xf>
    <xf numFmtId="4" fontId="8" fillId="0" borderId="14" xfId="47" applyNumberFormat="1" applyFont="1" applyFill="1" applyBorder="1" applyAlignment="1">
      <alignment horizontal="right" vertical="center" wrapText="1"/>
      <protection/>
    </xf>
    <xf numFmtId="0" fontId="7" fillId="0" borderId="27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33" borderId="28" xfId="0" applyFont="1" applyFill="1" applyBorder="1" applyAlignment="1">
      <alignment wrapText="1"/>
    </xf>
    <xf numFmtId="0" fontId="7" fillId="0" borderId="29" xfId="0" applyFont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wrapText="1"/>
    </xf>
    <xf numFmtId="4" fontId="8" fillId="0" borderId="15" xfId="47" applyNumberFormat="1" applyFont="1" applyFill="1" applyBorder="1" applyAlignment="1">
      <alignment horizontal="right" vertical="center" wrapText="1"/>
      <protection/>
    </xf>
    <xf numFmtId="0" fontId="10" fillId="33" borderId="18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57" fillId="0" borderId="31" xfId="0" applyFont="1" applyBorder="1" applyAlignment="1">
      <alignment/>
    </xf>
    <xf numFmtId="4" fontId="56" fillId="0" borderId="17" xfId="0" applyNumberFormat="1" applyFont="1" applyFill="1" applyBorder="1" applyAlignment="1">
      <alignment horizontal="right" wrapText="1"/>
    </xf>
    <xf numFmtId="4" fontId="56" fillId="0" borderId="12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8" fillId="0" borderId="28" xfId="47" applyNumberFormat="1" applyFont="1" applyBorder="1" applyAlignment="1">
      <alignment horizontal="right" vertical="center" wrapText="1"/>
      <protection/>
    </xf>
    <xf numFmtId="4" fontId="8" fillId="33" borderId="33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" fontId="8" fillId="33" borderId="14" xfId="0" applyNumberFormat="1" applyFont="1" applyFill="1" applyBorder="1" applyAlignment="1">
      <alignment horizontal="right"/>
    </xf>
    <xf numFmtId="2" fontId="4" fillId="0" borderId="14" xfId="46" applyNumberFormat="1" applyFont="1" applyFill="1" applyBorder="1" applyAlignment="1">
      <alignment horizontal="right" vertical="center" wrapText="1"/>
      <protection/>
    </xf>
    <xf numFmtId="4" fontId="0" fillId="0" borderId="0" xfId="0" applyNumberFormat="1" applyAlignment="1">
      <alignment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2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33" xfId="0" applyNumberFormat="1" applyFont="1" applyBorder="1" applyAlignment="1">
      <alignment horizontal="right" vertical="center"/>
    </xf>
    <xf numFmtId="2" fontId="8" fillId="0" borderId="29" xfId="46" applyNumberFormat="1" applyFont="1" applyFill="1" applyBorder="1" applyAlignment="1">
      <alignment horizontal="right" vertical="center" wrapText="1"/>
      <protection/>
    </xf>
    <xf numFmtId="4" fontId="8" fillId="33" borderId="29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4" fontId="8" fillId="33" borderId="27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4" fontId="8" fillId="33" borderId="34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right"/>
    </xf>
    <xf numFmtId="0" fontId="0" fillId="0" borderId="12" xfId="0" applyBorder="1" applyAlignment="1">
      <alignment horizontal="right"/>
    </xf>
    <xf numFmtId="4" fontId="7" fillId="33" borderId="12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wrapText="1"/>
    </xf>
    <xf numFmtId="0" fontId="7" fillId="34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/>
    </xf>
    <xf numFmtId="3" fontId="7" fillId="33" borderId="29" xfId="49" applyNumberFormat="1" applyFont="1" applyFill="1" applyBorder="1" applyAlignment="1">
      <alignment horizontal="center"/>
      <protection/>
    </xf>
    <xf numFmtId="3" fontId="7" fillId="33" borderId="14" xfId="49" applyNumberFormat="1" applyFont="1" applyFill="1" applyBorder="1" applyAlignment="1">
      <alignment horizontal="center" vertical="center"/>
      <protection/>
    </xf>
    <xf numFmtId="0" fontId="7" fillId="33" borderId="15" xfId="0" applyFont="1" applyFill="1" applyBorder="1" applyAlignment="1">
      <alignment horizontal="center"/>
    </xf>
    <xf numFmtId="3" fontId="7" fillId="33" borderId="10" xfId="49" applyNumberFormat="1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 horizontal="center"/>
    </xf>
    <xf numFmtId="3" fontId="7" fillId="33" borderId="33" xfId="49" applyNumberFormat="1" applyFont="1" applyFill="1" applyBorder="1" applyAlignment="1">
      <alignment horizontal="center" vertical="center"/>
      <protection/>
    </xf>
    <xf numFmtId="0" fontId="7" fillId="33" borderId="3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4" fontId="57" fillId="33" borderId="14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0" fontId="8" fillId="0" borderId="14" xfId="46" applyFont="1" applyBorder="1" applyAlignment="1">
      <alignment horizontal="center" vertical="center"/>
      <protection/>
    </xf>
    <xf numFmtId="4" fontId="7" fillId="0" borderId="16" xfId="0" applyNumberFormat="1" applyFont="1" applyBorder="1" applyAlignment="1">
      <alignment horizontal="right" vertical="center"/>
    </xf>
    <xf numFmtId="4" fontId="7" fillId="33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0" fillId="0" borderId="0" xfId="46" applyFont="1" applyAlignment="1">
      <alignment horizontal="center" vertical="center" wrapText="1"/>
      <protection/>
    </xf>
    <xf numFmtId="0" fontId="6" fillId="0" borderId="0" xfId="46" applyFont="1">
      <alignment/>
      <protection/>
    </xf>
    <xf numFmtId="2" fontId="0" fillId="0" borderId="0" xfId="46" applyNumberFormat="1" applyFont="1" applyAlignment="1">
      <alignment horizontal="center" vertical="center" wrapText="1"/>
      <protection/>
    </xf>
    <xf numFmtId="2" fontId="3" fillId="0" borderId="0" xfId="46" applyNumberFormat="1" applyFont="1" applyAlignment="1">
      <alignment horizontal="center" vertical="center" wrapText="1"/>
      <protection/>
    </xf>
    <xf numFmtId="0" fontId="8" fillId="0" borderId="0" xfId="46" applyFont="1" applyBorder="1" applyAlignment="1">
      <alignment horizontal="right"/>
      <protection/>
    </xf>
    <xf numFmtId="2" fontId="8" fillId="0" borderId="0" xfId="46" applyNumberFormat="1" applyFont="1" applyBorder="1" applyAlignment="1">
      <alignment horizontal="right" wrapText="1"/>
      <protection/>
    </xf>
    <xf numFmtId="4" fontId="8" fillId="33" borderId="16" xfId="0" applyNumberFormat="1" applyFont="1" applyFill="1" applyBorder="1" applyAlignment="1">
      <alignment horizontal="right"/>
    </xf>
    <xf numFmtId="0" fontId="8" fillId="0" borderId="0" xfId="46" applyFont="1" applyBorder="1" applyAlignment="1">
      <alignment horizontal="center" vertical="center" wrapText="1"/>
      <protection/>
    </xf>
    <xf numFmtId="1" fontId="8" fillId="0" borderId="0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vertical="center"/>
      <protection/>
    </xf>
    <xf numFmtId="4" fontId="56" fillId="0" borderId="0" xfId="0" applyNumberFormat="1" applyFont="1" applyFill="1" applyBorder="1" applyAlignment="1">
      <alignment horizontal="right" wrapText="1"/>
    </xf>
    <xf numFmtId="4" fontId="59" fillId="0" borderId="0" xfId="0" applyNumberFormat="1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 horizontal="right" wrapText="1"/>
    </xf>
    <xf numFmtId="4" fontId="56" fillId="0" borderId="14" xfId="0" applyNumberFormat="1" applyFont="1" applyFill="1" applyBorder="1" applyAlignment="1">
      <alignment horizontal="right" wrapText="1"/>
    </xf>
    <xf numFmtId="0" fontId="4" fillId="0" borderId="0" xfId="46" applyFont="1" applyFill="1" applyBorder="1" applyAlignment="1">
      <alignment horizontal="left" vertical="center"/>
      <protection/>
    </xf>
    <xf numFmtId="2" fontId="4" fillId="0" borderId="17" xfId="4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3" borderId="36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8" xfId="46" applyNumberFormat="1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3" fontId="7" fillId="33" borderId="20" xfId="49" applyNumberFormat="1" applyFont="1" applyFill="1" applyBorder="1" applyAlignment="1">
      <alignment horizontal="center"/>
      <protection/>
    </xf>
    <xf numFmtId="0" fontId="7" fillId="0" borderId="39" xfId="49" applyFont="1" applyBorder="1" applyAlignment="1">
      <alignment horizontal="center"/>
      <protection/>
    </xf>
    <xf numFmtId="3" fontId="7" fillId="33" borderId="18" xfId="49" applyNumberFormat="1" applyFont="1" applyFill="1" applyBorder="1" applyAlignment="1">
      <alignment horizontal="center"/>
      <protection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center"/>
    </xf>
    <xf numFmtId="3" fontId="7" fillId="0" borderId="10" xfId="49" applyNumberFormat="1" applyFont="1" applyBorder="1" applyAlignment="1">
      <alignment horizontal="center" vertical="center"/>
      <protection/>
    </xf>
    <xf numFmtId="0" fontId="7" fillId="33" borderId="10" xfId="49" applyFont="1" applyFill="1" applyBorder="1" applyAlignment="1">
      <alignment horizontal="center" vertical="center"/>
      <protection/>
    </xf>
    <xf numFmtId="3" fontId="7" fillId="33" borderId="16" xfId="49" applyNumberFormat="1" applyFont="1" applyFill="1" applyBorder="1" applyAlignment="1">
      <alignment horizontal="center" vertical="center"/>
      <protection/>
    </xf>
    <xf numFmtId="3" fontId="7" fillId="33" borderId="10" xfId="49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3" fontId="7" fillId="0" borderId="36" xfId="49" applyNumberFormat="1" applyFont="1" applyBorder="1" applyAlignment="1">
      <alignment horizontal="center" vertical="center"/>
      <protection/>
    </xf>
    <xf numFmtId="3" fontId="7" fillId="0" borderId="18" xfId="49" applyNumberFormat="1" applyFont="1" applyBorder="1" applyAlignment="1">
      <alignment horizontal="center" vertical="center"/>
      <protection/>
    </xf>
    <xf numFmtId="3" fontId="7" fillId="33" borderId="40" xfId="49" applyNumberFormat="1" applyFont="1" applyFill="1" applyBorder="1" applyAlignment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3" fontId="7" fillId="0" borderId="29" xfId="49" applyNumberFormat="1" applyFont="1" applyBorder="1" applyAlignment="1">
      <alignment horizontal="center" vertical="center"/>
      <protection/>
    </xf>
    <xf numFmtId="0" fontId="7" fillId="33" borderId="29" xfId="49" applyFont="1" applyFill="1" applyBorder="1" applyAlignment="1">
      <alignment horizontal="center" vertical="center"/>
      <protection/>
    </xf>
    <xf numFmtId="3" fontId="7" fillId="0" borderId="16" xfId="49" applyNumberFormat="1" applyFont="1" applyBorder="1" applyAlignment="1">
      <alignment horizontal="center" vertical="center"/>
      <protection/>
    </xf>
    <xf numFmtId="0" fontId="7" fillId="0" borderId="16" xfId="49" applyFont="1" applyBorder="1" applyAlignment="1">
      <alignment horizontal="center" vertical="center"/>
      <protection/>
    </xf>
    <xf numFmtId="3" fontId="7" fillId="33" borderId="15" xfId="49" applyNumberFormat="1" applyFont="1" applyFill="1" applyBorder="1" applyAlignment="1">
      <alignment horizontal="center" vertical="center"/>
      <protection/>
    </xf>
    <xf numFmtId="3" fontId="7" fillId="0" borderId="39" xfId="49" applyNumberFormat="1" applyFont="1" applyBorder="1" applyAlignment="1">
      <alignment horizontal="center" vertical="center"/>
      <protection/>
    </xf>
    <xf numFmtId="0" fontId="7" fillId="33" borderId="41" xfId="49" applyFont="1" applyFill="1" applyBorder="1" applyAlignment="1">
      <alignment horizontal="center" vertical="center"/>
      <protection/>
    </xf>
    <xf numFmtId="3" fontId="7" fillId="33" borderId="39" xfId="49" applyNumberFormat="1" applyFont="1" applyFill="1" applyBorder="1" applyAlignment="1">
      <alignment horizontal="center" vertical="center"/>
      <protection/>
    </xf>
    <xf numFmtId="3" fontId="7" fillId="33" borderId="41" xfId="49" applyNumberFormat="1" applyFont="1" applyFill="1" applyBorder="1" applyAlignment="1">
      <alignment horizontal="center" vertical="center"/>
      <protection/>
    </xf>
    <xf numFmtId="3" fontId="7" fillId="0" borderId="26" xfId="49" applyNumberFormat="1" applyFont="1" applyBorder="1" applyAlignment="1">
      <alignment horizontal="center" vertical="center"/>
      <protection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3" fontId="7" fillId="0" borderId="40" xfId="49" applyNumberFormat="1" applyFont="1" applyBorder="1" applyAlignment="1">
      <alignment horizontal="center" vertical="center"/>
      <protection/>
    </xf>
    <xf numFmtId="3" fontId="7" fillId="0" borderId="21" xfId="49" applyNumberFormat="1" applyFont="1" applyBorder="1" applyAlignment="1">
      <alignment horizontal="center" vertical="center"/>
      <protection/>
    </xf>
    <xf numFmtId="0" fontId="7" fillId="33" borderId="44" xfId="0" applyFont="1" applyFill="1" applyBorder="1" applyAlignment="1">
      <alignment horizontal="center" vertical="center"/>
    </xf>
    <xf numFmtId="0" fontId="7" fillId="34" borderId="29" xfId="49" applyFont="1" applyFill="1" applyBorder="1" applyAlignment="1">
      <alignment horizontal="center" vertical="center"/>
      <protection/>
    </xf>
    <xf numFmtId="0" fontId="7" fillId="33" borderId="20" xfId="0" applyFont="1" applyFill="1" applyBorder="1" applyAlignment="1">
      <alignment horizontal="center" vertical="center"/>
    </xf>
    <xf numFmtId="3" fontId="7" fillId="0" borderId="36" xfId="49" applyNumberFormat="1" applyFont="1" applyBorder="1" applyAlignment="1">
      <alignment horizontal="center"/>
      <protection/>
    </xf>
    <xf numFmtId="0" fontId="7" fillId="33" borderId="14" xfId="0" applyFont="1" applyFill="1" applyBorder="1" applyAlignment="1">
      <alignment horizontal="center"/>
    </xf>
    <xf numFmtId="3" fontId="7" fillId="0" borderId="45" xfId="49" applyNumberFormat="1" applyFont="1" applyBorder="1" applyAlignment="1">
      <alignment horizontal="center" vertical="center"/>
      <protection/>
    </xf>
    <xf numFmtId="0" fontId="7" fillId="34" borderId="17" xfId="49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46" applyFont="1" applyFill="1" applyBorder="1" applyAlignment="1">
      <alignment horizontal="center"/>
      <protection/>
    </xf>
    <xf numFmtId="4" fontId="8" fillId="0" borderId="13" xfId="47" applyNumberFormat="1" applyFont="1" applyBorder="1" applyAlignment="1">
      <alignment horizontal="right" vertical="center" wrapText="1"/>
      <protection/>
    </xf>
    <xf numFmtId="4" fontId="8" fillId="0" borderId="0" xfId="0" applyNumberFormat="1" applyFont="1" applyBorder="1" applyAlignment="1">
      <alignment horizontal="right"/>
    </xf>
    <xf numFmtId="2" fontId="4" fillId="0" borderId="19" xfId="46" applyNumberFormat="1" applyFont="1" applyFill="1" applyBorder="1" applyAlignment="1">
      <alignment horizontal="right" vertical="center"/>
      <protection/>
    </xf>
    <xf numFmtId="0" fontId="6" fillId="0" borderId="10" xfId="0" applyFont="1" applyBorder="1" applyAlignment="1">
      <alignment horizontal="left" wrapText="1"/>
    </xf>
    <xf numFmtId="0" fontId="4" fillId="0" borderId="17" xfId="46" applyFont="1" applyFill="1" applyBorder="1" applyAlignment="1">
      <alignment horizontal="left"/>
      <protection/>
    </xf>
    <xf numFmtId="0" fontId="3" fillId="0" borderId="41" xfId="47" applyFont="1" applyFill="1" applyBorder="1" applyAlignment="1">
      <alignment horizontal="left" vertical="center" wrapText="1"/>
      <protection/>
    </xf>
    <xf numFmtId="0" fontId="4" fillId="0" borderId="19" xfId="46" applyFont="1" applyFill="1" applyBorder="1" applyAlignment="1">
      <alignment horizontal="left" vertical="center"/>
      <protection/>
    </xf>
    <xf numFmtId="0" fontId="60" fillId="0" borderId="14" xfId="0" applyFont="1" applyBorder="1" applyAlignment="1">
      <alignment/>
    </xf>
    <xf numFmtId="0" fontId="7" fillId="0" borderId="14" xfId="46" applyFont="1" applyBorder="1" applyAlignment="1">
      <alignment horizontal="center" vertical="center" wrapText="1"/>
      <protection/>
    </xf>
    <xf numFmtId="1" fontId="7" fillId="0" borderId="14" xfId="46" applyNumberFormat="1" applyFont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/>
    </xf>
    <xf numFmtId="0" fontId="9" fillId="0" borderId="17" xfId="46" applyFont="1" applyFill="1" applyBorder="1" applyAlignment="1">
      <alignment horizontal="center"/>
      <protection/>
    </xf>
    <xf numFmtId="0" fontId="7" fillId="0" borderId="18" xfId="46" applyFont="1" applyFill="1" applyBorder="1" applyAlignment="1">
      <alignment horizontal="center"/>
      <protection/>
    </xf>
    <xf numFmtId="0" fontId="7" fillId="0" borderId="36" xfId="46" applyFont="1" applyFill="1" applyBorder="1" applyAlignment="1">
      <alignment horizontal="center"/>
      <protection/>
    </xf>
    <xf numFmtId="4" fontId="7" fillId="0" borderId="10" xfId="46" applyNumberFormat="1" applyFont="1" applyFill="1" applyBorder="1" applyAlignment="1">
      <alignment horizontal="right"/>
      <protection/>
    </xf>
    <xf numFmtId="4" fontId="7" fillId="0" borderId="14" xfId="46" applyNumberFormat="1" applyFont="1" applyFill="1" applyBorder="1" applyAlignment="1">
      <alignment horizontal="right"/>
      <protection/>
    </xf>
    <xf numFmtId="0" fontId="58" fillId="0" borderId="19" xfId="0" applyFont="1" applyBorder="1" applyAlignment="1">
      <alignment vertical="center"/>
    </xf>
    <xf numFmtId="0" fontId="4" fillId="0" borderId="19" xfId="46" applyFont="1" applyFill="1" applyBorder="1" applyAlignment="1">
      <alignment horizontal="left"/>
      <protection/>
    </xf>
    <xf numFmtId="0" fontId="7" fillId="0" borderId="17" xfId="46" applyNumberFormat="1" applyFont="1" applyFill="1" applyBorder="1" applyAlignment="1">
      <alignment horizontal="center" vertical="center" wrapText="1"/>
      <protection/>
    </xf>
    <xf numFmtId="0" fontId="7" fillId="0" borderId="45" xfId="46" applyFont="1" applyFill="1" applyBorder="1" applyAlignment="1">
      <alignment horizontal="center"/>
      <protection/>
    </xf>
    <xf numFmtId="4" fontId="7" fillId="0" borderId="17" xfId="46" applyNumberFormat="1" applyFont="1" applyFill="1" applyBorder="1" applyAlignment="1">
      <alignment horizontal="right"/>
      <protection/>
    </xf>
    <xf numFmtId="0" fontId="7" fillId="0" borderId="30" xfId="0" applyFont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29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7" fillId="0" borderId="41" xfId="0" applyFont="1" applyBorder="1" applyAlignment="1">
      <alignment horizontal="center"/>
    </xf>
    <xf numFmtId="0" fontId="7" fillId="0" borderId="41" xfId="47" applyFont="1" applyBorder="1" applyAlignment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7" fillId="0" borderId="17" xfId="46" applyFont="1" applyFill="1" applyBorder="1" applyAlignment="1">
      <alignment horizontal="center"/>
      <protection/>
    </xf>
    <xf numFmtId="0" fontId="7" fillId="0" borderId="30" xfId="46" applyFont="1" applyFill="1" applyBorder="1" applyAlignment="1">
      <alignment horizontal="center"/>
      <protection/>
    </xf>
    <xf numFmtId="0" fontId="7" fillId="0" borderId="21" xfId="46" applyFont="1" applyFill="1" applyBorder="1" applyAlignment="1">
      <alignment horizontal="center"/>
      <protection/>
    </xf>
    <xf numFmtId="4" fontId="7" fillId="0" borderId="16" xfId="46" applyNumberFormat="1" applyFont="1" applyFill="1" applyBorder="1" applyAlignment="1">
      <alignment horizontal="right"/>
      <protection/>
    </xf>
    <xf numFmtId="0" fontId="0" fillId="33" borderId="44" xfId="0" applyFont="1" applyFill="1" applyBorder="1" applyAlignment="1">
      <alignment horizontal="left" vertical="center" wrapText="1"/>
    </xf>
    <xf numFmtId="0" fontId="4" fillId="0" borderId="31" xfId="46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 vertical="center"/>
    </xf>
    <xf numFmtId="167" fontId="61" fillId="0" borderId="33" xfId="46" applyNumberFormat="1" applyFont="1" applyFill="1" applyBorder="1" applyAlignment="1">
      <alignment horizontal="right" vertical="center" wrapText="1"/>
      <protection/>
    </xf>
    <xf numFmtId="167" fontId="7" fillId="0" borderId="10" xfId="46" applyNumberFormat="1" applyFont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 vertical="center"/>
    </xf>
    <xf numFmtId="167" fontId="61" fillId="0" borderId="16" xfId="46" applyNumberFormat="1" applyFont="1" applyBorder="1" applyAlignment="1">
      <alignment horizontal="center" vertical="center" wrapText="1"/>
      <protection/>
    </xf>
    <xf numFmtId="0" fontId="62" fillId="0" borderId="14" xfId="0" applyFont="1" applyBorder="1" applyAlignment="1">
      <alignment horizontal="center" vertical="center" wrapText="1"/>
    </xf>
    <xf numFmtId="167" fontId="7" fillId="0" borderId="14" xfId="46" applyNumberFormat="1" applyFont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/>
    </xf>
    <xf numFmtId="0" fontId="7" fillId="0" borderId="14" xfId="46" applyFont="1" applyFill="1" applyBorder="1" applyAlignment="1">
      <alignment horizontal="center"/>
      <protection/>
    </xf>
    <xf numFmtId="0" fontId="0" fillId="33" borderId="20" xfId="0" applyFont="1" applyFill="1" applyBorder="1" applyAlignment="1">
      <alignment horizontal="left" vertical="center" wrapText="1"/>
    </xf>
    <xf numFmtId="0" fontId="58" fillId="0" borderId="35" xfId="0" applyFont="1" applyBorder="1" applyAlignment="1">
      <alignment/>
    </xf>
    <xf numFmtId="0" fontId="58" fillId="0" borderId="28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7" fillId="0" borderId="10" xfId="46" applyNumberFormat="1" applyFont="1" applyFill="1" applyBorder="1" applyAlignment="1">
      <alignment horizontal="center" vertical="center" wrapText="1"/>
      <protection/>
    </xf>
    <xf numFmtId="0" fontId="9" fillId="0" borderId="29" xfId="0" applyFont="1" applyFill="1" applyBorder="1" applyAlignment="1">
      <alignment vertical="center"/>
    </xf>
    <xf numFmtId="0" fontId="7" fillId="0" borderId="29" xfId="46" applyNumberFormat="1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vertical="center"/>
    </xf>
    <xf numFmtId="0" fontId="7" fillId="0" borderId="15" xfId="46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7" fillId="0" borderId="15" xfId="46" applyNumberFormat="1" applyFont="1" applyFill="1" applyBorder="1" applyAlignment="1">
      <alignment horizontal="right"/>
      <protection/>
    </xf>
    <xf numFmtId="0" fontId="0" fillId="0" borderId="31" xfId="46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32" xfId="46" applyFont="1" applyFill="1" applyBorder="1" applyAlignment="1">
      <alignment horizontal="left"/>
      <protection/>
    </xf>
    <xf numFmtId="0" fontId="0" fillId="0" borderId="31" xfId="46" applyFont="1" applyFill="1" applyBorder="1" applyAlignment="1">
      <alignment horizontal="left"/>
      <protection/>
    </xf>
    <xf numFmtId="1" fontId="7" fillId="0" borderId="17" xfId="46" applyNumberFormat="1" applyFont="1" applyBorder="1" applyAlignment="1">
      <alignment horizontal="center" vertical="center" wrapText="1"/>
      <protection/>
    </xf>
    <xf numFmtId="0" fontId="7" fillId="0" borderId="17" xfId="46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2" fontId="3" fillId="0" borderId="17" xfId="46" applyNumberFormat="1" applyFont="1" applyFill="1" applyBorder="1" applyAlignment="1">
      <alignment horizontal="center" vertical="center" wrapText="1"/>
      <protection/>
    </xf>
    <xf numFmtId="2" fontId="3" fillId="35" borderId="17" xfId="46" applyNumberFormat="1" applyFont="1" applyFill="1" applyBorder="1" applyAlignment="1">
      <alignment horizontal="center" vertical="center" wrapText="1"/>
      <protection/>
    </xf>
    <xf numFmtId="4" fontId="59" fillId="35" borderId="13" xfId="0" applyNumberFormat="1" applyFont="1" applyFill="1" applyBorder="1" applyAlignment="1">
      <alignment horizontal="right"/>
    </xf>
    <xf numFmtId="4" fontId="59" fillId="35" borderId="31" xfId="0" applyNumberFormat="1" applyFont="1" applyFill="1" applyBorder="1" applyAlignment="1">
      <alignment horizontal="right"/>
    </xf>
    <xf numFmtId="4" fontId="59" fillId="35" borderId="17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 vertical="center" wrapText="1"/>
    </xf>
    <xf numFmtId="4" fontId="4" fillId="35" borderId="16" xfId="0" applyNumberFormat="1" applyFont="1" applyFill="1" applyBorder="1" applyAlignment="1">
      <alignment horizontal="right" vertical="center"/>
    </xf>
    <xf numFmtId="4" fontId="9" fillId="35" borderId="42" xfId="0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5" borderId="29" xfId="0" applyNumberFormat="1" applyFill="1" applyBorder="1" applyAlignment="1">
      <alignment/>
    </xf>
    <xf numFmtId="4" fontId="4" fillId="35" borderId="15" xfId="0" applyNumberFormat="1" applyFont="1" applyFill="1" applyBorder="1" applyAlignment="1">
      <alignment horizontal="right" vertical="center"/>
    </xf>
    <xf numFmtId="4" fontId="57" fillId="35" borderId="41" xfId="0" applyNumberFormat="1" applyFont="1" applyFill="1" applyBorder="1" applyAlignment="1">
      <alignment/>
    </xf>
    <xf numFmtId="2" fontId="36" fillId="35" borderId="10" xfId="0" applyNumberFormat="1" applyFont="1" applyFill="1" applyBorder="1" applyAlignment="1">
      <alignment/>
    </xf>
    <xf numFmtId="4" fontId="4" fillId="35" borderId="14" xfId="0" applyNumberFormat="1" applyFont="1" applyFill="1" applyBorder="1" applyAlignment="1">
      <alignment horizontal="right" vertical="center"/>
    </xf>
    <xf numFmtId="4" fontId="4" fillId="35" borderId="17" xfId="0" applyNumberFormat="1" applyFont="1" applyFill="1" applyBorder="1" applyAlignment="1">
      <alignment horizontal="right" vertical="center"/>
    </xf>
    <xf numFmtId="172" fontId="4" fillId="35" borderId="10" xfId="0" applyNumberFormat="1" applyFont="1" applyFill="1" applyBorder="1" applyAlignment="1">
      <alignment horizontal="right" vertical="center"/>
    </xf>
    <xf numFmtId="4" fontId="4" fillId="35" borderId="29" xfId="0" applyNumberFormat="1" applyFont="1" applyFill="1" applyBorder="1" applyAlignment="1">
      <alignment horizontal="right" vertical="center"/>
    </xf>
    <xf numFmtId="4" fontId="9" fillId="35" borderId="20" xfId="0" applyNumberFormat="1" applyFont="1" applyFill="1" applyBorder="1" applyAlignment="1">
      <alignment horizontal="right"/>
    </xf>
    <xf numFmtId="4" fontId="4" fillId="35" borderId="25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center"/>
    </xf>
    <xf numFmtId="4" fontId="59" fillId="35" borderId="22" xfId="0" applyNumberFormat="1" applyFont="1" applyFill="1" applyBorder="1" applyAlignment="1">
      <alignment horizontal="right"/>
    </xf>
    <xf numFmtId="4" fontId="59" fillId="35" borderId="44" xfId="0" applyNumberFormat="1" applyFont="1" applyFill="1" applyBorder="1" applyAlignment="1">
      <alignment horizontal="right"/>
    </xf>
    <xf numFmtId="4" fontId="59" fillId="35" borderId="10" xfId="0" applyNumberFormat="1" applyFont="1" applyFill="1" applyBorder="1" applyAlignment="1">
      <alignment horizontal="right" vertical="center"/>
    </xf>
    <xf numFmtId="4" fontId="59" fillId="35" borderId="29" xfId="0" applyNumberFormat="1" applyFont="1" applyFill="1" applyBorder="1" applyAlignment="1">
      <alignment horizontal="right"/>
    </xf>
    <xf numFmtId="4" fontId="59" fillId="35" borderId="15" xfId="0" applyNumberFormat="1" applyFont="1" applyFill="1" applyBorder="1" applyAlignment="1">
      <alignment horizontal="right"/>
    </xf>
    <xf numFmtId="4" fontId="59" fillId="35" borderId="16" xfId="0" applyNumberFormat="1" applyFont="1" applyFill="1" applyBorder="1" applyAlignment="1">
      <alignment horizontal="right"/>
    </xf>
    <xf numFmtId="4" fontId="59" fillId="35" borderId="14" xfId="0" applyNumberFormat="1" applyFont="1" applyFill="1" applyBorder="1" applyAlignment="1">
      <alignment horizontal="right"/>
    </xf>
    <xf numFmtId="4" fontId="4" fillId="35" borderId="14" xfId="0" applyNumberFormat="1" applyFont="1" applyFill="1" applyBorder="1" applyAlignment="1">
      <alignment/>
    </xf>
    <xf numFmtId="4" fontId="59" fillId="35" borderId="19" xfId="0" applyNumberFormat="1" applyFont="1" applyFill="1" applyBorder="1" applyAlignment="1">
      <alignment horizontal="right"/>
    </xf>
    <xf numFmtId="2" fontId="4" fillId="0" borderId="14" xfId="46" applyNumberFormat="1" applyFont="1" applyBorder="1" applyAlignment="1">
      <alignment horizontal="right" vertical="center"/>
      <protection/>
    </xf>
    <xf numFmtId="2" fontId="4" fillId="0" borderId="14" xfId="46" applyNumberFormat="1" applyFont="1" applyBorder="1" applyAlignment="1">
      <alignment horizontal="right" vertical="center" wrapText="1"/>
      <protection/>
    </xf>
    <xf numFmtId="0" fontId="7" fillId="0" borderId="45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left" vertical="center"/>
      <protection/>
    </xf>
    <xf numFmtId="2" fontId="4" fillId="0" borderId="0" xfId="46" applyNumberFormat="1" applyFont="1" applyBorder="1" applyAlignment="1">
      <alignment horizontal="right" vertical="center"/>
      <protection/>
    </xf>
    <xf numFmtId="2" fontId="4" fillId="0" borderId="0" xfId="46" applyNumberFormat="1" applyFont="1" applyBorder="1" applyAlignment="1">
      <alignment horizontal="right" vertical="center" wrapText="1"/>
      <protection/>
    </xf>
    <xf numFmtId="0" fontId="8" fillId="0" borderId="18" xfId="0" applyFont="1" applyBorder="1" applyAlignment="1">
      <alignment horizontal="right" vertical="center"/>
    </xf>
    <xf numFmtId="2" fontId="8" fillId="0" borderId="17" xfId="46" applyNumberFormat="1" applyFont="1" applyBorder="1" applyAlignment="1">
      <alignment horizontal="right" vertical="center"/>
      <protection/>
    </xf>
    <xf numFmtId="2" fontId="8" fillId="0" borderId="12" xfId="46" applyNumberFormat="1" applyFont="1" applyBorder="1" applyAlignment="1">
      <alignment horizontal="right" vertical="center" wrapText="1"/>
      <protection/>
    </xf>
    <xf numFmtId="4" fontId="59" fillId="35" borderId="16" xfId="0" applyNumberFormat="1" applyFont="1" applyFill="1" applyBorder="1" applyAlignment="1">
      <alignment horizontal="right" vertical="center"/>
    </xf>
    <xf numFmtId="0" fontId="5" fillId="0" borderId="36" xfId="0" applyFont="1" applyBorder="1" applyAlignment="1">
      <alignment/>
    </xf>
    <xf numFmtId="0" fontId="6" fillId="0" borderId="13" xfId="0" applyFont="1" applyBorder="1" applyAlignment="1">
      <alignment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4" fillId="0" borderId="31" xfId="46" applyFont="1" applyBorder="1" applyAlignment="1">
      <alignment horizontal="left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4" xfId="46" applyFont="1" applyBorder="1" applyAlignment="1">
      <alignment horizontal="center"/>
      <protection/>
    </xf>
    <xf numFmtId="0" fontId="8" fillId="0" borderId="36" xfId="46" applyFont="1" applyBorder="1" applyAlignment="1">
      <alignment horizontal="right"/>
      <protection/>
    </xf>
    <xf numFmtId="2" fontId="8" fillId="0" borderId="10" xfId="46" applyNumberFormat="1" applyFont="1" applyBorder="1" applyAlignment="1">
      <alignment horizontal="right" wrapText="1"/>
      <protection/>
    </xf>
    <xf numFmtId="2" fontId="8" fillId="0" borderId="14" xfId="46" applyNumberFormat="1" applyFont="1" applyBorder="1" applyAlignment="1">
      <alignment horizontal="right" wrapText="1"/>
      <protection/>
    </xf>
    <xf numFmtId="0" fontId="8" fillId="0" borderId="10" xfId="0" applyFont="1" applyBorder="1" applyAlignment="1">
      <alignment horizontal="center"/>
    </xf>
    <xf numFmtId="0" fontId="7" fillId="0" borderId="10" xfId="46" applyFont="1" applyBorder="1" applyAlignment="1">
      <alignment horizontal="center" vertical="center"/>
      <protection/>
    </xf>
    <xf numFmtId="0" fontId="7" fillId="0" borderId="45" xfId="0" applyFont="1" applyBorder="1" applyAlignment="1">
      <alignment/>
    </xf>
    <xf numFmtId="0" fontId="7" fillId="34" borderId="21" xfId="49" applyFont="1" applyFill="1" applyBorder="1" applyAlignment="1">
      <alignment horizontal="center" vertical="center"/>
      <protection/>
    </xf>
    <xf numFmtId="4" fontId="8" fillId="0" borderId="16" xfId="47" applyNumberFormat="1" applyFont="1" applyFill="1" applyBorder="1" applyAlignment="1">
      <alignment horizontal="right" vertical="center" wrapText="1"/>
      <protection/>
    </xf>
    <xf numFmtId="4" fontId="8" fillId="33" borderId="25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 2 2" xfId="45"/>
    <cellStyle name="normální 2" xfId="46"/>
    <cellStyle name="normální 2 2" xfId="47"/>
    <cellStyle name="normální 3" xfId="48"/>
    <cellStyle name="normální_Tabulka - podklad k rozpočtu pro rok 2006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67">
      <selection activeCell="G89" sqref="G89"/>
    </sheetView>
  </sheetViews>
  <sheetFormatPr defaultColWidth="9.140625" defaultRowHeight="12.75"/>
  <cols>
    <col min="1" max="1" width="8.28125" style="0" customWidth="1"/>
    <col min="2" max="2" width="9.57421875" style="0" customWidth="1"/>
    <col min="3" max="3" width="8.421875" style="0" customWidth="1"/>
    <col min="4" max="4" width="13.28125" style="0" customWidth="1"/>
    <col min="5" max="5" width="55.140625" style="0" customWidth="1"/>
    <col min="6" max="7" width="13.140625" style="0" customWidth="1"/>
    <col min="8" max="8" width="12.8515625" style="0" customWidth="1"/>
  </cols>
  <sheetData>
    <row r="1" ht="19.5" customHeight="1">
      <c r="H1" s="265" t="s">
        <v>85</v>
      </c>
    </row>
    <row r="2" ht="19.5" customHeight="1">
      <c r="H2" s="265"/>
    </row>
    <row r="3" spans="1:2" ht="21.75" customHeight="1">
      <c r="A3" s="1" t="s">
        <v>54</v>
      </c>
      <c r="B3" s="1"/>
    </row>
    <row r="4" spans="1:7" ht="13.5" customHeight="1" thickBot="1">
      <c r="A4" s="16"/>
      <c r="B4" s="1"/>
      <c r="E4" s="35"/>
      <c r="G4" s="138" t="s">
        <v>7</v>
      </c>
    </row>
    <row r="5" spans="1:8" ht="41.25" customHeight="1" thickBot="1">
      <c r="A5" s="145" t="s">
        <v>2</v>
      </c>
      <c r="B5" s="146" t="s">
        <v>0</v>
      </c>
      <c r="C5" s="146" t="s">
        <v>1</v>
      </c>
      <c r="D5" s="146" t="s">
        <v>6</v>
      </c>
      <c r="E5" s="17"/>
      <c r="F5" s="266" t="s">
        <v>4</v>
      </c>
      <c r="G5" s="267" t="s">
        <v>86</v>
      </c>
      <c r="H5" s="18" t="s">
        <v>3</v>
      </c>
    </row>
    <row r="6" spans="1:8" ht="20.25" customHeight="1" thickBot="1">
      <c r="A6" s="2" t="s">
        <v>75</v>
      </c>
      <c r="B6" s="2"/>
      <c r="C6" s="3"/>
      <c r="D6" s="3"/>
      <c r="F6" s="4"/>
      <c r="G6" s="4"/>
      <c r="H6" s="4"/>
    </row>
    <row r="7" spans="1:8" ht="20.25" customHeight="1" thickBot="1">
      <c r="A7" s="262">
        <v>3323</v>
      </c>
      <c r="B7" s="263">
        <v>6172</v>
      </c>
      <c r="C7" s="263">
        <v>6111</v>
      </c>
      <c r="D7" s="262"/>
      <c r="E7" s="264" t="s">
        <v>76</v>
      </c>
      <c r="F7" s="134">
        <v>162</v>
      </c>
      <c r="G7" s="268">
        <v>41</v>
      </c>
      <c r="H7" s="134">
        <f>F7+G7</f>
        <v>203</v>
      </c>
    </row>
    <row r="8" spans="1:8" ht="20.25" customHeight="1" thickBot="1">
      <c r="A8" s="196"/>
      <c r="B8" s="197">
        <v>6409</v>
      </c>
      <c r="C8" s="198">
        <v>6901</v>
      </c>
      <c r="D8" s="152"/>
      <c r="E8" s="258" t="s">
        <v>77</v>
      </c>
      <c r="F8" s="135">
        <v>2236.66</v>
      </c>
      <c r="G8" s="269">
        <v>-41</v>
      </c>
      <c r="H8" s="135">
        <f>F8+G8</f>
        <v>2195.66</v>
      </c>
    </row>
    <row r="9" spans="1:8" ht="20.25" customHeight="1" thickBot="1">
      <c r="A9" s="199"/>
      <c r="B9" s="200"/>
      <c r="C9" s="200"/>
      <c r="D9" s="200"/>
      <c r="E9" s="195" t="s">
        <v>72</v>
      </c>
      <c r="F9" s="28"/>
      <c r="G9" s="296">
        <f>SUM(G5:G8)</f>
        <v>0</v>
      </c>
      <c r="H9" s="137"/>
    </row>
    <row r="10" spans="1:8" ht="16.5" customHeight="1">
      <c r="A10" s="14"/>
      <c r="B10" s="15"/>
      <c r="C10" s="201">
        <v>6901</v>
      </c>
      <c r="D10" s="203">
        <f>G8</f>
        <v>-41</v>
      </c>
      <c r="E10" s="136"/>
      <c r="F10" s="9"/>
      <c r="G10" s="27"/>
      <c r="H10" s="10"/>
    </row>
    <row r="11" spans="1:8" ht="17.25" customHeight="1" thickBot="1">
      <c r="A11" s="14"/>
      <c r="B11" s="15"/>
      <c r="C11" s="202">
        <v>6111</v>
      </c>
      <c r="D11" s="204">
        <f>G7</f>
        <v>41</v>
      </c>
      <c r="E11" s="136"/>
      <c r="F11" s="9"/>
      <c r="G11" s="27"/>
      <c r="H11" s="10"/>
    </row>
    <row r="12" spans="1:8" ht="11.25" customHeight="1">
      <c r="A12" s="2"/>
      <c r="B12" s="2"/>
      <c r="C12" s="129"/>
      <c r="D12" s="130"/>
      <c r="E12" s="131"/>
      <c r="F12" s="132"/>
      <c r="G12" s="133"/>
      <c r="H12" s="132"/>
    </row>
    <row r="13" spans="1:8" ht="20.25" customHeight="1" thickBot="1">
      <c r="A13" s="2" t="s">
        <v>13</v>
      </c>
      <c r="B13" s="2"/>
      <c r="C13" s="3"/>
      <c r="D13" s="3"/>
      <c r="E13" s="259"/>
      <c r="F13" s="4"/>
      <c r="G13" s="4"/>
      <c r="H13" s="4"/>
    </row>
    <row r="14" spans="1:8" ht="18.75" customHeight="1" thickBot="1">
      <c r="A14" s="199"/>
      <c r="B14" s="207">
        <v>6409</v>
      </c>
      <c r="C14" s="207">
        <v>6901</v>
      </c>
      <c r="D14" s="207"/>
      <c r="E14" s="205" t="s">
        <v>12</v>
      </c>
      <c r="F14" s="65"/>
      <c r="G14" s="270">
        <v>365.89</v>
      </c>
      <c r="H14" s="66"/>
    </row>
    <row r="15" spans="1:8" ht="18.75" customHeight="1" thickBot="1">
      <c r="A15" s="199"/>
      <c r="B15" s="200"/>
      <c r="C15" s="200"/>
      <c r="D15" s="200"/>
      <c r="E15" s="206" t="s">
        <v>5</v>
      </c>
      <c r="F15" s="28"/>
      <c r="G15" s="293">
        <f>SUM(G14:G14)</f>
        <v>365.89</v>
      </c>
      <c r="H15" s="23"/>
    </row>
    <row r="16" spans="1:8" ht="18" customHeight="1" thickBot="1">
      <c r="A16" s="14"/>
      <c r="B16" s="15"/>
      <c r="C16" s="208">
        <v>6901</v>
      </c>
      <c r="D16" s="209">
        <f>G14</f>
        <v>365.89</v>
      </c>
      <c r="E16" s="8"/>
      <c r="F16" s="9"/>
      <c r="G16" s="27"/>
      <c r="H16" s="10"/>
    </row>
    <row r="17" spans="1:8" ht="10.5" customHeight="1">
      <c r="A17" s="5"/>
      <c r="B17" s="7"/>
      <c r="C17" s="12"/>
      <c r="D17" s="29"/>
      <c r="E17" s="8"/>
      <c r="F17" s="9"/>
      <c r="G17" s="9"/>
      <c r="H17" s="10"/>
    </row>
    <row r="18" spans="1:8" ht="21.75" customHeight="1" thickBot="1">
      <c r="A18" s="2" t="s">
        <v>15</v>
      </c>
      <c r="B18" s="2"/>
      <c r="C18" s="3"/>
      <c r="D18" s="3"/>
      <c r="E18" s="259"/>
      <c r="H18" s="19"/>
    </row>
    <row r="19" spans="1:8" ht="21" customHeight="1">
      <c r="A19" s="36">
        <v>380</v>
      </c>
      <c r="B19" s="36">
        <v>3133</v>
      </c>
      <c r="C19" s="36"/>
      <c r="D19" s="36"/>
      <c r="E19" s="37" t="s">
        <v>16</v>
      </c>
      <c r="F19" s="13"/>
      <c r="G19" s="271"/>
      <c r="H19" s="87"/>
    </row>
    <row r="20" spans="1:8" ht="21" customHeight="1" thickBot="1">
      <c r="A20" s="154"/>
      <c r="B20" s="155"/>
      <c r="C20" s="69">
        <v>6121</v>
      </c>
      <c r="D20" s="98" t="s">
        <v>17</v>
      </c>
      <c r="E20" s="141" t="s">
        <v>18</v>
      </c>
      <c r="F20" s="53">
        <v>3750</v>
      </c>
      <c r="G20" s="272">
        <v>15000</v>
      </c>
      <c r="H20" s="88">
        <f>F20+G20</f>
        <v>18750</v>
      </c>
    </row>
    <row r="21" spans="1:8" ht="58.5" customHeight="1">
      <c r="A21" s="156">
        <v>455</v>
      </c>
      <c r="B21" s="157">
        <v>3146</v>
      </c>
      <c r="C21" s="107"/>
      <c r="D21" s="101"/>
      <c r="E21" s="30" t="s">
        <v>79</v>
      </c>
      <c r="F21" s="13"/>
      <c r="G21" s="273"/>
      <c r="H21" s="87"/>
    </row>
    <row r="22" spans="1:8" ht="21" customHeight="1" thickBot="1">
      <c r="A22" s="158"/>
      <c r="B22" s="38"/>
      <c r="C22" s="69">
        <v>5331</v>
      </c>
      <c r="D22" s="99" t="s">
        <v>19</v>
      </c>
      <c r="E22" s="142" t="s">
        <v>55</v>
      </c>
      <c r="F22" s="111"/>
      <c r="G22" s="272">
        <v>700</v>
      </c>
      <c r="H22" s="89"/>
    </row>
    <row r="23" spans="1:8" ht="28.5" customHeight="1">
      <c r="A23" s="159">
        <v>301</v>
      </c>
      <c r="B23" s="148">
        <v>3121</v>
      </c>
      <c r="C23" s="39"/>
      <c r="D23" s="160"/>
      <c r="E23" s="40" t="s">
        <v>20</v>
      </c>
      <c r="F23" s="13"/>
      <c r="G23" s="274"/>
      <c r="H23" s="87"/>
    </row>
    <row r="24" spans="1:8" ht="21" customHeight="1" thickBot="1">
      <c r="A24" s="105"/>
      <c r="B24" s="56"/>
      <c r="C24" s="54">
        <v>5331</v>
      </c>
      <c r="D24" s="99" t="s">
        <v>21</v>
      </c>
      <c r="E24" s="142" t="s">
        <v>22</v>
      </c>
      <c r="F24" s="53">
        <v>13000</v>
      </c>
      <c r="G24" s="272">
        <v>1000</v>
      </c>
      <c r="H24" s="88">
        <f>F24+G24</f>
        <v>14000</v>
      </c>
    </row>
    <row r="25" spans="1:8" ht="28.5" customHeight="1">
      <c r="A25" s="156">
        <v>321</v>
      </c>
      <c r="B25" s="157">
        <v>3114</v>
      </c>
      <c r="C25" s="148"/>
      <c r="D25" s="41"/>
      <c r="E25" s="30" t="s">
        <v>23</v>
      </c>
      <c r="F25" s="13"/>
      <c r="G25" s="274"/>
      <c r="H25" s="87"/>
    </row>
    <row r="26" spans="1:8" ht="21" customHeight="1" thickBot="1">
      <c r="A26" s="161"/>
      <c r="B26" s="38"/>
      <c r="C26" s="38">
        <v>6351</v>
      </c>
      <c r="D26" s="100" t="s">
        <v>24</v>
      </c>
      <c r="E26" s="143" t="s">
        <v>25</v>
      </c>
      <c r="F26" s="53">
        <v>13000</v>
      </c>
      <c r="G26" s="272">
        <v>1500</v>
      </c>
      <c r="H26" s="88">
        <f>F26+G26</f>
        <v>14500</v>
      </c>
    </row>
    <row r="27" spans="1:8" ht="21.75" customHeight="1">
      <c r="A27" s="156">
        <v>390</v>
      </c>
      <c r="B27" s="157">
        <v>3121</v>
      </c>
      <c r="C27" s="149"/>
      <c r="D27" s="101"/>
      <c r="E27" s="30" t="s">
        <v>26</v>
      </c>
      <c r="F27" s="13"/>
      <c r="G27" s="275"/>
      <c r="H27" s="87"/>
    </row>
    <row r="28" spans="1:8" ht="30" customHeight="1" thickBot="1">
      <c r="A28" s="158"/>
      <c r="B28" s="38"/>
      <c r="C28" s="55">
        <v>6351</v>
      </c>
      <c r="D28" s="102" t="s">
        <v>27</v>
      </c>
      <c r="E28" s="143" t="s">
        <v>28</v>
      </c>
      <c r="F28" s="53">
        <v>2812.1</v>
      </c>
      <c r="G28" s="272">
        <v>500</v>
      </c>
      <c r="H28" s="88">
        <f>F28+G28</f>
        <v>3312.1</v>
      </c>
    </row>
    <row r="29" spans="1:8" ht="30.75" customHeight="1">
      <c r="A29" s="162">
        <v>395</v>
      </c>
      <c r="B29" s="157">
        <v>3122</v>
      </c>
      <c r="C29" s="149"/>
      <c r="D29" s="101"/>
      <c r="E29" s="30" t="s">
        <v>80</v>
      </c>
      <c r="F29" s="112"/>
      <c r="G29" s="275"/>
      <c r="H29" s="90"/>
    </row>
    <row r="30" spans="1:8" ht="21" customHeight="1" thickBot="1">
      <c r="A30" s="163"/>
      <c r="B30" s="44"/>
      <c r="C30" s="42">
        <v>6351</v>
      </c>
      <c r="D30" s="103" t="s">
        <v>29</v>
      </c>
      <c r="E30" s="143" t="s">
        <v>30</v>
      </c>
      <c r="F30" s="53">
        <v>45</v>
      </c>
      <c r="G30" s="272">
        <v>1500</v>
      </c>
      <c r="H30" s="88">
        <f>F30+G30</f>
        <v>1545</v>
      </c>
    </row>
    <row r="31" spans="1:8" ht="21.75" customHeight="1">
      <c r="A31" s="156">
        <v>340</v>
      </c>
      <c r="B31" s="157">
        <v>3121</v>
      </c>
      <c r="C31" s="148"/>
      <c r="D31" s="41"/>
      <c r="E31" s="30" t="s">
        <v>31</v>
      </c>
      <c r="F31" s="13"/>
      <c r="G31" s="276"/>
      <c r="H31" s="87"/>
    </row>
    <row r="32" spans="1:8" ht="22.5" customHeight="1" thickBot="1">
      <c r="A32" s="164"/>
      <c r="B32" s="164"/>
      <c r="C32" s="56">
        <v>6351</v>
      </c>
      <c r="D32" s="102" t="s">
        <v>32</v>
      </c>
      <c r="E32" s="143" t="s">
        <v>33</v>
      </c>
      <c r="F32" s="53">
        <v>6014</v>
      </c>
      <c r="G32" s="272">
        <v>1500</v>
      </c>
      <c r="H32" s="88">
        <f>F32+G32</f>
        <v>7514</v>
      </c>
    </row>
    <row r="33" spans="1:8" ht="31.5" customHeight="1">
      <c r="A33" s="165">
        <v>314</v>
      </c>
      <c r="B33" s="166">
        <v>3122</v>
      </c>
      <c r="C33" s="150"/>
      <c r="D33" s="104"/>
      <c r="E33" s="57" t="s">
        <v>34</v>
      </c>
      <c r="F33" s="113"/>
      <c r="G33" s="277"/>
      <c r="H33" s="91"/>
    </row>
    <row r="34" spans="1:8" ht="21" customHeight="1" thickBot="1">
      <c r="A34" s="167"/>
      <c r="B34" s="168"/>
      <c r="C34" s="43">
        <v>6351</v>
      </c>
      <c r="D34" s="105" t="s">
        <v>35</v>
      </c>
      <c r="E34" s="143" t="s">
        <v>36</v>
      </c>
      <c r="F34" s="53">
        <v>15082</v>
      </c>
      <c r="G34" s="272">
        <v>1200</v>
      </c>
      <c r="H34" s="88">
        <f>F34+G34</f>
        <v>16282</v>
      </c>
    </row>
    <row r="35" spans="1:8" ht="30" customHeight="1">
      <c r="A35" s="156">
        <v>319</v>
      </c>
      <c r="B35" s="157">
        <v>3124</v>
      </c>
      <c r="C35" s="107"/>
      <c r="D35" s="101"/>
      <c r="E35" s="30" t="s">
        <v>81</v>
      </c>
      <c r="F35" s="112"/>
      <c r="G35" s="275"/>
      <c r="H35" s="90"/>
    </row>
    <row r="36" spans="1:8" ht="21.75" customHeight="1" thickBot="1">
      <c r="A36" s="169"/>
      <c r="B36" s="44"/>
      <c r="C36" s="44">
        <v>6351</v>
      </c>
      <c r="D36" s="106" t="s">
        <v>37</v>
      </c>
      <c r="E36" s="143" t="s">
        <v>38</v>
      </c>
      <c r="F36" s="53">
        <v>3500</v>
      </c>
      <c r="G36" s="272">
        <v>500</v>
      </c>
      <c r="H36" s="88">
        <f>F36+G36</f>
        <v>4000</v>
      </c>
    </row>
    <row r="37" spans="1:8" ht="31.5" customHeight="1">
      <c r="A37" s="162">
        <v>454</v>
      </c>
      <c r="B37" s="157">
        <v>3127</v>
      </c>
      <c r="C37" s="151"/>
      <c r="D37" s="107"/>
      <c r="E37" s="30" t="s">
        <v>39</v>
      </c>
      <c r="F37" s="112"/>
      <c r="G37" s="276"/>
      <c r="H37" s="90"/>
    </row>
    <row r="38" spans="1:8" ht="28.5" customHeight="1" thickBot="1">
      <c r="A38" s="170"/>
      <c r="B38" s="171"/>
      <c r="C38" s="45">
        <v>6351</v>
      </c>
      <c r="D38" s="42" t="s">
        <v>40</v>
      </c>
      <c r="E38" s="143" t="s">
        <v>41</v>
      </c>
      <c r="F38" s="53">
        <v>6000</v>
      </c>
      <c r="G38" s="272">
        <v>1000</v>
      </c>
      <c r="H38" s="88">
        <f>F38+G38</f>
        <v>7000</v>
      </c>
    </row>
    <row r="39" spans="1:8" ht="32.25" customHeight="1">
      <c r="A39" s="156">
        <v>302</v>
      </c>
      <c r="B39" s="157">
        <v>3121</v>
      </c>
      <c r="C39" s="41"/>
      <c r="D39" s="108"/>
      <c r="E39" s="20" t="s">
        <v>42</v>
      </c>
      <c r="F39" s="112"/>
      <c r="G39" s="276"/>
      <c r="H39" s="90"/>
    </row>
    <row r="40" spans="1:8" ht="21" customHeight="1" thickBot="1">
      <c r="A40" s="172"/>
      <c r="B40" s="173"/>
      <c r="C40" s="46">
        <v>6351</v>
      </c>
      <c r="D40" s="109" t="s">
        <v>43</v>
      </c>
      <c r="E40" s="143" t="s">
        <v>44</v>
      </c>
      <c r="F40" s="53">
        <v>99</v>
      </c>
      <c r="G40" s="272">
        <v>300</v>
      </c>
      <c r="H40" s="88">
        <f>F40+G40</f>
        <v>399</v>
      </c>
    </row>
    <row r="41" spans="1:8" ht="31.5" customHeight="1">
      <c r="A41" s="174">
        <v>397</v>
      </c>
      <c r="B41" s="175">
        <v>3127</v>
      </c>
      <c r="C41" s="176"/>
      <c r="D41" s="47"/>
      <c r="E41" s="52" t="s">
        <v>45</v>
      </c>
      <c r="F41" s="13"/>
      <c r="G41" s="276"/>
      <c r="H41" s="87"/>
    </row>
    <row r="42" spans="1:8" ht="21" customHeight="1" thickBot="1">
      <c r="A42" s="177"/>
      <c r="B42" s="42"/>
      <c r="C42" s="139">
        <v>6121</v>
      </c>
      <c r="D42" s="110" t="s">
        <v>46</v>
      </c>
      <c r="E42" s="143" t="s">
        <v>47</v>
      </c>
      <c r="F42" s="61">
        <v>500</v>
      </c>
      <c r="G42" s="278">
        <v>1300</v>
      </c>
      <c r="H42" s="92">
        <f>F42+G42</f>
        <v>1800</v>
      </c>
    </row>
    <row r="43" spans="1:8" ht="21" customHeight="1" thickBot="1">
      <c r="A43" s="178"/>
      <c r="B43" s="55"/>
      <c r="C43" s="48">
        <v>6351</v>
      </c>
      <c r="D43" s="179" t="s">
        <v>48</v>
      </c>
      <c r="E43" s="143" t="s">
        <v>90</v>
      </c>
      <c r="F43" s="63"/>
      <c r="G43" s="272">
        <v>500</v>
      </c>
      <c r="H43" s="93"/>
    </row>
    <row r="44" spans="1:8" ht="30" customHeight="1">
      <c r="A44" s="165">
        <v>318</v>
      </c>
      <c r="B44" s="180">
        <v>3127</v>
      </c>
      <c r="C44" s="58"/>
      <c r="D44" s="59"/>
      <c r="E44" s="60" t="s">
        <v>82</v>
      </c>
      <c r="F44" s="113"/>
      <c r="G44" s="279"/>
      <c r="H44" s="91"/>
    </row>
    <row r="45" spans="1:8" ht="21" customHeight="1" thickBot="1">
      <c r="A45" s="178"/>
      <c r="B45" s="321"/>
      <c r="C45" s="38">
        <v>6351</v>
      </c>
      <c r="D45" s="98" t="s">
        <v>49</v>
      </c>
      <c r="E45" s="143" t="s">
        <v>50</v>
      </c>
      <c r="F45" s="322">
        <v>2000</v>
      </c>
      <c r="G45" s="272">
        <v>1000</v>
      </c>
      <c r="H45" s="323">
        <f>F45+G45</f>
        <v>3000</v>
      </c>
    </row>
    <row r="46" spans="1:8" ht="30.75" customHeight="1">
      <c r="A46" s="162">
        <v>458</v>
      </c>
      <c r="B46" s="101">
        <v>3127</v>
      </c>
      <c r="C46" s="181"/>
      <c r="D46" s="41"/>
      <c r="E46" s="62" t="s">
        <v>83</v>
      </c>
      <c r="F46" s="13"/>
      <c r="G46" s="280"/>
      <c r="H46" s="87"/>
    </row>
    <row r="47" spans="1:8" ht="21.75" customHeight="1" thickBot="1">
      <c r="A47" s="182"/>
      <c r="B47" s="183"/>
      <c r="C47" s="56">
        <v>6351</v>
      </c>
      <c r="D47" s="100" t="s">
        <v>51</v>
      </c>
      <c r="E47" s="143" t="s">
        <v>52</v>
      </c>
      <c r="F47" s="63"/>
      <c r="G47" s="272">
        <v>750</v>
      </c>
      <c r="H47" s="93"/>
    </row>
    <row r="48" spans="1:8" ht="35.25" customHeight="1" thickBot="1">
      <c r="A48" s="162">
        <v>416</v>
      </c>
      <c r="B48" s="157">
        <v>3127</v>
      </c>
      <c r="C48" s="101"/>
      <c r="D48" s="67"/>
      <c r="E48" s="30" t="s">
        <v>84</v>
      </c>
      <c r="F48" s="63"/>
      <c r="G48" s="281"/>
      <c r="H48" s="93"/>
    </row>
    <row r="49" spans="1:8" ht="21.75" customHeight="1" thickBot="1">
      <c r="A49" s="182"/>
      <c r="B49" s="183"/>
      <c r="C49" s="140">
        <v>6130</v>
      </c>
      <c r="D49" s="68"/>
      <c r="E49" s="143" t="s">
        <v>56</v>
      </c>
      <c r="F49" s="53">
        <v>4000</v>
      </c>
      <c r="G49" s="272">
        <v>-3850</v>
      </c>
      <c r="H49" s="88">
        <f>F49+G49</f>
        <v>150</v>
      </c>
    </row>
    <row r="50" spans="1:8" ht="21.75" customHeight="1" thickBot="1">
      <c r="A50" s="184"/>
      <c r="B50" s="185">
        <v>6409</v>
      </c>
      <c r="C50" s="49">
        <v>6901</v>
      </c>
      <c r="D50" s="50"/>
      <c r="E50" s="143" t="s">
        <v>53</v>
      </c>
      <c r="F50" s="114"/>
      <c r="G50" s="282">
        <v>1750</v>
      </c>
      <c r="H50" s="94"/>
    </row>
    <row r="51" spans="1:8" ht="21.75" customHeight="1" thickBot="1">
      <c r="A51" s="299"/>
      <c r="B51" s="225">
        <v>6409</v>
      </c>
      <c r="C51" s="31">
        <v>6901</v>
      </c>
      <c r="D51" s="32"/>
      <c r="E51" s="143" t="s">
        <v>71</v>
      </c>
      <c r="F51" s="28"/>
      <c r="G51" s="282">
        <v>1863.27</v>
      </c>
      <c r="H51" s="95">
        <f>F51+G51</f>
        <v>1863.27</v>
      </c>
    </row>
    <row r="52" spans="1:8" ht="21.75" customHeight="1" thickBot="1">
      <c r="A52" s="152"/>
      <c r="B52" s="152"/>
      <c r="C52" s="147"/>
      <c r="D52" s="152"/>
      <c r="E52" s="64" t="s">
        <v>73</v>
      </c>
      <c r="F52" s="115"/>
      <c r="G52" s="295">
        <f>SUM(G19:G51)</f>
        <v>28013.27</v>
      </c>
      <c r="H52" s="93"/>
    </row>
    <row r="53" spans="1:8" ht="18.75" customHeight="1">
      <c r="A53" s="153"/>
      <c r="B53" s="153"/>
      <c r="C53" s="210">
        <v>6351</v>
      </c>
      <c r="D53" s="214">
        <f>G26+G28+G30+G32+G34+G36+G38+G40+G43+G45+G47</f>
        <v>10250</v>
      </c>
      <c r="E53" s="259"/>
      <c r="F53" s="51"/>
      <c r="G53" s="78"/>
      <c r="H53" s="19"/>
    </row>
    <row r="54" spans="1:8" ht="18.75" customHeight="1">
      <c r="A54" s="153"/>
      <c r="B54" s="153"/>
      <c r="C54" s="210">
        <v>6130</v>
      </c>
      <c r="D54" s="215">
        <f>G49</f>
        <v>-3850</v>
      </c>
      <c r="E54" s="259"/>
      <c r="F54" s="51"/>
      <c r="G54" s="78"/>
      <c r="H54" s="19"/>
    </row>
    <row r="55" spans="1:8" ht="18.75" customHeight="1">
      <c r="A55" s="153"/>
      <c r="B55" s="153"/>
      <c r="C55" s="211">
        <v>5331</v>
      </c>
      <c r="D55" s="216">
        <f>G22+G24</f>
        <v>1700</v>
      </c>
      <c r="E55" s="259"/>
      <c r="F55" s="51"/>
      <c r="G55" s="78"/>
      <c r="H55" s="19"/>
    </row>
    <row r="56" spans="1:8" ht="17.25" customHeight="1">
      <c r="A56" s="153"/>
      <c r="B56" s="153"/>
      <c r="C56" s="212">
        <v>6121</v>
      </c>
      <c r="D56" s="216">
        <f>G20+G42</f>
        <v>16300</v>
      </c>
      <c r="E56" s="259"/>
      <c r="F56" s="51"/>
      <c r="G56" s="78"/>
      <c r="H56" s="324"/>
    </row>
    <row r="57" spans="1:8" ht="21.75" customHeight="1" thickBot="1">
      <c r="A57" s="153"/>
      <c r="B57" s="153"/>
      <c r="C57" s="213">
        <v>6901</v>
      </c>
      <c r="D57" s="217">
        <f>G50+G51</f>
        <v>3613.27</v>
      </c>
      <c r="E57" s="325"/>
      <c r="F57" s="51"/>
      <c r="G57" s="78"/>
      <c r="H57" s="324"/>
    </row>
    <row r="58" spans="1:8" ht="10.5" customHeight="1">
      <c r="A58" s="2"/>
      <c r="B58" s="2"/>
      <c r="C58" s="3"/>
      <c r="D58" s="86"/>
      <c r="E58" s="259"/>
      <c r="H58" s="19"/>
    </row>
    <row r="59" spans="1:5" ht="22.5" customHeight="1" thickBot="1">
      <c r="A59" s="71" t="s">
        <v>58</v>
      </c>
      <c r="B59" s="71"/>
      <c r="C59" s="72"/>
      <c r="E59" s="259"/>
    </row>
    <row r="60" spans="1:8" ht="20.25" customHeight="1">
      <c r="A60" s="318">
        <v>95</v>
      </c>
      <c r="B60" s="218"/>
      <c r="C60" s="218"/>
      <c r="D60" s="219"/>
      <c r="E60" s="192" t="s">
        <v>57</v>
      </c>
      <c r="F60" s="189"/>
      <c r="G60" s="283"/>
      <c r="H60" s="70"/>
    </row>
    <row r="61" spans="1:8" ht="32.25" customHeight="1">
      <c r="A61" s="220">
        <v>3327</v>
      </c>
      <c r="B61" s="220">
        <v>3522</v>
      </c>
      <c r="C61" s="58">
        <v>6121</v>
      </c>
      <c r="D61" s="58" t="s">
        <v>62</v>
      </c>
      <c r="E61" s="144" t="s">
        <v>78</v>
      </c>
      <c r="F61" s="73">
        <v>2500</v>
      </c>
      <c r="G61" s="284">
        <v>-786.12</v>
      </c>
      <c r="H61" s="80">
        <f>F61+G61</f>
        <v>1713.88</v>
      </c>
    </row>
    <row r="62" spans="1:8" ht="30.75" customHeight="1">
      <c r="A62" s="220">
        <v>3212</v>
      </c>
      <c r="B62" s="220">
        <v>3522</v>
      </c>
      <c r="C62" s="220">
        <v>6121</v>
      </c>
      <c r="D62" s="220" t="s">
        <v>59</v>
      </c>
      <c r="E62" s="144" t="s">
        <v>60</v>
      </c>
      <c r="F62" s="79">
        <v>7712</v>
      </c>
      <c r="G62" s="284">
        <v>-7712</v>
      </c>
      <c r="H62" s="80">
        <f>F62+G62</f>
        <v>0</v>
      </c>
    </row>
    <row r="63" spans="1:8" ht="29.25" customHeight="1">
      <c r="A63" s="221">
        <v>3246</v>
      </c>
      <c r="B63" s="221">
        <v>3522</v>
      </c>
      <c r="C63" s="221">
        <v>6121</v>
      </c>
      <c r="D63" s="221" t="s">
        <v>69</v>
      </c>
      <c r="E63" s="144" t="s">
        <v>70</v>
      </c>
      <c r="F63" s="81">
        <v>27</v>
      </c>
      <c r="G63" s="278">
        <v>7000</v>
      </c>
      <c r="H63" s="82">
        <f>F63+G63</f>
        <v>7027</v>
      </c>
    </row>
    <row r="64" spans="1:8" ht="20.25" customHeight="1" thickBot="1">
      <c r="A64" s="222"/>
      <c r="B64" s="223"/>
      <c r="C64" s="223">
        <v>6901</v>
      </c>
      <c r="D64" s="223"/>
      <c r="E64" s="194" t="s">
        <v>61</v>
      </c>
      <c r="F64" s="190">
        <v>897.75</v>
      </c>
      <c r="G64" s="284">
        <v>7712</v>
      </c>
      <c r="H64" s="83">
        <f>F64+G64</f>
        <v>8609.75</v>
      </c>
    </row>
    <row r="65" spans="1:8" ht="20.25" customHeight="1" thickBot="1">
      <c r="A65" s="224"/>
      <c r="B65" s="225"/>
      <c r="C65" s="225"/>
      <c r="D65" s="225"/>
      <c r="E65" s="193" t="s">
        <v>5</v>
      </c>
      <c r="F65" s="191"/>
      <c r="G65" s="270">
        <f>SUM(G60:G64)</f>
        <v>6213.879999999999</v>
      </c>
      <c r="H65" s="23"/>
    </row>
    <row r="66" spans="1:5" ht="20.25" customHeight="1">
      <c r="A66" s="153"/>
      <c r="B66" s="153"/>
      <c r="C66" s="226">
        <v>6121</v>
      </c>
      <c r="D66" s="203">
        <f>G61+G62+G63</f>
        <v>-1498.1200000000008</v>
      </c>
      <c r="E66" s="259"/>
    </row>
    <row r="67" spans="1:5" ht="20.25" customHeight="1" thickBot="1">
      <c r="A67" s="153"/>
      <c r="B67" s="153"/>
      <c r="C67" s="227">
        <v>6901</v>
      </c>
      <c r="D67" s="228">
        <f>G64</f>
        <v>7712</v>
      </c>
      <c r="E67" s="259"/>
    </row>
    <row r="68" spans="4:5" ht="10.5" customHeight="1">
      <c r="D68" s="78"/>
      <c r="E68" s="259"/>
    </row>
    <row r="69" spans="1:5" ht="17.25" customHeight="1" thickBot="1">
      <c r="A69" s="71" t="s">
        <v>74</v>
      </c>
      <c r="B69" s="71"/>
      <c r="C69" s="72"/>
      <c r="E69" s="259"/>
    </row>
    <row r="70" spans="1:8" ht="19.5" customHeight="1">
      <c r="A70" s="254">
        <v>602</v>
      </c>
      <c r="B70" s="67" t="s">
        <v>87</v>
      </c>
      <c r="C70" s="319"/>
      <c r="D70" s="313"/>
      <c r="E70" s="310" t="s">
        <v>88</v>
      </c>
      <c r="F70" s="116"/>
      <c r="G70" s="285"/>
      <c r="H70" s="117"/>
    </row>
    <row r="71" spans="1:8" ht="21" customHeight="1" thickBot="1">
      <c r="A71" s="164"/>
      <c r="B71" s="56"/>
      <c r="C71" s="56">
        <v>6351</v>
      </c>
      <c r="D71" s="118"/>
      <c r="E71" s="311" t="s">
        <v>89</v>
      </c>
      <c r="F71" s="119"/>
      <c r="G71" s="286">
        <v>60</v>
      </c>
      <c r="H71" s="120"/>
    </row>
    <row r="72" spans="1:8" ht="21.75" customHeight="1" thickBot="1">
      <c r="A72" s="320"/>
      <c r="B72" s="186">
        <v>6409</v>
      </c>
      <c r="C72" s="56">
        <v>6901</v>
      </c>
      <c r="D72" s="241"/>
      <c r="E72" s="205" t="s">
        <v>12</v>
      </c>
      <c r="F72" s="306">
        <v>636.73</v>
      </c>
      <c r="G72" s="308">
        <v>-60</v>
      </c>
      <c r="H72" s="307">
        <f>F72+G72</f>
        <v>576.73</v>
      </c>
    </row>
    <row r="73" spans="1:8" ht="19.5" customHeight="1" thickBot="1">
      <c r="A73" s="309"/>
      <c r="B73" s="314"/>
      <c r="C73" s="314"/>
      <c r="D73" s="314"/>
      <c r="E73" s="312" t="s">
        <v>72</v>
      </c>
      <c r="F73" s="297"/>
      <c r="G73" s="269">
        <f>SUM(G68:G72)</f>
        <v>0</v>
      </c>
      <c r="H73" s="298"/>
    </row>
    <row r="74" spans="1:8" ht="19.5" customHeight="1">
      <c r="A74" s="300"/>
      <c r="B74" s="301"/>
      <c r="C74" s="305">
        <v>6351</v>
      </c>
      <c r="D74" s="316">
        <f>G71</f>
        <v>60</v>
      </c>
      <c r="E74" s="302"/>
      <c r="F74" s="303"/>
      <c r="G74" s="27"/>
      <c r="H74" s="304"/>
    </row>
    <row r="75" spans="1:8" ht="19.5" customHeight="1" thickBot="1">
      <c r="A75" s="300"/>
      <c r="B75" s="301"/>
      <c r="C75" s="315">
        <v>6901</v>
      </c>
      <c r="D75" s="317">
        <f>G72</f>
        <v>-60</v>
      </c>
      <c r="E75" s="302"/>
      <c r="F75" s="303"/>
      <c r="G75" s="27"/>
      <c r="H75" s="304"/>
    </row>
    <row r="76" spans="1:8" ht="21" customHeight="1">
      <c r="A76" s="121"/>
      <c r="B76" s="122"/>
      <c r="C76" s="126"/>
      <c r="D76" s="127"/>
      <c r="E76" s="123"/>
      <c r="F76" s="124"/>
      <c r="G76" s="125"/>
      <c r="H76" s="125"/>
    </row>
    <row r="77" spans="1:7" ht="21.75" customHeight="1" thickBot="1">
      <c r="A77" s="2" t="s">
        <v>14</v>
      </c>
      <c r="B77" s="2"/>
      <c r="C77" s="3"/>
      <c r="D77" s="3"/>
      <c r="E77" s="259"/>
      <c r="G77" s="6"/>
    </row>
    <row r="78" spans="1:8" ht="23.25" customHeight="1">
      <c r="A78" s="231">
        <v>808</v>
      </c>
      <c r="B78" s="231">
        <v>4350</v>
      </c>
      <c r="C78" s="231"/>
      <c r="D78" s="232"/>
      <c r="E78" s="96" t="s">
        <v>63</v>
      </c>
      <c r="F78" s="13"/>
      <c r="G78" s="287"/>
      <c r="H78" s="13"/>
    </row>
    <row r="79" spans="1:8" ht="19.5" customHeight="1" thickBot="1">
      <c r="A79" s="233"/>
      <c r="B79" s="233"/>
      <c r="C79" s="234">
        <v>6121</v>
      </c>
      <c r="D79" s="235" t="s">
        <v>68</v>
      </c>
      <c r="E79" s="229" t="s">
        <v>64</v>
      </c>
      <c r="F79" s="74"/>
      <c r="G79" s="288">
        <v>2000</v>
      </c>
      <c r="H79" s="74">
        <f>F79+G79</f>
        <v>2000</v>
      </c>
    </row>
    <row r="80" spans="1:8" ht="18" customHeight="1">
      <c r="A80" s="231">
        <v>819</v>
      </c>
      <c r="B80" s="231">
        <v>4357</v>
      </c>
      <c r="C80" s="231"/>
      <c r="D80" s="236"/>
      <c r="E80" s="97" t="s">
        <v>65</v>
      </c>
      <c r="F80" s="75"/>
      <c r="G80" s="268"/>
      <c r="H80" s="75"/>
    </row>
    <row r="81" spans="1:8" ht="19.5" customHeight="1" thickBot="1">
      <c r="A81" s="237"/>
      <c r="B81" s="237"/>
      <c r="C81" s="238">
        <v>6121</v>
      </c>
      <c r="D81" s="239" t="s">
        <v>66</v>
      </c>
      <c r="E81" s="229" t="s">
        <v>67</v>
      </c>
      <c r="F81" s="128">
        <v>8000</v>
      </c>
      <c r="G81" s="289">
        <v>-1000</v>
      </c>
      <c r="H81" s="128">
        <f>F81+G81</f>
        <v>7000</v>
      </c>
    </row>
    <row r="82" spans="1:8" ht="21" customHeight="1" thickBot="1">
      <c r="A82" s="240"/>
      <c r="B82" s="186">
        <v>6409</v>
      </c>
      <c r="C82" s="56">
        <v>6901</v>
      </c>
      <c r="D82" s="241"/>
      <c r="E82" s="205" t="s">
        <v>12</v>
      </c>
      <c r="F82" s="76"/>
      <c r="G82" s="269">
        <v>-1000</v>
      </c>
      <c r="H82" s="76"/>
    </row>
    <row r="83" spans="1:8" ht="19.5" customHeight="1" thickBot="1">
      <c r="A83" s="242"/>
      <c r="B83" s="243"/>
      <c r="C83" s="243"/>
      <c r="D83" s="243"/>
      <c r="E83" s="230" t="s">
        <v>72</v>
      </c>
      <c r="F83" s="21"/>
      <c r="G83" s="269">
        <f>SUM(G78:G82)</f>
        <v>0</v>
      </c>
      <c r="H83" s="77"/>
    </row>
    <row r="84" spans="1:8" ht="17.25" customHeight="1">
      <c r="A84" s="187"/>
      <c r="B84" s="188"/>
      <c r="C84" s="226">
        <v>6121</v>
      </c>
      <c r="D84" s="203">
        <f>G79+G81</f>
        <v>1000</v>
      </c>
      <c r="E84" s="8"/>
      <c r="F84" s="9"/>
      <c r="G84" s="9"/>
      <c r="H84" s="10"/>
    </row>
    <row r="85" spans="1:8" ht="21" customHeight="1" thickBot="1">
      <c r="A85" s="187"/>
      <c r="B85" s="188"/>
      <c r="C85" s="227">
        <v>6901</v>
      </c>
      <c r="D85" s="228">
        <f>G82</f>
        <v>-1000</v>
      </c>
      <c r="E85" s="8"/>
      <c r="F85" s="9"/>
      <c r="G85" s="9"/>
      <c r="H85" s="10"/>
    </row>
    <row r="86" spans="1:8" ht="8.25" customHeight="1">
      <c r="A86" s="5"/>
      <c r="B86" s="7"/>
      <c r="C86" s="11"/>
      <c r="D86" s="12"/>
      <c r="E86" s="8"/>
      <c r="F86" s="9"/>
      <c r="G86" s="9"/>
      <c r="H86" s="10"/>
    </row>
    <row r="87" spans="1:8" ht="15.75" thickBot="1">
      <c r="A87" s="2" t="s">
        <v>8</v>
      </c>
      <c r="B87" s="2"/>
      <c r="C87" s="3"/>
      <c r="D87" s="3"/>
      <c r="E87" s="259"/>
      <c r="F87" s="22"/>
      <c r="G87" s="22"/>
      <c r="H87" s="22"/>
    </row>
    <row r="88" spans="1:8" ht="18" customHeight="1">
      <c r="A88" s="247"/>
      <c r="B88" s="248">
        <v>6409</v>
      </c>
      <c r="C88" s="248">
        <v>6901</v>
      </c>
      <c r="D88" s="248"/>
      <c r="E88" s="244" t="s">
        <v>9</v>
      </c>
      <c r="F88" s="33"/>
      <c r="G88" s="290">
        <v>786.12</v>
      </c>
      <c r="H88" s="25">
        <f>F88+G88</f>
        <v>786.12</v>
      </c>
    </row>
    <row r="89" spans="1:8" ht="15.75">
      <c r="A89" s="249"/>
      <c r="B89" s="250">
        <v>6409</v>
      </c>
      <c r="C89" s="250">
        <v>6901</v>
      </c>
      <c r="D89" s="250"/>
      <c r="E89" s="245" t="s">
        <v>9</v>
      </c>
      <c r="F89" s="84"/>
      <c r="G89" s="291">
        <v>150.91</v>
      </c>
      <c r="H89" s="85">
        <f>F89+G89</f>
        <v>150.91</v>
      </c>
    </row>
    <row r="90" spans="1:8" ht="15.75">
      <c r="A90" s="249"/>
      <c r="B90" s="250">
        <v>6409</v>
      </c>
      <c r="C90" s="250">
        <v>6901</v>
      </c>
      <c r="D90" s="250"/>
      <c r="E90" s="246" t="s">
        <v>9</v>
      </c>
      <c r="F90" s="85">
        <v>30000</v>
      </c>
      <c r="G90" s="291">
        <v>-5000</v>
      </c>
      <c r="H90" s="85">
        <f>F90+G90</f>
        <v>25000</v>
      </c>
    </row>
    <row r="91" spans="1:8" ht="15.75">
      <c r="A91" s="249"/>
      <c r="B91" s="250">
        <v>6409</v>
      </c>
      <c r="C91" s="250">
        <v>6901</v>
      </c>
      <c r="D91" s="250"/>
      <c r="E91" s="246" t="s">
        <v>9</v>
      </c>
      <c r="F91" s="85"/>
      <c r="G91" s="291">
        <v>-5000</v>
      </c>
      <c r="H91" s="85"/>
    </row>
    <row r="92" spans="1:8" ht="15.75">
      <c r="A92" s="251"/>
      <c r="B92" s="252">
        <v>6310</v>
      </c>
      <c r="C92" s="252">
        <v>5163</v>
      </c>
      <c r="D92" s="252"/>
      <c r="E92" s="260" t="s">
        <v>11</v>
      </c>
      <c r="F92" s="34">
        <v>1</v>
      </c>
      <c r="G92" s="292">
        <v>30.77</v>
      </c>
      <c r="H92" s="24">
        <f>F92+G92</f>
        <v>31.77</v>
      </c>
    </row>
    <row r="93" spans="1:8" ht="16.5" thickBot="1">
      <c r="A93" s="253"/>
      <c r="B93" s="243">
        <v>6409</v>
      </c>
      <c r="C93" s="243">
        <v>5901</v>
      </c>
      <c r="D93" s="243"/>
      <c r="E93" s="261" t="s">
        <v>10</v>
      </c>
      <c r="F93" s="26"/>
      <c r="G93" s="293">
        <v>5000</v>
      </c>
      <c r="H93" s="26"/>
    </row>
    <row r="94" spans="3:8" ht="18" customHeight="1" thickBot="1">
      <c r="C94" s="254">
        <v>6901</v>
      </c>
      <c r="D94" s="203">
        <f>G88+G89+G90+G91</f>
        <v>-9062.970000000001</v>
      </c>
      <c r="E94" s="259"/>
      <c r="F94" s="22"/>
      <c r="G94" s="294">
        <f>SUM(G88:G93)</f>
        <v>-4032.2000000000007</v>
      </c>
      <c r="H94" s="22"/>
    </row>
    <row r="95" spans="3:8" ht="15">
      <c r="C95" s="255">
        <v>5901</v>
      </c>
      <c r="D95" s="257">
        <f>G93</f>
        <v>5000</v>
      </c>
      <c r="E95" s="259"/>
      <c r="F95" s="22"/>
      <c r="G95" s="27"/>
      <c r="H95" s="22"/>
    </row>
    <row r="96" spans="3:7" ht="15" thickBot="1">
      <c r="C96" s="256">
        <v>5163</v>
      </c>
      <c r="D96" s="204">
        <f>G92</f>
        <v>30.77</v>
      </c>
      <c r="E96" s="259"/>
      <c r="G96" s="78"/>
    </row>
    <row r="97" ht="12.75">
      <c r="E97" s="259"/>
    </row>
    <row r="98" ht="12.75">
      <c r="E98" s="259"/>
    </row>
    <row r="99" ht="12.75">
      <c r="E99" s="259"/>
    </row>
    <row r="100" ht="12.75">
      <c r="E100" s="259"/>
    </row>
    <row r="101" ht="12.75">
      <c r="E101" s="259"/>
    </row>
    <row r="102" ht="12.75">
      <c r="E102" s="259"/>
    </row>
    <row r="103" ht="12.75">
      <c r="E103" s="259"/>
    </row>
    <row r="104" ht="12.75">
      <c r="E104" s="259"/>
    </row>
    <row r="105" ht="12.75">
      <c r="E105" s="259"/>
    </row>
    <row r="106" ht="12.75">
      <c r="E106" s="259"/>
    </row>
    <row r="107" ht="12.75">
      <c r="E107" s="259"/>
    </row>
    <row r="108" ht="12.75">
      <c r="E108" s="259"/>
    </row>
    <row r="109" ht="12.75">
      <c r="E109" s="259"/>
    </row>
    <row r="110" ht="12.75">
      <c r="E110" s="259"/>
    </row>
    <row r="111" ht="12.75">
      <c r="E111" s="259"/>
    </row>
    <row r="112" ht="12.75">
      <c r="E112" s="259"/>
    </row>
    <row r="113" ht="12.75">
      <c r="E113" s="259"/>
    </row>
    <row r="114" ht="12.75">
      <c r="E114" s="259"/>
    </row>
    <row r="115" ht="12.75">
      <c r="E115" s="259"/>
    </row>
  </sheetData>
  <sheetProtection/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Volfová Hana Ing.</cp:lastModifiedBy>
  <cp:lastPrinted>2022-02-24T11:21:03Z</cp:lastPrinted>
  <dcterms:created xsi:type="dcterms:W3CDTF">2014-05-28T12:47:48Z</dcterms:created>
  <dcterms:modified xsi:type="dcterms:W3CDTF">2022-03-22T07:23:43Z</dcterms:modified>
  <cp:category/>
  <cp:version/>
  <cp:contentType/>
  <cp:contentStatus/>
</cp:coreProperties>
</file>