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ZK 26.3.2019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<sst xmlns="http://schemas.openxmlformats.org/spreadsheetml/2006/main" count="92" uniqueCount="85">
  <si>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>odvětví: doprava</t>
  </si>
  <si>
    <t>§</t>
  </si>
  <si>
    <t>pol.</t>
  </si>
  <si>
    <t>odvětví: sociální věci</t>
  </si>
  <si>
    <t>org.</t>
  </si>
  <si>
    <t>rozpočet  po I. změně</t>
  </si>
  <si>
    <t>schválený rozpočet</t>
  </si>
  <si>
    <t>CELKEM  - navýšení odvětví</t>
  </si>
  <si>
    <t>číslo akce</t>
  </si>
  <si>
    <t>nerozdělena rezerva v limitu odvětví</t>
  </si>
  <si>
    <t>ostatní kapitál. výdaje - rezervy kapitálových výdajů</t>
  </si>
  <si>
    <t>Sdružení ozdravoven a léčeben okresu Trutnov</t>
  </si>
  <si>
    <t>odvětví: zdravotnictví</t>
  </si>
  <si>
    <t>I. změna rozpočtu 25.3.2019</t>
  </si>
  <si>
    <t>ZD/19/442</t>
  </si>
  <si>
    <t>Oprava povrchu hřiště - Dětská ozdravovna Království</t>
  </si>
  <si>
    <t>Realizace staveb</t>
  </si>
  <si>
    <t>Realizace staveb - opravy (kobercovky)</t>
  </si>
  <si>
    <t>v tis. Kč</t>
  </si>
  <si>
    <t xml:space="preserve">odvětví: činnost krajského úřadu </t>
  </si>
  <si>
    <t>FormApps Server</t>
  </si>
  <si>
    <t>Modul transakčního logu pro GINIS</t>
  </si>
  <si>
    <t>odvětví: školství</t>
  </si>
  <si>
    <t>Gymnázium J. K. Tyla, Hradec Králové, Tylovo nábř. 682</t>
  </si>
  <si>
    <t>SM/19/304</t>
  </si>
  <si>
    <t>Rekonstrukce vily vč. parkové úpravy (aktualizace PD)</t>
  </si>
  <si>
    <t>Střední škola technická a řemeslná, Nový Bydžov, Dr. M. Tyrše 112</t>
  </si>
  <si>
    <t>SM/19/330</t>
  </si>
  <si>
    <t>Úprava rozvodny elektro - Chlumec n. C.</t>
  </si>
  <si>
    <t>Střední průmyslová škola, Trutnov, Školní 101</t>
  </si>
  <si>
    <t>SM/19/320</t>
  </si>
  <si>
    <t>Strojírenská laboratoř, Horská 618</t>
  </si>
  <si>
    <t>SM/19/318</t>
  </si>
  <si>
    <t>Havárie - kanalizace Školní 101</t>
  </si>
  <si>
    <t>Lepařovo gymnázium, Jičín, Jiráskova 30</t>
  </si>
  <si>
    <t>SM/18/358</t>
  </si>
  <si>
    <r>
      <t xml:space="preserve">Vybudování výtahu a únikového schodiště </t>
    </r>
    <r>
      <rPr>
        <sz val="11"/>
        <rFont val="Arial"/>
        <family val="2"/>
      </rPr>
      <t xml:space="preserve">vč. učeben </t>
    </r>
  </si>
  <si>
    <t>Domov V  Podzámčí, Chlumec n.C.</t>
  </si>
  <si>
    <t>SV/18/601</t>
  </si>
  <si>
    <t>Výměna oken a dveří</t>
  </si>
  <si>
    <t>Výměna oken a dveří (TDS, AD)</t>
  </si>
  <si>
    <t>Domov důchodců Tmavý Důl</t>
  </si>
  <si>
    <t>SV/18/602</t>
  </si>
  <si>
    <t>Rekonstrukce prádelny včetně vybavení</t>
  </si>
  <si>
    <t>SV/18/603</t>
  </si>
  <si>
    <t>Změna zdroje vytápění</t>
  </si>
  <si>
    <t>Domov pro seniory, Pilníkov</t>
  </si>
  <si>
    <t>SV/19/632</t>
  </si>
  <si>
    <t>Studie výstavby objektu</t>
  </si>
  <si>
    <t>Barevné domky Hajnice</t>
  </si>
  <si>
    <t>SV/17/608</t>
  </si>
  <si>
    <t>Rekonstrukce hlavní budovy</t>
  </si>
  <si>
    <t>Domov důchodců Police nad Metují</t>
  </si>
  <si>
    <t>SV/19/630</t>
  </si>
  <si>
    <t>Oprava plotu</t>
  </si>
  <si>
    <t>SV/19/633</t>
  </si>
  <si>
    <t xml:space="preserve">Výměna kotle </t>
  </si>
  <si>
    <t>SV/19/634</t>
  </si>
  <si>
    <t xml:space="preserve">Zvedací přístroj </t>
  </si>
  <si>
    <t>SV/19/635</t>
  </si>
  <si>
    <t xml:space="preserve">Vana pro imobilní uživatele </t>
  </si>
  <si>
    <t>CELKEM  - snížení odvětví</t>
  </si>
  <si>
    <t>MK/15/912</t>
  </si>
  <si>
    <t>Evropské domy v krajích - stavební úpravy objektu "Nový Hluchák" včetně stravovacího zařízení, Pospíšilova 365, HK</t>
  </si>
  <si>
    <t>RK/4/194/2019</t>
  </si>
  <si>
    <t>odvětví: správa majetku kraje</t>
  </si>
  <si>
    <t>odvětví: kultura</t>
  </si>
  <si>
    <t>Hvězdárna a planetárium v Hradci Králové</t>
  </si>
  <si>
    <t>Pozorovací domek - PD</t>
  </si>
  <si>
    <t>Regionální muzeum a galerie v Jičíně</t>
  </si>
  <si>
    <t>Výstavba depozitáře v Robousích</t>
  </si>
  <si>
    <t>Obnova diskových úložišť technologického centra KHK</t>
  </si>
  <si>
    <t>Příloha č. 5</t>
  </si>
  <si>
    <t>převod zůstatku</t>
  </si>
  <si>
    <t>z nedočerp.</t>
  </si>
  <si>
    <t>prostř.r.2018</t>
  </si>
  <si>
    <t>z kap. 16</t>
  </si>
  <si>
    <t>z HV 2018</t>
  </si>
  <si>
    <t>do 50/12</t>
  </si>
  <si>
    <t>z 50/28</t>
  </si>
  <si>
    <t>FRR z r. 2018</t>
  </si>
  <si>
    <t>Domov pro seniory, Vrchlabí</t>
  </si>
  <si>
    <t>SV/18/616</t>
  </si>
  <si>
    <t>Dostavba domova  vč. PD</t>
  </si>
  <si>
    <t>Kapitola 50 - Fond rozvoje a reprodukce  Královéhradeckého kraje - akce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</si>
</sst>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i/>
      <sz val="12"/>
      <color indexed="4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2" fontId="10" fillId="0" borderId="10" xfId="46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/>
      <protection/>
    </xf>
    <xf numFmtId="2" fontId="4" fillId="0" borderId="0" xfId="46" applyNumberFormat="1" applyFont="1" applyFill="1" applyBorder="1" applyAlignment="1">
      <alignment horizontal="right" vertical="center"/>
      <protection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2" fontId="10" fillId="0" borderId="13" xfId="46" applyNumberFormat="1" applyFont="1" applyFill="1" applyBorder="1" applyAlignment="1">
      <alignment horizontal="right" vertical="center" wrapText="1"/>
      <protection/>
    </xf>
    <xf numFmtId="0" fontId="57" fillId="0" borderId="14" xfId="0" applyFont="1" applyBorder="1" applyAlignment="1">
      <alignment vertical="center"/>
    </xf>
    <xf numFmtId="0" fontId="10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10" fillId="0" borderId="15" xfId="46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46" applyFont="1" applyFill="1" applyBorder="1" applyAlignment="1">
      <alignment horizontal="center"/>
      <protection/>
    </xf>
    <xf numFmtId="0" fontId="11" fillId="0" borderId="16" xfId="0" applyFont="1" applyBorder="1" applyAlignment="1">
      <alignment horizontal="center" vertical="center"/>
    </xf>
    <xf numFmtId="0" fontId="9" fillId="0" borderId="0" xfId="46" applyFont="1" applyFill="1" applyBorder="1" applyAlignment="1">
      <alignment horizontal="center"/>
      <protection/>
    </xf>
    <xf numFmtId="2" fontId="9" fillId="0" borderId="0" xfId="46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0" fillId="0" borderId="22" xfId="46" applyNumberFormat="1" applyFont="1" applyFill="1" applyBorder="1" applyAlignment="1">
      <alignment horizontal="center" vertical="center" wrapText="1"/>
      <protection/>
    </xf>
    <xf numFmtId="0" fontId="8" fillId="0" borderId="23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center" vertical="center" wrapText="1"/>
      <protection/>
    </xf>
    <xf numFmtId="2" fontId="3" fillId="33" borderId="24" xfId="46" applyNumberFormat="1" applyFont="1" applyFill="1" applyBorder="1" applyAlignment="1">
      <alignment horizontal="center" vertical="center" wrapText="1"/>
      <protection/>
    </xf>
    <xf numFmtId="2" fontId="3" fillId="0" borderId="25" xfId="46" applyNumberFormat="1" applyFont="1" applyFill="1" applyBorder="1" applyAlignment="1">
      <alignment horizontal="center" vertical="center" wrapText="1"/>
      <protection/>
    </xf>
    <xf numFmtId="2" fontId="4" fillId="33" borderId="15" xfId="46" applyNumberFormat="1" applyFont="1" applyFill="1" applyBorder="1" applyAlignment="1">
      <alignment horizontal="right" vertic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left" vertical="center"/>
    </xf>
    <xf numFmtId="0" fontId="9" fillId="0" borderId="29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10" fillId="0" borderId="30" xfId="46" applyNumberFormat="1" applyFont="1" applyFill="1" applyBorder="1" applyAlignment="1">
      <alignment horizontal="center" vertical="center" wrapText="1"/>
      <protection/>
    </xf>
    <xf numFmtId="0" fontId="10" fillId="0" borderId="30" xfId="46" applyFont="1" applyFill="1" applyBorder="1" applyAlignment="1">
      <alignment vertical="center"/>
      <protection/>
    </xf>
    <xf numFmtId="0" fontId="57" fillId="0" borderId="30" xfId="0" applyFont="1" applyBorder="1" applyAlignment="1">
      <alignment vertical="center"/>
    </xf>
    <xf numFmtId="0" fontId="6" fillId="0" borderId="31" xfId="0" applyFont="1" applyFill="1" applyBorder="1" applyAlignment="1">
      <alignment/>
    </xf>
    <xf numFmtId="0" fontId="4" fillId="0" borderId="29" xfId="46" applyFont="1" applyFill="1" applyBorder="1" applyAlignment="1">
      <alignment horizontal="center"/>
      <protection/>
    </xf>
    <xf numFmtId="0" fontId="4" fillId="0" borderId="14" xfId="46" applyFont="1" applyFill="1" applyBorder="1" applyAlignment="1">
      <alignment horizontal="left"/>
      <protection/>
    </xf>
    <xf numFmtId="2" fontId="4" fillId="0" borderId="13" xfId="46" applyNumberFormat="1" applyFont="1" applyFill="1" applyBorder="1" applyAlignment="1">
      <alignment horizontal="right" vertical="center"/>
      <protection/>
    </xf>
    <xf numFmtId="2" fontId="4" fillId="0" borderId="10" xfId="46" applyNumberFormat="1" applyFont="1" applyFill="1" applyBorder="1" applyAlignment="1">
      <alignment horizontal="right" vertical="center" wrapText="1"/>
      <protection/>
    </xf>
    <xf numFmtId="0" fontId="9" fillId="0" borderId="30" xfId="46" applyNumberFormat="1" applyFont="1" applyFill="1" applyBorder="1" applyAlignment="1">
      <alignment horizontal="center" vertical="center" wrapText="1"/>
      <protection/>
    </xf>
    <xf numFmtId="2" fontId="10" fillId="0" borderId="30" xfId="46" applyNumberFormat="1" applyFont="1" applyFill="1" applyBorder="1" applyAlignment="1">
      <alignment horizontal="right" vertical="center" wrapText="1"/>
      <protection/>
    </xf>
    <xf numFmtId="0" fontId="4" fillId="0" borderId="32" xfId="0" applyFont="1" applyFill="1" applyBorder="1" applyAlignment="1">
      <alignment horizontal="left" vertical="center" wrapText="1"/>
    </xf>
    <xf numFmtId="2" fontId="10" fillId="33" borderId="33" xfId="46" applyNumberFormat="1" applyFont="1" applyFill="1" applyBorder="1" applyAlignment="1">
      <alignment horizontal="right" vertical="center"/>
      <protection/>
    </xf>
    <xf numFmtId="2" fontId="9" fillId="0" borderId="13" xfId="46" applyNumberFormat="1" applyFont="1" applyFill="1" applyBorder="1" applyAlignment="1">
      <alignment horizontal="right" vertical="center" wrapText="1"/>
      <protection/>
    </xf>
    <xf numFmtId="0" fontId="9" fillId="0" borderId="29" xfId="0" applyFont="1" applyBorder="1" applyAlignment="1">
      <alignment horizontal="center" vertical="center"/>
    </xf>
    <xf numFmtId="0" fontId="10" fillId="0" borderId="19" xfId="46" applyFont="1" applyFill="1" applyBorder="1" applyAlignment="1">
      <alignment horizontal="center" vertical="center" wrapText="1"/>
      <protection/>
    </xf>
    <xf numFmtId="1" fontId="10" fillId="0" borderId="19" xfId="46" applyNumberFormat="1" applyFont="1" applyFill="1" applyBorder="1" applyAlignment="1">
      <alignment horizontal="center" vertical="center" wrapText="1"/>
      <protection/>
    </xf>
    <xf numFmtId="0" fontId="9" fillId="0" borderId="17" xfId="46" applyNumberFormat="1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vertical="center"/>
      <protection/>
    </xf>
    <xf numFmtId="2" fontId="10" fillId="0" borderId="32" xfId="46" applyNumberFormat="1" applyFont="1" applyFill="1" applyBorder="1" applyAlignment="1">
      <alignment horizontal="right" vertical="center" wrapText="1"/>
      <protection/>
    </xf>
    <xf numFmtId="2" fontId="10" fillId="0" borderId="34" xfId="46" applyNumberFormat="1" applyFont="1" applyFill="1" applyBorder="1" applyAlignment="1">
      <alignment horizontal="right" vertical="center" wrapText="1"/>
      <protection/>
    </xf>
    <xf numFmtId="0" fontId="4" fillId="0" borderId="14" xfId="46" applyFont="1" applyFill="1" applyBorder="1" applyAlignment="1">
      <alignment horizontal="center"/>
      <protection/>
    </xf>
    <xf numFmtId="0" fontId="10" fillId="0" borderId="30" xfId="46" applyFont="1" applyFill="1" applyBorder="1" applyAlignment="1">
      <alignment horizontal="center" vertical="center" wrapText="1"/>
      <protection/>
    </xf>
    <xf numFmtId="1" fontId="10" fillId="0" borderId="30" xfId="46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/>
    </xf>
    <xf numFmtId="0" fontId="10" fillId="0" borderId="17" xfId="46" applyNumberFormat="1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vertical="center"/>
      <protection/>
    </xf>
    <xf numFmtId="0" fontId="6" fillId="0" borderId="35" xfId="0" applyFont="1" applyFill="1" applyBorder="1" applyAlignment="1">
      <alignment/>
    </xf>
    <xf numFmtId="0" fontId="0" fillId="0" borderId="0" xfId="0" applyAlignment="1">
      <alignment horizontal="right"/>
    </xf>
    <xf numFmtId="3" fontId="11" fillId="0" borderId="12" xfId="49" applyNumberFormat="1" applyFont="1" applyFill="1" applyBorder="1" applyAlignment="1">
      <alignment horizontal="center" vertical="center"/>
      <protection/>
    </xf>
    <xf numFmtId="0" fontId="11" fillId="34" borderId="36" xfId="49" applyNumberFormat="1" applyFont="1" applyFill="1" applyBorder="1" applyAlignment="1">
      <alignment horizontal="center" vertical="center"/>
      <protection/>
    </xf>
    <xf numFmtId="0" fontId="10" fillId="34" borderId="12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/>
    </xf>
    <xf numFmtId="0" fontId="13" fillId="34" borderId="37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right"/>
    </xf>
    <xf numFmtId="2" fontId="4" fillId="33" borderId="12" xfId="46" applyNumberFormat="1" applyFont="1" applyFill="1" applyBorder="1" applyAlignment="1">
      <alignment horizontal="right" vertical="center"/>
      <protection/>
    </xf>
    <xf numFmtId="2" fontId="4" fillId="0" borderId="11" xfId="46" applyNumberFormat="1" applyFont="1" applyFill="1" applyBorder="1" applyAlignment="1">
      <alignment horizontal="right" vertical="center" wrapText="1"/>
      <protection/>
    </xf>
    <xf numFmtId="3" fontId="4" fillId="34" borderId="38" xfId="49" applyNumberFormat="1" applyFont="1" applyFill="1" applyBorder="1" applyAlignment="1">
      <alignment horizontal="center"/>
      <protection/>
    </xf>
    <xf numFmtId="3" fontId="10" fillId="34" borderId="38" xfId="49" applyNumberFormat="1" applyFont="1" applyFill="1" applyBorder="1" applyAlignment="1">
      <alignment horizontal="center"/>
      <protection/>
    </xf>
    <xf numFmtId="3" fontId="11" fillId="34" borderId="39" xfId="49" applyNumberFormat="1" applyFont="1" applyFill="1" applyBorder="1" applyAlignment="1">
      <alignment horizontal="center" vertical="center"/>
      <protection/>
    </xf>
    <xf numFmtId="165" fontId="9" fillId="34" borderId="40" xfId="49" applyNumberFormat="1" applyFont="1" applyFill="1" applyBorder="1" applyAlignment="1">
      <alignment vertical="center"/>
      <protection/>
    </xf>
    <xf numFmtId="2" fontId="9" fillId="0" borderId="41" xfId="46" applyNumberFormat="1" applyFont="1" applyFill="1" applyBorder="1" applyAlignment="1">
      <alignment horizontal="right" vertical="center" wrapText="1"/>
      <protection/>
    </xf>
    <xf numFmtId="2" fontId="4" fillId="33" borderId="15" xfId="46" applyNumberFormat="1" applyFont="1" applyFill="1" applyBorder="1" applyAlignment="1">
      <alignment horizontal="right" vertical="center"/>
      <protection/>
    </xf>
    <xf numFmtId="2" fontId="10" fillId="0" borderId="39" xfId="46" applyNumberFormat="1" applyFont="1" applyFill="1" applyBorder="1" applyAlignment="1">
      <alignment horizontal="right" vertical="center" wrapText="1"/>
      <protection/>
    </xf>
    <xf numFmtId="0" fontId="11" fillId="34" borderId="3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wrapText="1"/>
    </xf>
    <xf numFmtId="2" fontId="9" fillId="0" borderId="12" xfId="46" applyNumberFormat="1" applyFont="1" applyFill="1" applyBorder="1" applyAlignment="1">
      <alignment horizontal="right" vertical="center" wrapText="1"/>
      <protection/>
    </xf>
    <xf numFmtId="2" fontId="9" fillId="33" borderId="12" xfId="46" applyNumberFormat="1" applyFont="1" applyFill="1" applyBorder="1" applyAlignment="1">
      <alignment horizontal="right" vertical="center" wrapText="1"/>
      <protection/>
    </xf>
    <xf numFmtId="2" fontId="9" fillId="0" borderId="11" xfId="46" applyNumberFormat="1" applyFont="1" applyFill="1" applyBorder="1" applyAlignment="1">
      <alignment horizontal="right" vertical="center" wrapText="1"/>
      <protection/>
    </xf>
    <xf numFmtId="0" fontId="9" fillId="0" borderId="31" xfId="0" applyFont="1" applyFill="1" applyBorder="1" applyAlignment="1">
      <alignment vertical="center"/>
    </xf>
    <xf numFmtId="0" fontId="9" fillId="0" borderId="14" xfId="46" applyNumberFormat="1" applyFont="1" applyFill="1" applyBorder="1" applyAlignment="1">
      <alignment horizontal="center" vertical="center" wrapText="1"/>
      <protection/>
    </xf>
    <xf numFmtId="0" fontId="9" fillId="0" borderId="33" xfId="46" applyNumberFormat="1" applyFont="1" applyFill="1" applyBorder="1" applyAlignment="1">
      <alignment horizontal="center" vertical="center" wrapText="1"/>
      <protection/>
    </xf>
    <xf numFmtId="2" fontId="10" fillId="0" borderId="33" xfId="46" applyNumberFormat="1" applyFont="1" applyFill="1" applyBorder="1" applyAlignment="1">
      <alignment horizontal="right" vertical="center" wrapText="1"/>
      <protection/>
    </xf>
    <xf numFmtId="2" fontId="4" fillId="33" borderId="33" xfId="46" applyNumberFormat="1" applyFont="1" applyFill="1" applyBorder="1" applyAlignment="1">
      <alignment horizontal="right" vertical="center" wrapText="1"/>
      <protection/>
    </xf>
    <xf numFmtId="3" fontId="11" fillId="0" borderId="36" xfId="49" applyNumberFormat="1" applyFont="1" applyFill="1" applyBorder="1" applyAlignment="1">
      <alignment horizontal="center" vertical="center"/>
      <protection/>
    </xf>
    <xf numFmtId="0" fontId="58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wrapText="1"/>
    </xf>
    <xf numFmtId="2" fontId="10" fillId="0" borderId="12" xfId="46" applyNumberFormat="1" applyFont="1" applyFill="1" applyBorder="1" applyAlignment="1">
      <alignment horizontal="right" vertical="center" wrapText="1"/>
      <protection/>
    </xf>
    <xf numFmtId="2" fontId="4" fillId="33" borderId="12" xfId="46" applyNumberFormat="1" applyFont="1" applyFill="1" applyBorder="1" applyAlignment="1">
      <alignment horizontal="right" vertical="center" wrapText="1"/>
      <protection/>
    </xf>
    <xf numFmtId="2" fontId="10" fillId="0" borderId="11" xfId="46" applyNumberFormat="1" applyFont="1" applyFill="1" applyBorder="1" applyAlignment="1">
      <alignment horizontal="right" vertical="center" wrapText="1"/>
      <protection/>
    </xf>
    <xf numFmtId="3" fontId="4" fillId="34" borderId="42" xfId="49" applyNumberFormat="1" applyFont="1" applyFill="1" applyBorder="1" applyAlignment="1">
      <alignment horizontal="center"/>
      <protection/>
    </xf>
    <xf numFmtId="3" fontId="10" fillId="34" borderId="42" xfId="49" applyNumberFormat="1" applyFont="1" applyFill="1" applyBorder="1" applyAlignment="1">
      <alignment horizontal="center"/>
      <protection/>
    </xf>
    <xf numFmtId="0" fontId="9" fillId="34" borderId="43" xfId="0" applyFont="1" applyFill="1" applyBorder="1" applyAlignment="1">
      <alignment horizontal="center" vertical="center"/>
    </xf>
    <xf numFmtId="3" fontId="11" fillId="34" borderId="44" xfId="49" applyNumberFormat="1" applyFont="1" applyFill="1" applyBorder="1" applyAlignment="1">
      <alignment horizontal="center"/>
      <protection/>
    </xf>
    <xf numFmtId="0" fontId="9" fillId="34" borderId="43" xfId="0" applyFont="1" applyFill="1" applyBorder="1" applyAlignment="1">
      <alignment horizontal="left" vertical="center" wrapText="1"/>
    </xf>
    <xf numFmtId="2" fontId="4" fillId="33" borderId="41" xfId="46" applyNumberFormat="1" applyFont="1" applyFill="1" applyBorder="1" applyAlignment="1">
      <alignment horizontal="right" vertical="center" wrapText="1"/>
      <protection/>
    </xf>
    <xf numFmtId="2" fontId="10" fillId="0" borderId="43" xfId="46" applyNumberFormat="1" applyFont="1" applyFill="1" applyBorder="1" applyAlignment="1">
      <alignment horizontal="right" vertical="center" wrapText="1"/>
      <protection/>
    </xf>
    <xf numFmtId="0" fontId="9" fillId="34" borderId="15" xfId="0" applyFont="1" applyFill="1" applyBorder="1" applyAlignment="1">
      <alignment horizontal="center" vertical="center"/>
    </xf>
    <xf numFmtId="3" fontId="11" fillId="34" borderId="45" xfId="49" applyNumberFormat="1" applyFont="1" applyFill="1" applyBorder="1" applyAlignment="1">
      <alignment horizontal="center"/>
      <protection/>
    </xf>
    <xf numFmtId="2" fontId="9" fillId="0" borderId="33" xfId="46" applyNumberFormat="1" applyFont="1" applyFill="1" applyBorder="1" applyAlignment="1">
      <alignment horizontal="right" vertical="center" wrapText="1"/>
      <protection/>
    </xf>
    <xf numFmtId="0" fontId="11" fillId="34" borderId="12" xfId="49" applyNumberFormat="1" applyFont="1" applyFill="1" applyBorder="1" applyAlignment="1">
      <alignment horizontal="center" vertical="center"/>
      <protection/>
    </xf>
    <xf numFmtId="3" fontId="10" fillId="34" borderId="11" xfId="49" applyNumberFormat="1" applyFont="1" applyFill="1" applyBorder="1" applyAlignment="1">
      <alignment horizontal="center"/>
      <protection/>
    </xf>
    <xf numFmtId="0" fontId="9" fillId="0" borderId="29" xfId="46" applyNumberFormat="1" applyFont="1" applyFill="1" applyBorder="1" applyAlignment="1">
      <alignment horizontal="center" vertical="center" wrapText="1"/>
      <protection/>
    </xf>
    <xf numFmtId="0" fontId="11" fillId="34" borderId="33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left" vertical="center" wrapText="1"/>
    </xf>
    <xf numFmtId="2" fontId="9" fillId="0" borderId="34" xfId="46" applyNumberFormat="1" applyFont="1" applyFill="1" applyBorder="1" applyAlignment="1">
      <alignment horizontal="right" vertical="center" wrapText="1"/>
      <protection/>
    </xf>
    <xf numFmtId="2" fontId="9" fillId="0" borderId="32" xfId="46" applyNumberFormat="1" applyFont="1" applyFill="1" applyBorder="1" applyAlignment="1">
      <alignment horizontal="right" vertical="center" wrapText="1"/>
      <protection/>
    </xf>
    <xf numFmtId="0" fontId="1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4" fontId="10" fillId="0" borderId="41" xfId="0" applyNumberFormat="1" applyFont="1" applyFill="1" applyBorder="1" applyAlignment="1">
      <alignment horizontal="right"/>
    </xf>
    <xf numFmtId="4" fontId="10" fillId="0" borderId="5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right" wrapText="1"/>
    </xf>
    <xf numFmtId="0" fontId="11" fillId="0" borderId="35" xfId="0" applyFont="1" applyFill="1" applyBorder="1" applyAlignment="1">
      <alignment horizontal="center"/>
    </xf>
    <xf numFmtId="165" fontId="11" fillId="0" borderId="34" xfId="46" applyNumberFormat="1" applyFont="1" applyFill="1" applyBorder="1" applyAlignment="1">
      <alignment horizontal="left" vertical="center" wrapText="1"/>
      <protection/>
    </xf>
    <xf numFmtId="0" fontId="10" fillId="0" borderId="43" xfId="47" applyFont="1" applyFill="1" applyBorder="1" applyAlignment="1">
      <alignment vertical="center" wrapText="1"/>
      <protection/>
    </xf>
    <xf numFmtId="4" fontId="57" fillId="0" borderId="43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/>
    </xf>
    <xf numFmtId="4" fontId="4" fillId="0" borderId="36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/>
    </xf>
    <xf numFmtId="0" fontId="10" fillId="0" borderId="33" xfId="47" applyFont="1" applyFill="1" applyBorder="1" applyAlignment="1">
      <alignment vertical="center" wrapText="1"/>
      <protection/>
    </xf>
    <xf numFmtId="4" fontId="10" fillId="0" borderId="38" xfId="0" applyNumberFormat="1" applyFont="1" applyFill="1" applyBorder="1" applyAlignment="1">
      <alignment horizontal="right" vertical="center"/>
    </xf>
    <xf numFmtId="4" fontId="59" fillId="35" borderId="38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/>
    </xf>
    <xf numFmtId="0" fontId="0" fillId="0" borderId="52" xfId="0" applyFill="1" applyBorder="1" applyAlignment="1">
      <alignment/>
    </xf>
    <xf numFmtId="0" fontId="8" fillId="0" borderId="41" xfId="0" applyFont="1" applyFill="1" applyBorder="1" applyAlignment="1">
      <alignment horizontal="left"/>
    </xf>
    <xf numFmtId="4" fontId="4" fillId="34" borderId="47" xfId="0" applyNumberFormat="1" applyFont="1" applyFill="1" applyBorder="1" applyAlignment="1">
      <alignment horizontal="right"/>
    </xf>
    <xf numFmtId="4" fontId="59" fillId="35" borderId="51" xfId="0" applyNumberFormat="1" applyFont="1" applyFill="1" applyBorder="1" applyAlignment="1">
      <alignment horizontal="right"/>
    </xf>
    <xf numFmtId="4" fontId="4" fillId="34" borderId="41" xfId="0" applyNumberFormat="1" applyFont="1" applyFill="1" applyBorder="1" applyAlignment="1">
      <alignment horizontal="right"/>
    </xf>
    <xf numFmtId="0" fontId="11" fillId="0" borderId="51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4" fontId="10" fillId="34" borderId="35" xfId="0" applyNumberFormat="1" applyFont="1" applyFill="1" applyBorder="1" applyAlignment="1">
      <alignment horizontal="right"/>
    </xf>
    <xf numFmtId="4" fontId="10" fillId="34" borderId="43" xfId="0" applyNumberFormat="1" applyFont="1" applyFill="1" applyBorder="1" applyAlignment="1">
      <alignment horizontal="right"/>
    </xf>
    <xf numFmtId="0" fontId="4" fillId="0" borderId="36" xfId="47" applyFont="1" applyFill="1" applyBorder="1" applyAlignment="1">
      <alignment horizontal="center" vertical="center" wrapText="1"/>
      <protection/>
    </xf>
    <xf numFmtId="0" fontId="10" fillId="0" borderId="37" xfId="47" applyFont="1" applyFill="1" applyBorder="1" applyAlignment="1">
      <alignment horizontal="center" vertical="center" wrapText="1"/>
      <protection/>
    </xf>
    <xf numFmtId="0" fontId="11" fillId="0" borderId="32" xfId="47" applyFont="1" applyFill="1" applyBorder="1" applyAlignment="1">
      <alignment vertical="center" wrapText="1"/>
      <protection/>
    </xf>
    <xf numFmtId="0" fontId="8" fillId="0" borderId="12" xfId="47" applyFont="1" applyFill="1" applyBorder="1" applyAlignment="1">
      <alignment vertical="center" wrapText="1"/>
      <protection/>
    </xf>
    <xf numFmtId="4" fontId="10" fillId="0" borderId="12" xfId="0" applyNumberFormat="1" applyFont="1" applyFill="1" applyBorder="1" applyAlignment="1">
      <alignment horizontal="right"/>
    </xf>
    <xf numFmtId="0" fontId="4" fillId="0" borderId="42" xfId="47" applyFont="1" applyFill="1" applyBorder="1" applyAlignment="1">
      <alignment horizontal="center" vertical="center" wrapText="1"/>
      <protection/>
    </xf>
    <xf numFmtId="0" fontId="11" fillId="0" borderId="34" xfId="47" applyFont="1" applyFill="1" applyBorder="1" applyAlignment="1">
      <alignment vertical="center" wrapText="1"/>
      <protection/>
    </xf>
    <xf numFmtId="4" fontId="10" fillId="0" borderId="43" xfId="0" applyNumberFormat="1" applyFont="1" applyFill="1" applyBorder="1" applyAlignment="1">
      <alignment horizontal="right"/>
    </xf>
    <xf numFmtId="0" fontId="4" fillId="0" borderId="53" xfId="47" applyFont="1" applyFill="1" applyBorder="1" applyAlignment="1">
      <alignment vertical="center" wrapText="1"/>
      <protection/>
    </xf>
    <xf numFmtId="0" fontId="10" fillId="0" borderId="54" xfId="47" applyFont="1" applyFill="1" applyBorder="1" applyAlignment="1">
      <alignment vertical="center" wrapText="1"/>
      <protection/>
    </xf>
    <xf numFmtId="4" fontId="59" fillId="35" borderId="37" xfId="0" applyNumberFormat="1" applyFont="1" applyFill="1" applyBorder="1" applyAlignment="1">
      <alignment horizontal="right"/>
    </xf>
    <xf numFmtId="4" fontId="59" fillId="35" borderId="36" xfId="0" applyNumberFormat="1" applyFont="1" applyFill="1" applyBorder="1" applyAlignment="1">
      <alignment horizontal="right"/>
    </xf>
    <xf numFmtId="4" fontId="59" fillId="35" borderId="55" xfId="0" applyNumberFormat="1" applyFont="1" applyFill="1" applyBorder="1" applyAlignment="1">
      <alignment horizontal="right"/>
    </xf>
    <xf numFmtId="4" fontId="59" fillId="35" borderId="45" xfId="0" applyNumberFormat="1" applyFont="1" applyFill="1" applyBorder="1" applyAlignment="1">
      <alignment horizontal="right"/>
    </xf>
    <xf numFmtId="4" fontId="59" fillId="35" borderId="44" xfId="0" applyNumberFormat="1" applyFont="1" applyFill="1" applyBorder="1" applyAlignment="1">
      <alignment horizontal="right"/>
    </xf>
    <xf numFmtId="4" fontId="59" fillId="35" borderId="49" xfId="0" applyNumberFormat="1" applyFont="1" applyFill="1" applyBorder="1" applyAlignment="1">
      <alignment horizontal="right"/>
    </xf>
    <xf numFmtId="0" fontId="4" fillId="0" borderId="54" xfId="47" applyFont="1" applyFill="1" applyBorder="1" applyAlignment="1">
      <alignment horizontal="center" vertical="center" wrapText="1"/>
      <protection/>
    </xf>
    <xf numFmtId="0" fontId="4" fillId="0" borderId="38" xfId="47" applyFont="1" applyFill="1" applyBorder="1" applyAlignment="1">
      <alignment horizontal="center" vertical="center" wrapText="1"/>
      <protection/>
    </xf>
    <xf numFmtId="0" fontId="4" fillId="0" borderId="27" xfId="47" applyFont="1" applyFill="1" applyBorder="1" applyAlignment="1">
      <alignment vertical="center" wrapText="1"/>
      <protection/>
    </xf>
    <xf numFmtId="0" fontId="10" fillId="0" borderId="38" xfId="47" applyFont="1" applyFill="1" applyBorder="1" applyAlignment="1">
      <alignment vertical="center" wrapText="1"/>
      <protection/>
    </xf>
    <xf numFmtId="4" fontId="10" fillId="0" borderId="15" xfId="0" applyNumberFormat="1" applyFont="1" applyFill="1" applyBorder="1" applyAlignment="1">
      <alignment horizontal="right"/>
    </xf>
    <xf numFmtId="4" fontId="59" fillId="35" borderId="40" xfId="0" applyNumberFormat="1" applyFont="1" applyFill="1" applyBorder="1" applyAlignment="1">
      <alignment horizontal="right"/>
    </xf>
    <xf numFmtId="4" fontId="10" fillId="0" borderId="30" xfId="46" applyNumberFormat="1" applyFont="1" applyFill="1" applyBorder="1" applyAlignment="1">
      <alignment horizontal="right"/>
      <protection/>
    </xf>
    <xf numFmtId="0" fontId="9" fillId="0" borderId="30" xfId="46" applyFont="1" applyFill="1" applyBorder="1" applyAlignment="1">
      <alignment horizontal="right" vertical="center"/>
      <protection/>
    </xf>
    <xf numFmtId="4" fontId="10" fillId="0" borderId="48" xfId="46" applyNumberFormat="1" applyFont="1" applyFill="1" applyBorder="1" applyAlignment="1">
      <alignment horizontal="right"/>
      <protection/>
    </xf>
    <xf numFmtId="0" fontId="6" fillId="0" borderId="21" xfId="0" applyFont="1" applyFill="1" applyBorder="1" applyAlignment="1">
      <alignment/>
    </xf>
    <xf numFmtId="0" fontId="4" fillId="0" borderId="22" xfId="46" applyFont="1" applyFill="1" applyBorder="1" applyAlignment="1">
      <alignment horizontal="center"/>
      <protection/>
    </xf>
    <xf numFmtId="0" fontId="4" fillId="0" borderId="23" xfId="46" applyFont="1" applyFill="1" applyBorder="1" applyAlignment="1">
      <alignment horizontal="center"/>
      <protection/>
    </xf>
    <xf numFmtId="0" fontId="4" fillId="0" borderId="23" xfId="46" applyFont="1" applyFill="1" applyBorder="1" applyAlignment="1">
      <alignment horizontal="left"/>
      <protection/>
    </xf>
    <xf numFmtId="2" fontId="4" fillId="0" borderId="56" xfId="46" applyNumberFormat="1" applyFont="1" applyFill="1" applyBorder="1" applyAlignment="1">
      <alignment horizontal="right" vertical="center"/>
      <protection/>
    </xf>
    <xf numFmtId="2" fontId="10" fillId="33" borderId="24" xfId="46" applyNumberFormat="1" applyFont="1" applyFill="1" applyBorder="1" applyAlignment="1">
      <alignment horizontal="right" vertical="center"/>
      <protection/>
    </xf>
    <xf numFmtId="2" fontId="4" fillId="0" borderId="25" xfId="46" applyNumberFormat="1" applyFont="1" applyFill="1" applyBorder="1" applyAlignment="1">
      <alignment horizontal="right" vertical="center" wrapText="1"/>
      <protection/>
    </xf>
    <xf numFmtId="2" fontId="10" fillId="0" borderId="0" xfId="46" applyNumberFormat="1" applyFont="1" applyFill="1" applyBorder="1" applyAlignment="1">
      <alignment horizontal="right" vertical="center"/>
      <protection/>
    </xf>
    <xf numFmtId="0" fontId="9" fillId="0" borderId="48" xfId="46" applyFont="1" applyFill="1" applyBorder="1" applyAlignment="1">
      <alignment horizontal="right"/>
      <protection/>
    </xf>
    <xf numFmtId="0" fontId="9" fillId="0" borderId="30" xfId="46" applyFont="1" applyFill="1" applyBorder="1" applyAlignment="1">
      <alignment horizontal="right"/>
      <protection/>
    </xf>
    <xf numFmtId="0" fontId="10" fillId="0" borderId="57" xfId="47" applyFont="1" applyFill="1" applyBorder="1" applyAlignment="1">
      <alignment wrapText="1"/>
      <protection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2" fontId="10" fillId="0" borderId="24" xfId="46" applyNumberFormat="1" applyFont="1" applyFill="1" applyBorder="1" applyAlignment="1">
      <alignment horizontal="right" vertical="center" wrapText="1"/>
      <protection/>
    </xf>
    <xf numFmtId="2" fontId="4" fillId="33" borderId="24" xfId="46" applyNumberFormat="1" applyFont="1" applyFill="1" applyBorder="1" applyAlignment="1">
      <alignment horizontal="right" vertical="center" wrapText="1"/>
      <protection/>
    </xf>
    <xf numFmtId="2" fontId="10" fillId="0" borderId="25" xfId="46" applyNumberFormat="1" applyFont="1" applyFill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33" borderId="58" xfId="0" applyFill="1" applyBorder="1" applyAlignment="1">
      <alignment/>
    </xf>
    <xf numFmtId="2" fontId="4" fillId="0" borderId="24" xfId="46" applyNumberFormat="1" applyFont="1" applyFill="1" applyBorder="1" applyAlignment="1">
      <alignment horizontal="right" vertical="center"/>
      <protection/>
    </xf>
    <xf numFmtId="0" fontId="9" fillId="0" borderId="49" xfId="47" applyNumberFormat="1" applyFont="1" applyFill="1" applyBorder="1" applyAlignment="1">
      <alignment horizontal="center" vertical="center" wrapText="1"/>
      <protection/>
    </xf>
    <xf numFmtId="0" fontId="10" fillId="0" borderId="29" xfId="47" applyFont="1" applyFill="1" applyBorder="1" applyAlignment="1">
      <alignment horizontal="center" vertical="center" wrapText="1"/>
      <protection/>
    </xf>
    <xf numFmtId="0" fontId="11" fillId="0" borderId="39" xfId="47" applyFont="1" applyFill="1" applyBorder="1" applyAlignment="1">
      <alignment vertical="center" wrapText="1"/>
      <protection/>
    </xf>
    <xf numFmtId="0" fontId="11" fillId="0" borderId="51" xfId="0" applyFont="1" applyFill="1" applyBorder="1" applyAlignment="1">
      <alignment/>
    </xf>
    <xf numFmtId="0" fontId="11" fillId="0" borderId="28" xfId="47" applyFont="1" applyFill="1" applyBorder="1" applyAlignment="1">
      <alignment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7" xfId="47" applyFont="1" applyFill="1" applyBorder="1" applyAlignment="1">
      <alignment horizontal="center" vertical="center" wrapText="1"/>
      <protection/>
    </xf>
    <xf numFmtId="0" fontId="9" fillId="0" borderId="30" xfId="47" applyFont="1" applyFill="1" applyBorder="1" applyAlignment="1">
      <alignment horizontal="center" vertical="center" wrapText="1"/>
      <protection/>
    </xf>
    <xf numFmtId="0" fontId="9" fillId="0" borderId="45" xfId="47" applyFont="1" applyFill="1" applyBorder="1" applyAlignment="1">
      <alignment horizontal="center" vertical="center" wrapText="1"/>
      <protection/>
    </xf>
    <xf numFmtId="0" fontId="9" fillId="0" borderId="60" xfId="47" applyFont="1" applyFill="1" applyBorder="1" applyAlignment="1">
      <alignment horizontal="center" vertical="center" wrapText="1"/>
      <protection/>
    </xf>
    <xf numFmtId="0" fontId="9" fillId="0" borderId="40" xfId="47" applyFont="1" applyFill="1" applyBorder="1" applyAlignment="1">
      <alignment horizontal="center" vertical="center" wrapText="1"/>
      <protection/>
    </xf>
    <xf numFmtId="49" fontId="16" fillId="0" borderId="1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31" xfId="46" applyFont="1" applyFill="1" applyBorder="1" applyAlignment="1">
      <alignment horizontal="center" vertical="center" wrapText="1"/>
      <protection/>
    </xf>
    <xf numFmtId="0" fontId="9" fillId="0" borderId="31" xfId="46" applyFont="1" applyFill="1" applyBorder="1" applyAlignment="1">
      <alignment horizontal="right"/>
      <protection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9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12" fillId="0" borderId="17" xfId="46" applyNumberFormat="1" applyFont="1" applyFill="1" applyBorder="1" applyAlignment="1">
      <alignment horizontal="center" vertical="center" wrapText="1"/>
      <protection/>
    </xf>
    <xf numFmtId="0" fontId="9" fillId="0" borderId="29" xfId="46" applyFont="1" applyFill="1" applyBorder="1" applyAlignment="1">
      <alignment horizontal="center" vertical="center" wrapText="1"/>
      <protection/>
    </xf>
    <xf numFmtId="2" fontId="10" fillId="0" borderId="33" xfId="46" applyNumberFormat="1" applyFont="1" applyFill="1" applyBorder="1" applyAlignment="1">
      <alignment horizontal="right" wrapText="1"/>
      <protection/>
    </xf>
    <xf numFmtId="2" fontId="4" fillId="33" borderId="33" xfId="46" applyNumberFormat="1" applyFont="1" applyFill="1" applyBorder="1" applyAlignment="1">
      <alignment horizontal="right" wrapText="1"/>
      <protection/>
    </xf>
    <xf numFmtId="2" fontId="10" fillId="0" borderId="10" xfId="0" applyNumberFormat="1" applyFont="1" applyBorder="1" applyAlignment="1">
      <alignment/>
    </xf>
    <xf numFmtId="4" fontId="10" fillId="0" borderId="33" xfId="0" applyNumberFormat="1" applyFont="1" applyFill="1" applyBorder="1" applyAlignment="1">
      <alignment horizontal="right" vertical="center"/>
    </xf>
    <xf numFmtId="0" fontId="2" fillId="0" borderId="0" xfId="46" applyFont="1" applyFill="1" applyBorder="1" applyAlignment="1">
      <alignment horizontal="center" vertical="center" wrapText="1"/>
      <protection/>
    </xf>
    <xf numFmtId="0" fontId="10" fillId="0" borderId="0" xfId="46" applyFont="1" applyFill="1" applyBorder="1" applyAlignment="1">
      <alignment horizontal="center" vertical="center" wrapText="1"/>
      <protection/>
    </xf>
    <xf numFmtId="1" fontId="10" fillId="0" borderId="0" xfId="46" applyNumberFormat="1" applyFont="1" applyFill="1" applyBorder="1" applyAlignment="1">
      <alignment horizontal="center" vertical="center" wrapText="1"/>
      <protection/>
    </xf>
    <xf numFmtId="0" fontId="10" fillId="0" borderId="0" xfId="46" applyFont="1" applyFill="1" applyBorder="1" applyAlignment="1">
      <alignment vertical="center"/>
      <protection/>
    </xf>
    <xf numFmtId="0" fontId="9" fillId="0" borderId="49" xfId="46" applyNumberFormat="1" applyFont="1" applyFill="1" applyBorder="1" applyAlignment="1">
      <alignment horizontal="center" vertical="center" wrapText="1"/>
      <protection/>
    </xf>
    <xf numFmtId="2" fontId="10" fillId="0" borderId="49" xfId="46" applyNumberFormat="1" applyFont="1" applyFill="1" applyBorder="1" applyAlignment="1">
      <alignment horizontal="right" vertical="center" wrapText="1"/>
      <protection/>
    </xf>
    <xf numFmtId="2" fontId="10" fillId="0" borderId="46" xfId="46" applyNumberFormat="1" applyFont="1" applyFill="1" applyBorder="1" applyAlignment="1">
      <alignment horizontal="right" vertical="center" wrapText="1"/>
      <protection/>
    </xf>
    <xf numFmtId="2" fontId="4" fillId="0" borderId="14" xfId="46" applyNumberFormat="1" applyFont="1" applyFill="1" applyBorder="1" applyAlignment="1">
      <alignment horizontal="right" vertical="center"/>
      <protection/>
    </xf>
    <xf numFmtId="2" fontId="10" fillId="33" borderId="13" xfId="46" applyNumberFormat="1" applyFont="1" applyFill="1" applyBorder="1" applyAlignment="1">
      <alignment horizontal="right" vertical="center"/>
      <protection/>
    </xf>
    <xf numFmtId="2" fontId="10" fillId="0" borderId="61" xfId="46" applyNumberFormat="1" applyFont="1" applyFill="1" applyBorder="1" applyAlignment="1">
      <alignment horizontal="right" vertical="center" wrapText="1"/>
      <protection/>
    </xf>
    <xf numFmtId="2" fontId="11" fillId="33" borderId="12" xfId="46" applyNumberFormat="1" applyFont="1" applyFill="1" applyBorder="1" applyAlignment="1">
      <alignment horizontal="right" vertical="center" wrapText="1"/>
      <protection/>
    </xf>
    <xf numFmtId="2" fontId="11" fillId="33" borderId="43" xfId="46" applyNumberFormat="1" applyFont="1" applyFill="1" applyBorder="1" applyAlignment="1">
      <alignment horizontal="right" vertical="center" wrapText="1"/>
      <protection/>
    </xf>
    <xf numFmtId="0" fontId="10" fillId="0" borderId="16" xfId="46" applyFont="1" applyFill="1" applyBorder="1" applyAlignment="1">
      <alignment horizontal="right"/>
      <protection/>
    </xf>
    <xf numFmtId="0" fontId="10" fillId="0" borderId="31" xfId="46" applyFont="1" applyFill="1" applyBorder="1" applyAlignment="1">
      <alignment horizontal="right" vertical="center"/>
      <protection/>
    </xf>
    <xf numFmtId="2" fontId="4" fillId="33" borderId="17" xfId="46" applyNumberFormat="1" applyFont="1" applyFill="1" applyBorder="1" applyAlignment="1">
      <alignment horizontal="right" vertical="center" wrapText="1"/>
      <protection/>
    </xf>
    <xf numFmtId="2" fontId="4" fillId="33" borderId="30" xfId="46" applyNumberFormat="1" applyFont="1" applyFill="1" applyBorder="1" applyAlignment="1">
      <alignment horizontal="right" vertical="center" wrapText="1"/>
      <protection/>
    </xf>
    <xf numFmtId="2" fontId="4" fillId="33" borderId="49" xfId="46" applyNumberFormat="1" applyFont="1" applyFill="1" applyBorder="1" applyAlignment="1">
      <alignment horizontal="right" vertical="center" wrapText="1"/>
      <protection/>
    </xf>
    <xf numFmtId="0" fontId="10" fillId="0" borderId="31" xfId="46" applyFont="1" applyFill="1" applyBorder="1" applyAlignment="1">
      <alignment horizontal="right"/>
      <protection/>
    </xf>
    <xf numFmtId="0" fontId="9" fillId="0" borderId="16" xfId="46" applyFont="1" applyFill="1" applyBorder="1" applyAlignment="1">
      <alignment horizontal="right" vertical="center"/>
      <protection/>
    </xf>
    <xf numFmtId="0" fontId="9" fillId="0" borderId="35" xfId="46" applyFont="1" applyFill="1" applyBorder="1" applyAlignment="1">
      <alignment horizontal="right"/>
      <protection/>
    </xf>
    <xf numFmtId="0" fontId="9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4" fontId="10" fillId="0" borderId="36" xfId="0" applyNumberFormat="1" applyFont="1" applyFill="1" applyBorder="1" applyAlignment="1">
      <alignment horizontal="right" vertical="center"/>
    </xf>
    <xf numFmtId="4" fontId="59" fillId="35" borderId="12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1" fillId="0" borderId="28" xfId="46" applyFont="1" applyFill="1" applyBorder="1" applyAlignment="1">
      <alignment horizontal="left" vertical="center"/>
      <protection/>
    </xf>
    <xf numFmtId="0" fontId="10" fillId="0" borderId="15" xfId="0" applyFont="1" applyFill="1" applyBorder="1" applyAlignment="1">
      <alignment horizontal="left" vertical="center"/>
    </xf>
    <xf numFmtId="4" fontId="10" fillId="0" borderId="62" xfId="0" applyNumberFormat="1" applyFont="1" applyFill="1" applyBorder="1" applyAlignment="1">
      <alignment horizontal="right" vertical="center"/>
    </xf>
    <xf numFmtId="4" fontId="59" fillId="35" borderId="33" xfId="0" applyNumberFormat="1" applyFont="1" applyFill="1" applyBorder="1" applyAlignment="1">
      <alignment horizontal="right" vertical="center"/>
    </xf>
    <xf numFmtId="0" fontId="11" fillId="0" borderId="18" xfId="46" applyFont="1" applyFill="1" applyBorder="1" applyAlignment="1">
      <alignment horizontal="center" vertical="center" wrapText="1"/>
      <protection/>
    </xf>
    <xf numFmtId="0" fontId="11" fillId="0" borderId="35" xfId="46" applyFont="1" applyFill="1" applyBorder="1" applyAlignment="1">
      <alignment horizontal="center" vertical="center" wrapText="1"/>
      <protection/>
    </xf>
    <xf numFmtId="0" fontId="11" fillId="0" borderId="26" xfId="46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64">
      <selection activeCell="A3" sqref="A3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3" width="8.421875" style="0" customWidth="1"/>
    <col min="4" max="4" width="12.57421875" style="0" customWidth="1"/>
    <col min="5" max="5" width="55.7109375" style="0" customWidth="1"/>
    <col min="6" max="6" width="12.7109375" style="0" customWidth="1"/>
    <col min="7" max="7" width="15.57421875" style="0" customWidth="1"/>
    <col min="8" max="8" width="13.00390625" style="0" customWidth="1"/>
    <col min="9" max="9" width="18.140625" style="0" customWidth="1"/>
  </cols>
  <sheetData>
    <row r="1" spans="8:9" ht="12.75">
      <c r="H1" s="262" t="s">
        <v>72</v>
      </c>
      <c r="I1" s="262"/>
    </row>
    <row r="2" spans="1:2" ht="21.75" customHeight="1">
      <c r="A2" s="1" t="s">
        <v>84</v>
      </c>
      <c r="B2" s="1"/>
    </row>
    <row r="3" spans="1:7" ht="17.25" customHeight="1" thickBot="1">
      <c r="A3" s="29"/>
      <c r="B3" s="1"/>
      <c r="G3" t="s">
        <v>18</v>
      </c>
    </row>
    <row r="4" spans="1:8" ht="40.5" customHeight="1" thickBot="1">
      <c r="A4" s="36" t="s">
        <v>4</v>
      </c>
      <c r="B4" s="37" t="s">
        <v>1</v>
      </c>
      <c r="C4" s="37" t="s">
        <v>2</v>
      </c>
      <c r="D4" s="37" t="s">
        <v>8</v>
      </c>
      <c r="E4" s="38"/>
      <c r="F4" s="39" t="s">
        <v>6</v>
      </c>
      <c r="G4" s="40" t="s">
        <v>13</v>
      </c>
      <c r="H4" s="41" t="s">
        <v>5</v>
      </c>
    </row>
    <row r="5" spans="1:7" ht="21.75" customHeight="1" thickBot="1">
      <c r="A5" s="2" t="s">
        <v>3</v>
      </c>
      <c r="B5" s="2"/>
      <c r="C5" s="3"/>
      <c r="D5" s="3"/>
      <c r="G5" s="12"/>
    </row>
    <row r="6" spans="1:8" ht="19.5" customHeight="1">
      <c r="A6" s="31"/>
      <c r="B6" s="32"/>
      <c r="C6" s="33"/>
      <c r="D6" s="34"/>
      <c r="E6" s="35" t="s">
        <v>9</v>
      </c>
      <c r="F6" s="22"/>
      <c r="G6" s="11"/>
      <c r="H6" s="10"/>
    </row>
    <row r="7" spans="1:9" ht="21.75" customHeight="1" thickBot="1">
      <c r="A7" s="43"/>
      <c r="B7" s="44">
        <v>6409</v>
      </c>
      <c r="C7" s="44">
        <v>6901</v>
      </c>
      <c r="D7" s="45"/>
      <c r="E7" s="46" t="s">
        <v>10</v>
      </c>
      <c r="F7" s="23">
        <v>6408</v>
      </c>
      <c r="G7" s="42">
        <v>-3600</v>
      </c>
      <c r="H7" s="9">
        <f>F7+G7</f>
        <v>2808</v>
      </c>
      <c r="I7" t="s">
        <v>64</v>
      </c>
    </row>
    <row r="8" spans="1:8" ht="18.75" customHeight="1">
      <c r="A8" s="127">
        <v>807</v>
      </c>
      <c r="B8" s="215">
        <v>4357</v>
      </c>
      <c r="C8" s="128"/>
      <c r="D8" s="129"/>
      <c r="E8" s="130" t="s">
        <v>37</v>
      </c>
      <c r="F8" s="131"/>
      <c r="G8" s="173"/>
      <c r="H8" s="131"/>
    </row>
    <row r="9" spans="1:8" ht="21.75" customHeight="1">
      <c r="A9" s="132"/>
      <c r="B9" s="216"/>
      <c r="C9" s="133">
        <v>5171</v>
      </c>
      <c r="D9" s="134" t="s">
        <v>38</v>
      </c>
      <c r="E9" s="135" t="s">
        <v>39</v>
      </c>
      <c r="F9" s="136">
        <v>3502.3</v>
      </c>
      <c r="G9" s="177">
        <v>2850</v>
      </c>
      <c r="H9" s="137">
        <f>F9+G9</f>
        <v>6352.3</v>
      </c>
    </row>
    <row r="10" spans="1:8" ht="21.75" customHeight="1" thickBot="1">
      <c r="A10" s="132"/>
      <c r="B10" s="217"/>
      <c r="C10" s="138">
        <v>5169</v>
      </c>
      <c r="D10" s="134" t="s">
        <v>38</v>
      </c>
      <c r="E10" s="135" t="s">
        <v>40</v>
      </c>
      <c r="F10" s="136"/>
      <c r="G10" s="177">
        <v>150</v>
      </c>
      <c r="H10" s="137">
        <f>F10+G10</f>
        <v>150</v>
      </c>
    </row>
    <row r="11" spans="1:8" ht="21.75" customHeight="1">
      <c r="A11" s="127">
        <v>809</v>
      </c>
      <c r="B11" s="215">
        <v>4350</v>
      </c>
      <c r="C11" s="139"/>
      <c r="D11" s="140"/>
      <c r="E11" s="141" t="s">
        <v>41</v>
      </c>
      <c r="F11" s="142"/>
      <c r="G11" s="173"/>
      <c r="H11" s="142"/>
    </row>
    <row r="12" spans="1:8" ht="21.75" customHeight="1">
      <c r="A12" s="143"/>
      <c r="B12" s="218"/>
      <c r="C12" s="210">
        <v>6121</v>
      </c>
      <c r="D12" s="144" t="s">
        <v>42</v>
      </c>
      <c r="E12" s="145" t="s">
        <v>43</v>
      </c>
      <c r="F12" s="146">
        <v>1854.8</v>
      </c>
      <c r="G12" s="176">
        <v>480</v>
      </c>
      <c r="H12" s="146">
        <f>F12+G12</f>
        <v>2334.8</v>
      </c>
    </row>
    <row r="13" spans="1:8" ht="21.75" customHeight="1" thickBot="1">
      <c r="A13" s="143"/>
      <c r="B13" s="218"/>
      <c r="C13" s="210">
        <v>6121</v>
      </c>
      <c r="D13" s="144" t="s">
        <v>44</v>
      </c>
      <c r="E13" s="145" t="s">
        <v>45</v>
      </c>
      <c r="F13" s="146">
        <v>500</v>
      </c>
      <c r="G13" s="176">
        <v>-480</v>
      </c>
      <c r="H13" s="146">
        <f>F13+G13</f>
        <v>20</v>
      </c>
    </row>
    <row r="14" spans="1:8" ht="21.75" customHeight="1">
      <c r="A14" s="127">
        <v>810</v>
      </c>
      <c r="B14" s="215">
        <v>4350</v>
      </c>
      <c r="C14" s="128"/>
      <c r="D14" s="129"/>
      <c r="E14" s="147" t="s">
        <v>46</v>
      </c>
      <c r="F14" s="148"/>
      <c r="G14" s="174"/>
      <c r="H14" s="131"/>
    </row>
    <row r="15" spans="1:8" ht="21.75" customHeight="1" thickBot="1">
      <c r="A15" s="149"/>
      <c r="B15" s="219"/>
      <c r="C15" s="211">
        <v>6121</v>
      </c>
      <c r="D15" s="212" t="s">
        <v>47</v>
      </c>
      <c r="E15" s="150" t="s">
        <v>48</v>
      </c>
      <c r="F15" s="151"/>
      <c r="G15" s="152">
        <v>500</v>
      </c>
      <c r="H15" s="240">
        <f>F15+G15</f>
        <v>500</v>
      </c>
    </row>
    <row r="16" spans="1:8" ht="21.75" customHeight="1">
      <c r="A16" s="127">
        <v>811</v>
      </c>
      <c r="B16" s="263">
        <v>4350</v>
      </c>
      <c r="C16" s="128"/>
      <c r="D16" s="264"/>
      <c r="E16" s="141" t="s">
        <v>81</v>
      </c>
      <c r="F16" s="265"/>
      <c r="G16" s="266"/>
      <c r="H16" s="267"/>
    </row>
    <row r="17" spans="1:8" ht="21.75" customHeight="1" thickBot="1">
      <c r="A17" s="268"/>
      <c r="B17" s="269"/>
      <c r="C17" s="44">
        <v>6121</v>
      </c>
      <c r="D17" s="270" t="s">
        <v>82</v>
      </c>
      <c r="E17" s="271" t="s">
        <v>83</v>
      </c>
      <c r="F17" s="272">
        <v>2000</v>
      </c>
      <c r="G17" s="273">
        <v>2500</v>
      </c>
      <c r="H17" s="240">
        <f>F17+G17</f>
        <v>4500</v>
      </c>
    </row>
    <row r="18" spans="1:8" ht="21.75" customHeight="1">
      <c r="A18" s="132">
        <v>813</v>
      </c>
      <c r="B18" s="217">
        <v>4357</v>
      </c>
      <c r="C18" s="154"/>
      <c r="D18" s="213"/>
      <c r="E18" s="155" t="s">
        <v>49</v>
      </c>
      <c r="F18" s="156"/>
      <c r="G18" s="157"/>
      <c r="H18" s="158"/>
    </row>
    <row r="19" spans="1:8" ht="21.75" customHeight="1" thickBot="1">
      <c r="A19" s="143"/>
      <c r="B19" s="220"/>
      <c r="C19" s="138">
        <v>6121</v>
      </c>
      <c r="D19" s="159" t="s">
        <v>50</v>
      </c>
      <c r="E19" s="160" t="s">
        <v>51</v>
      </c>
      <c r="F19" s="161">
        <v>20175.57</v>
      </c>
      <c r="G19" s="178">
        <v>-6350</v>
      </c>
      <c r="H19" s="162">
        <f>F19+G19</f>
        <v>13825.57</v>
      </c>
    </row>
    <row r="20" spans="1:8" ht="21.75" customHeight="1">
      <c r="A20" s="163">
        <v>827</v>
      </c>
      <c r="B20" s="221">
        <v>4350</v>
      </c>
      <c r="C20" s="164"/>
      <c r="D20" s="165"/>
      <c r="E20" s="166" t="s">
        <v>52</v>
      </c>
      <c r="F20" s="167"/>
      <c r="G20" s="173"/>
      <c r="H20" s="167"/>
    </row>
    <row r="21" spans="1:8" ht="21.75" customHeight="1">
      <c r="A21" s="168"/>
      <c r="B21" s="222"/>
      <c r="C21" s="223">
        <v>5331</v>
      </c>
      <c r="D21" s="169" t="s">
        <v>53</v>
      </c>
      <c r="E21" s="145" t="s">
        <v>54</v>
      </c>
      <c r="F21" s="170">
        <v>300</v>
      </c>
      <c r="G21" s="175">
        <v>-300</v>
      </c>
      <c r="H21" s="136">
        <f>F21+G21</f>
        <v>0</v>
      </c>
    </row>
    <row r="22" spans="1:8" ht="21.75" customHeight="1">
      <c r="A22" s="179"/>
      <c r="B22" s="171"/>
      <c r="C22" s="224">
        <v>6351</v>
      </c>
      <c r="D22" s="169" t="s">
        <v>55</v>
      </c>
      <c r="E22" s="172" t="s">
        <v>56</v>
      </c>
      <c r="F22" s="170"/>
      <c r="G22" s="176">
        <v>300</v>
      </c>
      <c r="H22" s="136">
        <f>F22+G22</f>
        <v>300</v>
      </c>
    </row>
    <row r="23" spans="1:8" ht="18.75" customHeight="1">
      <c r="A23" s="179"/>
      <c r="B23" s="171"/>
      <c r="C23" s="224">
        <v>6351</v>
      </c>
      <c r="D23" s="169" t="s">
        <v>57</v>
      </c>
      <c r="E23" s="172" t="s">
        <v>58</v>
      </c>
      <c r="F23" s="170"/>
      <c r="G23" s="176">
        <v>150</v>
      </c>
      <c r="H23" s="136">
        <f>F23+G23</f>
        <v>150</v>
      </c>
    </row>
    <row r="24" spans="1:8" ht="21.75" customHeight="1" thickBot="1">
      <c r="A24" s="180"/>
      <c r="B24" s="181"/>
      <c r="C24" s="225">
        <v>6351</v>
      </c>
      <c r="D24" s="214" t="s">
        <v>59</v>
      </c>
      <c r="E24" s="182" t="s">
        <v>60</v>
      </c>
      <c r="F24" s="183"/>
      <c r="G24" s="184">
        <v>200</v>
      </c>
      <c r="H24" s="153">
        <f>F24+G24</f>
        <v>200</v>
      </c>
    </row>
    <row r="25" spans="1:9" ht="20.25" customHeight="1" thickBot="1">
      <c r="A25" s="188"/>
      <c r="B25" s="189"/>
      <c r="C25" s="189"/>
      <c r="D25" s="190"/>
      <c r="E25" s="191" t="s">
        <v>61</v>
      </c>
      <c r="F25" s="192"/>
      <c r="G25" s="193">
        <f>SUM(G6:G24)</f>
        <v>-3600</v>
      </c>
      <c r="H25" s="194"/>
      <c r="I25" t="s">
        <v>78</v>
      </c>
    </row>
    <row r="26" spans="1:8" ht="15" customHeight="1">
      <c r="A26" s="6"/>
      <c r="B26" s="13"/>
      <c r="C26" s="196">
        <v>5171</v>
      </c>
      <c r="D26" s="187">
        <f>G9</f>
        <v>2850</v>
      </c>
      <c r="E26" s="14"/>
      <c r="F26" s="15"/>
      <c r="G26" s="195"/>
      <c r="H26" s="16"/>
    </row>
    <row r="27" spans="1:8" ht="15" customHeight="1">
      <c r="A27" s="6"/>
      <c r="B27" s="13"/>
      <c r="C27" s="197">
        <v>5169</v>
      </c>
      <c r="D27" s="185">
        <f>G10</f>
        <v>150</v>
      </c>
      <c r="E27" s="14"/>
      <c r="F27" s="15"/>
      <c r="G27" s="195"/>
      <c r="H27" s="16"/>
    </row>
    <row r="28" spans="1:8" ht="15" customHeight="1">
      <c r="A28" s="6"/>
      <c r="B28" s="13"/>
      <c r="C28" s="197">
        <v>5331</v>
      </c>
      <c r="D28" s="185">
        <f>G21</f>
        <v>-300</v>
      </c>
      <c r="E28" s="14"/>
      <c r="F28" s="15"/>
      <c r="G28" s="195"/>
      <c r="H28" s="16"/>
    </row>
    <row r="29" spans="1:8" ht="15" customHeight="1">
      <c r="A29" s="6"/>
      <c r="B29" s="13"/>
      <c r="C29" s="197">
        <v>6351</v>
      </c>
      <c r="D29" s="185">
        <f>G22+G23+G24</f>
        <v>650</v>
      </c>
      <c r="E29" s="14"/>
      <c r="F29" s="15"/>
      <c r="G29" s="195"/>
      <c r="H29" s="16"/>
    </row>
    <row r="30" spans="1:8" ht="15" customHeight="1">
      <c r="A30" s="24"/>
      <c r="B30" s="25"/>
      <c r="C30" s="186">
        <v>6121</v>
      </c>
      <c r="D30" s="58">
        <f>G12+G13+G15+G19+G17</f>
        <v>-3350</v>
      </c>
      <c r="E30" s="14"/>
      <c r="F30" s="15"/>
      <c r="G30" s="15"/>
      <c r="H30" s="16"/>
    </row>
    <row r="31" spans="1:8" ht="15" customHeight="1">
      <c r="A31" s="24"/>
      <c r="B31" s="25"/>
      <c r="C31" s="186">
        <v>6901</v>
      </c>
      <c r="D31" s="58">
        <f>G7</f>
        <v>-3600</v>
      </c>
      <c r="E31" s="14"/>
      <c r="F31" s="15"/>
      <c r="G31" s="15"/>
      <c r="H31" s="16"/>
    </row>
    <row r="32" spans="1:8" ht="18.75" customHeight="1">
      <c r="A32" s="24"/>
      <c r="B32" s="25"/>
      <c r="C32" s="27"/>
      <c r="D32" s="28"/>
      <c r="E32" s="14"/>
      <c r="F32" s="15"/>
      <c r="G32" s="15"/>
      <c r="H32" s="16"/>
    </row>
    <row r="33" spans="1:7" ht="18.75" customHeight="1" thickBot="1">
      <c r="A33" s="2" t="s">
        <v>65</v>
      </c>
      <c r="B33" s="2"/>
      <c r="C33" s="3"/>
      <c r="D33" s="3"/>
      <c r="G33" s="12"/>
    </row>
    <row r="34" spans="1:9" ht="49.5" customHeight="1" thickBot="1">
      <c r="A34" s="199">
        <v>3010</v>
      </c>
      <c r="B34" s="227">
        <v>3639</v>
      </c>
      <c r="C34" s="227">
        <v>6121</v>
      </c>
      <c r="D34" s="200" t="s">
        <v>62</v>
      </c>
      <c r="E34" s="198" t="s">
        <v>63</v>
      </c>
      <c r="F34" s="201">
        <v>71992.83</v>
      </c>
      <c r="G34" s="202">
        <v>3600</v>
      </c>
      <c r="H34" s="203">
        <v>75592.83</v>
      </c>
      <c r="I34" t="s">
        <v>64</v>
      </c>
    </row>
    <row r="35" spans="1:9" ht="22.5" customHeight="1" thickBot="1">
      <c r="A35" s="52"/>
      <c r="B35" s="53"/>
      <c r="C35" s="53"/>
      <c r="D35" s="69"/>
      <c r="E35" s="54" t="s">
        <v>7</v>
      </c>
      <c r="F35" s="55"/>
      <c r="G35" s="60">
        <f>SUM(G33:G34)</f>
        <v>3600</v>
      </c>
      <c r="H35" s="56"/>
      <c r="I35" t="s">
        <v>79</v>
      </c>
    </row>
    <row r="36" spans="1:8" ht="18.75" customHeight="1" thickBot="1">
      <c r="A36" s="24"/>
      <c r="B36" s="25"/>
      <c r="C36" s="229">
        <v>6121</v>
      </c>
      <c r="D36" s="61">
        <v>3600</v>
      </c>
      <c r="E36" s="14"/>
      <c r="F36" s="15"/>
      <c r="G36" s="15"/>
      <c r="H36" s="16"/>
    </row>
    <row r="37" spans="1:8" ht="17.25" customHeight="1">
      <c r="A37" s="24"/>
      <c r="B37" s="25"/>
      <c r="C37" s="27"/>
      <c r="D37" s="28"/>
      <c r="E37" s="14"/>
      <c r="F37" s="15"/>
      <c r="G37" s="15"/>
      <c r="H37" s="16"/>
    </row>
    <row r="38" spans="1:7" ht="18.75" customHeight="1" thickBot="1">
      <c r="A38" s="2" t="s">
        <v>66</v>
      </c>
      <c r="B38" s="2"/>
      <c r="C38" s="3"/>
      <c r="D38" s="3"/>
      <c r="G38" s="12"/>
    </row>
    <row r="39" spans="1:8" ht="18.75" customHeight="1">
      <c r="A39" s="226">
        <v>606</v>
      </c>
      <c r="B39" s="232">
        <v>3319</v>
      </c>
      <c r="C39" s="235"/>
      <c r="D39" s="230"/>
      <c r="E39" s="204" t="s">
        <v>67</v>
      </c>
      <c r="F39" s="22"/>
      <c r="G39" s="11"/>
      <c r="H39" s="10"/>
    </row>
    <row r="40" spans="1:8" ht="18.75" customHeight="1" thickBot="1">
      <c r="A40" s="206"/>
      <c r="B40" s="233"/>
      <c r="C40" s="236">
        <v>6121</v>
      </c>
      <c r="D40" s="231"/>
      <c r="E40" s="205" t="s">
        <v>68</v>
      </c>
      <c r="F40" s="237">
        <v>300</v>
      </c>
      <c r="G40" s="238">
        <v>200</v>
      </c>
      <c r="H40" s="239">
        <f>F40+G40</f>
        <v>500</v>
      </c>
    </row>
    <row r="41" spans="1:8" ht="18.75" customHeight="1">
      <c r="A41" s="226">
        <v>608</v>
      </c>
      <c r="B41" s="232">
        <v>3315</v>
      </c>
      <c r="C41" s="30"/>
      <c r="D41" s="30"/>
      <c r="E41" s="204" t="s">
        <v>69</v>
      </c>
      <c r="F41" s="207"/>
      <c r="G41" s="208"/>
      <c r="H41" s="22"/>
    </row>
    <row r="42" spans="1:8" ht="18.75" customHeight="1" thickBot="1">
      <c r="A42" s="228"/>
      <c r="B42" s="234"/>
      <c r="C42" s="62">
        <v>6121</v>
      </c>
      <c r="D42" s="48"/>
      <c r="E42" s="205" t="s">
        <v>70</v>
      </c>
      <c r="F42" s="23">
        <v>31734</v>
      </c>
      <c r="G42" s="42">
        <v>-200</v>
      </c>
      <c r="H42" s="9">
        <f>F42+G42</f>
        <v>31534</v>
      </c>
    </row>
    <row r="43" spans="1:8" ht="18.75" customHeight="1" thickBot="1">
      <c r="A43" s="24"/>
      <c r="B43" s="25"/>
      <c r="C43" s="229">
        <v>6121</v>
      </c>
      <c r="D43" s="61">
        <f>G40+G42</f>
        <v>0</v>
      </c>
      <c r="E43" s="14"/>
      <c r="F43" s="15"/>
      <c r="G43" s="209">
        <f>SUM(G39:G42)</f>
        <v>0</v>
      </c>
      <c r="H43" s="16"/>
    </row>
    <row r="44" spans="1:8" ht="18.75" customHeight="1">
      <c r="A44" s="24"/>
      <c r="B44" s="25"/>
      <c r="C44" s="27"/>
      <c r="D44" s="28"/>
      <c r="E44" s="14"/>
      <c r="F44" s="15"/>
      <c r="G44" s="15"/>
      <c r="H44" s="16"/>
    </row>
    <row r="45" spans="1:7" ht="17.25" customHeight="1" thickBot="1">
      <c r="A45" s="2" t="s">
        <v>12</v>
      </c>
      <c r="B45" s="2"/>
      <c r="C45" s="3"/>
      <c r="D45" s="3"/>
      <c r="G45" s="12"/>
    </row>
    <row r="46" spans="1:8" ht="21" customHeight="1">
      <c r="A46" s="26">
        <v>507</v>
      </c>
      <c r="B46" s="30">
        <v>3526</v>
      </c>
      <c r="C46" s="30"/>
      <c r="D46" s="30"/>
      <c r="E46" s="59" t="s">
        <v>11</v>
      </c>
      <c r="F46" s="22"/>
      <c r="G46" s="11"/>
      <c r="H46" s="10"/>
    </row>
    <row r="47" spans="1:8" ht="21" customHeight="1" thickBot="1">
      <c r="A47" s="276">
        <v>3236</v>
      </c>
      <c r="B47" s="47"/>
      <c r="C47" s="62">
        <v>5331</v>
      </c>
      <c r="D47" s="48" t="s">
        <v>14</v>
      </c>
      <c r="E47" s="18" t="s">
        <v>15</v>
      </c>
      <c r="F47" s="23"/>
      <c r="G47" s="42">
        <v>300</v>
      </c>
      <c r="H47" s="9">
        <f>F47+G47</f>
        <v>300</v>
      </c>
    </row>
    <row r="48" spans="1:9" ht="21" customHeight="1" thickBot="1">
      <c r="A48" s="52"/>
      <c r="B48" s="53"/>
      <c r="C48" s="53"/>
      <c r="D48" s="69"/>
      <c r="E48" s="54" t="s">
        <v>7</v>
      </c>
      <c r="F48" s="55"/>
      <c r="G48" s="60">
        <f>SUM(G46:G47)</f>
        <v>300</v>
      </c>
      <c r="H48" s="56"/>
      <c r="I48" t="s">
        <v>77</v>
      </c>
    </row>
    <row r="49" spans="1:8" ht="19.5" customHeight="1" thickBot="1">
      <c r="A49" s="24"/>
      <c r="B49" s="25"/>
      <c r="C49" s="229">
        <v>5331</v>
      </c>
      <c r="D49" s="61">
        <v>300</v>
      </c>
      <c r="E49" s="14"/>
      <c r="F49" s="15"/>
      <c r="G49" s="15"/>
      <c r="H49" s="16"/>
    </row>
    <row r="50" spans="1:8" ht="16.5" customHeight="1">
      <c r="A50" s="6"/>
      <c r="B50" s="13"/>
      <c r="C50" s="19"/>
      <c r="D50" s="20"/>
      <c r="E50" s="14"/>
      <c r="F50" s="15"/>
      <c r="G50" s="15"/>
      <c r="H50" s="16"/>
    </row>
    <row r="51" spans="1:8" ht="16.5" thickBot="1">
      <c r="A51" s="2" t="s">
        <v>0</v>
      </c>
      <c r="B51" s="2"/>
      <c r="C51" s="3"/>
      <c r="D51" s="3"/>
      <c r="F51" s="4"/>
      <c r="G51" s="4"/>
      <c r="H51" s="4"/>
    </row>
    <row r="52" spans="1:8" ht="19.5" customHeight="1">
      <c r="A52" s="72"/>
      <c r="B52" s="73">
        <v>2212</v>
      </c>
      <c r="C52" s="73">
        <v>6121</v>
      </c>
      <c r="D52" s="65"/>
      <c r="E52" s="74" t="s">
        <v>16</v>
      </c>
      <c r="F52" s="247">
        <v>114091.9</v>
      </c>
      <c r="G52" s="251">
        <v>9500</v>
      </c>
      <c r="H52" s="109">
        <f>F52+G52</f>
        <v>123591.9</v>
      </c>
    </row>
    <row r="53" spans="1:8" ht="19.5" customHeight="1">
      <c r="A53" s="75"/>
      <c r="B53" s="49">
        <v>2212</v>
      </c>
      <c r="C53" s="49">
        <v>5171</v>
      </c>
      <c r="D53" s="57"/>
      <c r="E53" s="51" t="s">
        <v>17</v>
      </c>
      <c r="F53" s="246">
        <v>34053</v>
      </c>
      <c r="G53" s="252">
        <v>48500</v>
      </c>
      <c r="H53" s="250">
        <f>F53+G53</f>
        <v>82553</v>
      </c>
    </row>
    <row r="54" spans="1:9" ht="21" customHeight="1" thickBot="1">
      <c r="A54" s="52"/>
      <c r="B54" s="53"/>
      <c r="C54" s="53"/>
      <c r="D54" s="69"/>
      <c r="E54" s="54" t="s">
        <v>7</v>
      </c>
      <c r="F54" s="248"/>
      <c r="G54" s="60">
        <f>SUM(G52:G53)</f>
        <v>58000</v>
      </c>
      <c r="H54" s="56"/>
      <c r="I54" t="s">
        <v>77</v>
      </c>
    </row>
    <row r="55" spans="1:14" ht="15" customHeight="1">
      <c r="A55" s="6"/>
      <c r="B55" s="13"/>
      <c r="C55" s="253">
        <v>6121</v>
      </c>
      <c r="D55" s="67">
        <v>9500</v>
      </c>
      <c r="E55" s="14"/>
      <c r="F55" s="15"/>
      <c r="G55" s="15"/>
      <c r="H55" s="16"/>
      <c r="I55" s="21"/>
      <c r="J55" s="241"/>
      <c r="K55" s="242"/>
      <c r="L55" s="243"/>
      <c r="M55" s="244"/>
      <c r="N55" s="21"/>
    </row>
    <row r="56" spans="1:8" ht="15" customHeight="1" thickBot="1">
      <c r="A56" s="6"/>
      <c r="B56" s="6"/>
      <c r="C56" s="254">
        <v>5171</v>
      </c>
      <c r="D56" s="17">
        <v>48500</v>
      </c>
      <c r="E56" s="5"/>
      <c r="F56" s="7"/>
      <c r="G56" s="8"/>
      <c r="H56" s="7"/>
    </row>
    <row r="57" spans="1:8" ht="12.75">
      <c r="A57" s="6"/>
      <c r="B57" s="6"/>
      <c r="C57" s="6"/>
      <c r="D57" s="6"/>
      <c r="E57" s="5"/>
      <c r="F57" s="7"/>
      <c r="G57" s="8"/>
      <c r="H57" s="7"/>
    </row>
    <row r="58" spans="1:8" ht="16.5" thickBot="1">
      <c r="A58" s="2" t="s">
        <v>19</v>
      </c>
      <c r="B58" s="2"/>
      <c r="C58" s="3"/>
      <c r="D58" s="3"/>
      <c r="F58" s="4"/>
      <c r="G58" s="4"/>
      <c r="H58" s="4"/>
    </row>
    <row r="59" spans="1:9" ht="15.75">
      <c r="A59" s="274">
        <v>3234</v>
      </c>
      <c r="B59" s="63">
        <v>6172</v>
      </c>
      <c r="C59" s="64">
        <v>6111</v>
      </c>
      <c r="D59" s="65"/>
      <c r="E59" s="66" t="s">
        <v>20</v>
      </c>
      <c r="F59" s="247"/>
      <c r="G59" s="255">
        <v>80</v>
      </c>
      <c r="H59" s="67">
        <f>F59+G59</f>
        <v>80</v>
      </c>
      <c r="I59" t="s">
        <v>74</v>
      </c>
    </row>
    <row r="60" spans="1:9" ht="15.75">
      <c r="A60" s="275">
        <v>3235</v>
      </c>
      <c r="B60" s="70">
        <v>6172</v>
      </c>
      <c r="C60" s="71">
        <v>6111</v>
      </c>
      <c r="D60" s="57"/>
      <c r="E60" s="50" t="s">
        <v>21</v>
      </c>
      <c r="F60" s="246"/>
      <c r="G60" s="256">
        <v>80</v>
      </c>
      <c r="H60" s="68">
        <f>F60+G60</f>
        <v>80</v>
      </c>
      <c r="I60" t="s">
        <v>75</v>
      </c>
    </row>
    <row r="61" spans="1:9" ht="15.75">
      <c r="A61" s="275">
        <v>3187</v>
      </c>
      <c r="B61" s="70">
        <v>6172</v>
      </c>
      <c r="C61" s="71">
        <v>6125</v>
      </c>
      <c r="D61" s="245"/>
      <c r="E61" s="50" t="s">
        <v>71</v>
      </c>
      <c r="F61" s="246">
        <v>16238</v>
      </c>
      <c r="G61" s="257">
        <v>3100</v>
      </c>
      <c r="H61" s="68">
        <f>F61+G61</f>
        <v>19338</v>
      </c>
      <c r="I61" t="s">
        <v>76</v>
      </c>
    </row>
    <row r="62" spans="1:8" ht="21" customHeight="1" thickBot="1">
      <c r="A62" s="52"/>
      <c r="B62" s="53"/>
      <c r="C62" s="53"/>
      <c r="D62" s="69"/>
      <c r="E62" s="54" t="s">
        <v>7</v>
      </c>
      <c r="F62" s="248"/>
      <c r="G62" s="249">
        <f>SUM(G59:G61)</f>
        <v>3260</v>
      </c>
      <c r="H62" s="56"/>
    </row>
    <row r="63" spans="1:8" ht="15.75">
      <c r="A63" s="6"/>
      <c r="B63" s="13"/>
      <c r="C63" s="253">
        <v>6125</v>
      </c>
      <c r="D63" s="67">
        <f>G61</f>
        <v>3100</v>
      </c>
      <c r="E63" s="14"/>
      <c r="F63" s="15"/>
      <c r="G63" s="195"/>
      <c r="H63" s="16"/>
    </row>
    <row r="64" spans="1:8" ht="16.5" thickBot="1">
      <c r="A64" s="6"/>
      <c r="B64" s="13"/>
      <c r="C64" s="258">
        <v>6111</v>
      </c>
      <c r="D64" s="17">
        <v>160</v>
      </c>
      <c r="E64" s="14"/>
      <c r="F64" s="15"/>
      <c r="G64" s="15"/>
      <c r="H64" s="16"/>
    </row>
    <row r="65" spans="3:4" ht="12.75">
      <c r="C65" s="21"/>
      <c r="D65" s="21"/>
    </row>
    <row r="66" spans="1:8" ht="15.75" thickBot="1">
      <c r="A66" s="2" t="s">
        <v>22</v>
      </c>
      <c r="B66" s="2"/>
      <c r="C66" s="3"/>
      <c r="D66" s="3"/>
      <c r="H66" s="76"/>
    </row>
    <row r="67" spans="1:8" ht="30">
      <c r="A67" s="77">
        <v>302</v>
      </c>
      <c r="B67" s="78">
        <v>3121</v>
      </c>
      <c r="C67" s="79"/>
      <c r="D67" s="80"/>
      <c r="E67" s="81" t="s">
        <v>23</v>
      </c>
      <c r="F67" s="82"/>
      <c r="G67" s="83"/>
      <c r="H67" s="84"/>
    </row>
    <row r="68" spans="1:8" ht="16.5" thickBot="1">
      <c r="A68" s="85"/>
      <c r="B68" s="86"/>
      <c r="C68" s="261">
        <v>6351</v>
      </c>
      <c r="D68" s="87" t="s">
        <v>24</v>
      </c>
      <c r="E68" s="88" t="s">
        <v>25</v>
      </c>
      <c r="F68" s="89"/>
      <c r="G68" s="90">
        <v>300</v>
      </c>
      <c r="H68" s="91">
        <f>F68+G68</f>
        <v>300</v>
      </c>
    </row>
    <row r="69" spans="1:8" ht="30">
      <c r="A69" s="92">
        <v>445</v>
      </c>
      <c r="B69" s="92">
        <v>3127</v>
      </c>
      <c r="C69" s="93"/>
      <c r="D69" s="94"/>
      <c r="E69" s="95" t="s">
        <v>26</v>
      </c>
      <c r="F69" s="96"/>
      <c r="G69" s="97"/>
      <c r="H69" s="98"/>
    </row>
    <row r="70" spans="1:8" ht="16.5" thickBot="1">
      <c r="A70" s="99"/>
      <c r="B70" s="100"/>
      <c r="C70" s="101">
        <v>6351</v>
      </c>
      <c r="D70" s="87" t="s">
        <v>27</v>
      </c>
      <c r="E70" s="88" t="s">
        <v>28</v>
      </c>
      <c r="F70" s="102"/>
      <c r="G70" s="103">
        <v>500</v>
      </c>
      <c r="H70" s="9">
        <f>F70+G70</f>
        <v>500</v>
      </c>
    </row>
    <row r="71" spans="1:8" ht="15.75">
      <c r="A71" s="104">
        <v>419</v>
      </c>
      <c r="B71" s="78">
        <v>3127</v>
      </c>
      <c r="C71" s="79"/>
      <c r="D71" s="105"/>
      <c r="E71" s="106" t="s">
        <v>29</v>
      </c>
      <c r="F71" s="107"/>
      <c r="G71" s="108"/>
      <c r="H71" s="109"/>
    </row>
    <row r="72" spans="1:8" ht="15.75">
      <c r="A72" s="110"/>
      <c r="B72" s="111"/>
      <c r="C72" s="112">
        <v>6351</v>
      </c>
      <c r="D72" s="113" t="s">
        <v>30</v>
      </c>
      <c r="E72" s="114" t="s">
        <v>31</v>
      </c>
      <c r="F72" s="89">
        <v>3500</v>
      </c>
      <c r="G72" s="115">
        <v>91</v>
      </c>
      <c r="H72" s="116">
        <f>F72+G72</f>
        <v>3591</v>
      </c>
    </row>
    <row r="73" spans="1:8" ht="16.5" thickBot="1">
      <c r="A73" s="110"/>
      <c r="B73" s="111"/>
      <c r="C73" s="117">
        <v>5331</v>
      </c>
      <c r="D73" s="118" t="s">
        <v>32</v>
      </c>
      <c r="E73" s="114" t="s">
        <v>33</v>
      </c>
      <c r="F73" s="119">
        <v>254</v>
      </c>
      <c r="G73" s="103">
        <v>-91</v>
      </c>
      <c r="H73" s="9">
        <f>F73+G73</f>
        <v>163</v>
      </c>
    </row>
    <row r="74" spans="1:8" ht="15.75">
      <c r="A74" s="77">
        <v>390</v>
      </c>
      <c r="B74" s="120">
        <v>3121</v>
      </c>
      <c r="C74" s="121"/>
      <c r="D74" s="93"/>
      <c r="E74" s="106" t="s">
        <v>34</v>
      </c>
      <c r="F74" s="96"/>
      <c r="G74" s="97"/>
      <c r="H74" s="98"/>
    </row>
    <row r="75" spans="1:9" ht="16.5" thickBot="1">
      <c r="A75" s="99"/>
      <c r="B75" s="122"/>
      <c r="C75" s="117">
        <v>6351</v>
      </c>
      <c r="D75" s="123" t="s">
        <v>35</v>
      </c>
      <c r="E75" s="124" t="s">
        <v>36</v>
      </c>
      <c r="F75" s="119">
        <v>2600</v>
      </c>
      <c r="G75" s="103">
        <v>2208.26</v>
      </c>
      <c r="H75" s="9">
        <f>F75+G75</f>
        <v>4808.26</v>
      </c>
      <c r="I75" t="s">
        <v>73</v>
      </c>
    </row>
    <row r="76" spans="1:9" ht="16.5" thickBot="1">
      <c r="A76" s="52"/>
      <c r="B76" s="53"/>
      <c r="C76" s="53"/>
      <c r="D76" s="69"/>
      <c r="E76" s="54" t="s">
        <v>7</v>
      </c>
      <c r="F76" s="55"/>
      <c r="G76" s="60">
        <f>SUM(G67:G75)</f>
        <v>3008.26</v>
      </c>
      <c r="H76" s="56"/>
      <c r="I76" t="s">
        <v>80</v>
      </c>
    </row>
    <row r="77" spans="1:8" ht="15.75">
      <c r="A77" s="24"/>
      <c r="B77" s="25"/>
      <c r="C77" s="259">
        <v>6351</v>
      </c>
      <c r="D77" s="126">
        <f>G68+G70+G72+G75</f>
        <v>3099.26</v>
      </c>
      <c r="E77" s="14"/>
      <c r="F77" s="15"/>
      <c r="G77" s="15"/>
      <c r="H77" s="16"/>
    </row>
    <row r="78" spans="1:8" ht="15.75">
      <c r="A78" s="24"/>
      <c r="B78" s="25"/>
      <c r="C78" s="260">
        <v>5331</v>
      </c>
      <c r="D78" s="125">
        <f>G73</f>
        <v>-91</v>
      </c>
      <c r="E78" s="14"/>
      <c r="F78" s="15"/>
      <c r="G78" s="15"/>
      <c r="H78" s="16"/>
    </row>
  </sheetData>
  <sheetProtection/>
  <mergeCells count="1">
    <mergeCell ref="H1:I1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378</cp:lastModifiedBy>
  <cp:lastPrinted>2019-02-21T08:54:22Z</cp:lastPrinted>
  <dcterms:created xsi:type="dcterms:W3CDTF">2014-05-28T12:47:48Z</dcterms:created>
  <dcterms:modified xsi:type="dcterms:W3CDTF">2019-02-21T08:55:07Z</dcterms:modified>
  <cp:category/>
  <cp:version/>
  <cp:contentType/>
  <cp:contentStatus/>
</cp:coreProperties>
</file>