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3. ZR" sheetId="1" r:id="rId1"/>
  </sheets>
  <definedNames>
    <definedName name="_xlnm.Print_Titles" localSheetId="0">'3. ZR'!$5:$5</definedName>
    <definedName name="_xlnm.Print_Area" localSheetId="0">'3. ZR'!$A$1:$H$114</definedName>
  </definedNames>
  <calcPr fullCalcOnLoad="1"/>
</workbook>
</file>

<file path=xl/sharedStrings.xml><?xml version="1.0" encoding="utf-8"?>
<sst xmlns="http://schemas.openxmlformats.org/spreadsheetml/2006/main" count="141" uniqueCount="129">
  <si>
    <t>§</t>
  </si>
  <si>
    <t>pol.</t>
  </si>
  <si>
    <t>org.</t>
  </si>
  <si>
    <t>schválený rozpočet</t>
  </si>
  <si>
    <t>CELKEM  - navýšení odvětví</t>
  </si>
  <si>
    <t>číslo akce</t>
  </si>
  <si>
    <t>v tis. Kč</t>
  </si>
  <si>
    <t>odvětví: školství 14</t>
  </si>
  <si>
    <t>Oblastní nemocnice Jičín a. s.</t>
  </si>
  <si>
    <t>ZD/14/426</t>
  </si>
  <si>
    <t>ZD/16/435</t>
  </si>
  <si>
    <t>Oblastní nemocnice Náchod a. s.</t>
  </si>
  <si>
    <t>nemocnice Rychnov nad Kněžnou</t>
  </si>
  <si>
    <t>ZD/18/425</t>
  </si>
  <si>
    <t>Oblastní nemocnice Trutnov a. s.</t>
  </si>
  <si>
    <t>ZD/19/426</t>
  </si>
  <si>
    <t>Městská nemocnice, a. s., Dvůr Králové n/L.</t>
  </si>
  <si>
    <t>ZD/17/423</t>
  </si>
  <si>
    <t>Léčebna pro dlouhodobě nemocné Hradec Králové</t>
  </si>
  <si>
    <t>ZD/22/433</t>
  </si>
  <si>
    <t>odvětví: zdravotnictví 15</t>
  </si>
  <si>
    <t>nerozděleno na odvětví</t>
  </si>
  <si>
    <t>rezerva neinvestiční</t>
  </si>
  <si>
    <t>odvětví: kultura 16</t>
  </si>
  <si>
    <t>Střední škola gastronomie a služeb, Nová Paka, Masarykovo nám. 2</t>
  </si>
  <si>
    <t>ZD/19/421</t>
  </si>
  <si>
    <t>Výměna potrubí vnitřního vodovodu v POO - A v Jičíně</t>
  </si>
  <si>
    <t>ZD/18/422</t>
  </si>
  <si>
    <t>Zdravotnická záchranná služba KHK</t>
  </si>
  <si>
    <t>odvětví: doprava 10</t>
  </si>
  <si>
    <t>Realizace staveb</t>
  </si>
  <si>
    <t>Připrava staveb - služby</t>
  </si>
  <si>
    <t>CELKEM</t>
  </si>
  <si>
    <t>SM/23/357</t>
  </si>
  <si>
    <t>Oprava plotu  LDN HK vč. PD</t>
  </si>
  <si>
    <t>51*</t>
  </si>
  <si>
    <t>ZD/19/428</t>
  </si>
  <si>
    <t>ZD/19/429</t>
  </si>
  <si>
    <t>rezerva investiční</t>
  </si>
  <si>
    <t>CELKEM  rezerva snížení</t>
  </si>
  <si>
    <t>odvětví: sociální věci 28</t>
  </si>
  <si>
    <t>Kapitola 50 - Fond rozvoje a reprodukce  Královéhradeckého kraje rok 2023, 3. změna rozpočtu</t>
  </si>
  <si>
    <t>rozpočet  po 3. změně</t>
  </si>
  <si>
    <t>Reko cvičné kuchyně -Lázně Bělohrad</t>
  </si>
  <si>
    <t>Muzeum a galerie Orlických hor v Rychnově nad Kněžnou</t>
  </si>
  <si>
    <t>Oprava komínů - klášter Opočno</t>
  </si>
  <si>
    <t>Domov U Biřičky Hradec Králové</t>
  </si>
  <si>
    <t>SV/23/610</t>
  </si>
  <si>
    <t>Vybavení - přístoje</t>
  </si>
  <si>
    <t>SV/23/611</t>
  </si>
  <si>
    <t>Výstavba retenční nádrže</t>
  </si>
  <si>
    <t>DOMOV NA STŘÍBRNÉM VRCHU</t>
  </si>
  <si>
    <t>SV/21/614</t>
  </si>
  <si>
    <t>Výstavba nového objektu</t>
  </si>
  <si>
    <t>CELKEM  - snížení odvětví</t>
  </si>
  <si>
    <t>ZD/21/416</t>
  </si>
  <si>
    <t xml:space="preserve">Tablety do sanitních vozidel </t>
  </si>
  <si>
    <t>ZD/22/407</t>
  </si>
  <si>
    <t>OS - User CAL licence 600 ks</t>
  </si>
  <si>
    <t>ZD/23/419</t>
  </si>
  <si>
    <t>Příprava a realizace projektů mimo projekty spolupfinancované EU (např. výjezdová základna Náchod)</t>
  </si>
  <si>
    <t>ZD/23/434</t>
  </si>
  <si>
    <t>Digitalizace radiové sítě - I. etapa</t>
  </si>
  <si>
    <t>Hvězdárna a planetárium v Hradci Králové</t>
  </si>
  <si>
    <t>ZD/16/421</t>
  </si>
  <si>
    <r>
      <t xml:space="preserve">Pozorovací domek     fin. příslib </t>
    </r>
    <r>
      <rPr>
        <b/>
        <sz val="11"/>
        <rFont val="Arial"/>
        <family val="2"/>
      </rPr>
      <t xml:space="preserve"> ZK/20/1395/2023</t>
    </r>
  </si>
  <si>
    <r>
      <t xml:space="preserve">Interna Nový Bydžov  </t>
    </r>
    <r>
      <rPr>
        <b/>
        <sz val="11"/>
        <rFont val="Arial"/>
        <family val="2"/>
      </rPr>
      <t>fin. příslib ZK/18/1265/2023</t>
    </r>
  </si>
  <si>
    <r>
      <t xml:space="preserve">Rekon gastro provozu nem.RK  </t>
    </r>
    <r>
      <rPr>
        <b/>
        <sz val="11"/>
        <color indexed="8"/>
        <rFont val="Arial"/>
        <family val="2"/>
      </rPr>
      <t>fin. příslib ZK/18/1264/2023</t>
    </r>
  </si>
  <si>
    <r>
      <t>Nástavba operač. sálů  fi</t>
    </r>
    <r>
      <rPr>
        <b/>
        <sz val="11"/>
        <rFont val="Arial"/>
        <family val="2"/>
      </rPr>
      <t>n. příslib ZK/18/1267/2023</t>
    </r>
  </si>
  <si>
    <t>ZD/18/404</t>
  </si>
  <si>
    <t xml:space="preserve">Úprava skladovacího prostoru a rampy pro vozíky s prádlem vč. PD </t>
  </si>
  <si>
    <t>ZD/18/405</t>
  </si>
  <si>
    <t>Obměna chladícího agregátu pro POO (ARO, OS - operační sály)</t>
  </si>
  <si>
    <t>ZD/21/401</t>
  </si>
  <si>
    <t>Výměna kabeláže pro dorozumívací zařízení sestra pacient v POO JC</t>
  </si>
  <si>
    <t>ZD/21/423</t>
  </si>
  <si>
    <t>Kompresorová stanice s generátorem kyslíku v objektu Interny v NB</t>
  </si>
  <si>
    <r>
      <t xml:space="preserve">Sanace  - Hlavni budova  </t>
    </r>
    <r>
      <rPr>
        <b/>
        <sz val="11"/>
        <rFont val="Arial"/>
        <family val="2"/>
      </rPr>
      <t xml:space="preserve">fin. příslib ZK/17/1195/2023                            </t>
    </r>
  </si>
  <si>
    <t>SM/21/333</t>
  </si>
  <si>
    <t xml:space="preserve">Obnova strojů ( obráběcí hlavy)                     </t>
  </si>
  <si>
    <t xml:space="preserve">Vybavení laboratoře (přístroje, nábytek)                         </t>
  </si>
  <si>
    <t>Mateřská škola, Speciální základní škola a Praktická škola, Hradec Králové, Hradecká 1231</t>
  </si>
  <si>
    <t>SM/23/372</t>
  </si>
  <si>
    <t>Rekonstrukce výtahu MŠ Slunečnice</t>
  </si>
  <si>
    <t>SM/19/310</t>
  </si>
  <si>
    <t>Reko MŠ Slunečnice</t>
  </si>
  <si>
    <t>SM/23/353</t>
  </si>
  <si>
    <t>Automobil pro SPC</t>
  </si>
  <si>
    <t>Masarykova obchodní akademie, Jičín, 17. listopadu 220</t>
  </si>
  <si>
    <t>SM/23/316</t>
  </si>
  <si>
    <t>Půdní vestavba - aktualizace PD</t>
  </si>
  <si>
    <t>Vyšší odborná škola a Střední průmyslová škola, Jičín, Pod Koželuhy 100</t>
  </si>
  <si>
    <t>SM/23/318</t>
  </si>
  <si>
    <t>Reko dílen vč. vybavení, ul. Komenského</t>
  </si>
  <si>
    <t>SM/23/375</t>
  </si>
  <si>
    <t>Vyhřívaný vozík do školní kuchyně</t>
  </si>
  <si>
    <t>SM/23/374</t>
  </si>
  <si>
    <t>Zabezpečení školy - brány</t>
  </si>
  <si>
    <t>SM/23/371</t>
  </si>
  <si>
    <t>Krkonošské gymnázium a Střední odborná škola, Vrchlabí, Komenského 586</t>
  </si>
  <si>
    <t>SM/23/320</t>
  </si>
  <si>
    <t>Oprava vstupních prostor - školní jídelna</t>
  </si>
  <si>
    <t>Střední průmyslová škola, Trutnov, Školní 101</t>
  </si>
  <si>
    <t>Střední škola technická a řemeslná, Nový Bydžov, Dr. M. Tyrše 112</t>
  </si>
  <si>
    <t>SM/23/366</t>
  </si>
  <si>
    <t>Strojové vybavení</t>
  </si>
  <si>
    <t>Střední škola řemeslná, Jaroměř, Studničkova 260</t>
  </si>
  <si>
    <t>SM/23/367</t>
  </si>
  <si>
    <t>SM/23/322</t>
  </si>
  <si>
    <t>Reko učeben - Velké Poříčí - škola II.</t>
  </si>
  <si>
    <t>Střední škola zahradnická, Kopidlno, náměstí Hilmarovo 1</t>
  </si>
  <si>
    <t>SM/23/368</t>
  </si>
  <si>
    <t>Revitalizace areálu Střední školy zahradnické v Kopidlně</t>
  </si>
  <si>
    <t>SZNN  soustruhy + příslušenství</t>
  </si>
  <si>
    <t>Gymnázium B.Němcové, Hradec Králové, Pospíšilova tř. 324</t>
  </si>
  <si>
    <t>SM/18/302</t>
  </si>
  <si>
    <t>Oprava fasády</t>
  </si>
  <si>
    <t>Příloha č. 5</t>
  </si>
  <si>
    <t>3. změna rozpočtu</t>
  </si>
  <si>
    <r>
      <t>Modernizace stravovacího provozu     (fin. příslib</t>
    </r>
    <r>
      <rPr>
        <b/>
        <sz val="10"/>
        <rFont val="Arial"/>
        <family val="2"/>
      </rPr>
      <t xml:space="preserve"> ZK/18/1263/2023)</t>
    </r>
  </si>
  <si>
    <r>
      <t xml:space="preserve">Sanace  - Administrativní  budova  </t>
    </r>
    <r>
      <rPr>
        <b/>
        <sz val="11"/>
        <rFont val="Arial"/>
        <family val="2"/>
      </rPr>
      <t xml:space="preserve"> fin. příslib ZK/17/1195/2023</t>
    </r>
    <r>
      <rPr>
        <sz val="11"/>
        <rFont val="Arial"/>
        <family val="2"/>
      </rPr>
      <t xml:space="preserve">                                 </t>
    </r>
    <r>
      <rPr>
        <b/>
        <sz val="11"/>
        <rFont val="Arial"/>
        <family val="2"/>
      </rPr>
      <t xml:space="preserve"> </t>
    </r>
  </si>
  <si>
    <t>Střední průmyslová škola, Střední odborná škola a Střední odborné učiliště, Hradec Králové, Hradební 1029</t>
  </si>
  <si>
    <t>Střední uměleckoprůmyslová škola sochařská  a kamenická, Hořice, příspěvková organizace, Husova 675</t>
  </si>
  <si>
    <t>Střední průmyslová škola Otty Wichterleho, příspěvková organizace, Hronov, Hostovského 910</t>
  </si>
  <si>
    <t>3319</t>
  </si>
  <si>
    <t>3315</t>
  </si>
  <si>
    <r>
      <t xml:space="preserve">Novostavba PAVILON "A" (Stavební úpravy č.p. 511 pro laboratoře a onkologii ON Jičín a.s.) </t>
    </r>
    <r>
      <rPr>
        <b/>
        <sz val="9"/>
        <rFont val="Arial"/>
        <family val="2"/>
      </rPr>
      <t>fin. příslib ZK/18/1266/2023</t>
    </r>
  </si>
  <si>
    <r>
      <t xml:space="preserve">Náhradní zdroj elektrické energie ON Jičín  </t>
    </r>
    <r>
      <rPr>
        <b/>
        <sz val="9"/>
        <rFont val="Arial"/>
        <family val="2"/>
      </rPr>
      <t xml:space="preserve"> fin. příslib ZK/18/1266/2023</t>
    </r>
  </si>
  <si>
    <r>
      <t xml:space="preserve">Rekonstrukce a přístavba gastro provozu pavilonu L </t>
    </r>
    <r>
      <rPr>
        <b/>
        <sz val="10"/>
        <color indexed="8"/>
        <rFont val="Arial"/>
        <family val="2"/>
      </rPr>
      <t>(fin. příslib ZK/18/1264/2023</t>
    </r>
    <r>
      <rPr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</si>
</sst>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0.000"/>
    <numFmt numFmtId="173" formatCode="#,##0.000"/>
    <numFmt numFmtId="174" formatCode="#,##0.00_ ;\-#,##0.00\ "/>
    <numFmt numFmtId="175" formatCode="#,##0.000\ &quot;Kč&quot;;[Red]\-#,##0.000\ &quot;Kč&quot;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2"/>
      <color indexed="10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2"/>
      <color theme="5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i/>
      <u val="single"/>
      <sz val="11"/>
      <color theme="5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5"/>
      <name val="Arial"/>
      <family val="2"/>
    </font>
    <font>
      <b/>
      <sz val="11"/>
      <color rgb="FF3366FF"/>
      <name val="Arial"/>
      <family val="2"/>
    </font>
    <font>
      <b/>
      <u val="single"/>
      <sz val="11"/>
      <color rgb="FFC0504D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theme="5"/>
      <name val="Arial"/>
      <family val="2"/>
    </font>
    <font>
      <b/>
      <u val="single"/>
      <sz val="12"/>
      <color rgb="FFC0504D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</borders>
  <cellStyleXfs count="68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5" fillId="20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22" borderId="6" applyNumberFormat="0" applyFont="0" applyAlignment="0" applyProtection="0"/>
    <xf numFmtId="9" fontId="42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0" fillId="0" borderId="0">
      <alignment/>
      <protection/>
    </xf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2" fontId="3" fillId="0" borderId="10" xfId="46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46" applyNumberFormat="1" applyFont="1" applyFill="1" applyBorder="1" applyAlignment="1">
      <alignment horizontal="center" vertical="center" wrapText="1"/>
      <protection/>
    </xf>
    <xf numFmtId="0" fontId="6" fillId="0" borderId="0" xfId="46" applyFont="1" applyFill="1" applyBorder="1">
      <alignment/>
      <protection/>
    </xf>
    <xf numFmtId="2" fontId="0" fillId="0" borderId="0" xfId="46" applyNumberFormat="1" applyFont="1" applyFill="1" applyBorder="1" applyAlignment="1">
      <alignment horizontal="center" vertical="center" wrapText="1"/>
      <protection/>
    </xf>
    <xf numFmtId="2" fontId="3" fillId="0" borderId="0" xfId="4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8" fillId="34" borderId="11" xfId="50" applyFont="1" applyFill="1" applyBorder="1" applyAlignment="1">
      <alignment horizontal="center" vertical="center"/>
      <protection/>
    </xf>
    <xf numFmtId="0" fontId="8" fillId="33" borderId="11" xfId="50" applyFont="1" applyFill="1" applyBorder="1" applyAlignment="1">
      <alignment horizontal="center" vertical="center"/>
      <protection/>
    </xf>
    <xf numFmtId="0" fontId="7" fillId="33" borderId="12" xfId="0" applyFont="1" applyFill="1" applyBorder="1" applyAlignment="1">
      <alignment horizontal="center" vertical="center"/>
    </xf>
    <xf numFmtId="3" fontId="8" fillId="0" borderId="13" xfId="50" applyNumberFormat="1" applyFont="1" applyBorder="1" applyAlignment="1">
      <alignment horizontal="center" vertical="center"/>
      <protection/>
    </xf>
    <xf numFmtId="0" fontId="59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7" fillId="0" borderId="14" xfId="47" applyFont="1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0" fontId="8" fillId="0" borderId="11" xfId="46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3" fontId="8" fillId="0" borderId="15" xfId="50" applyNumberFormat="1" applyFont="1" applyBorder="1" applyAlignment="1">
      <alignment horizontal="center" vertical="center"/>
      <protection/>
    </xf>
    <xf numFmtId="0" fontId="9" fillId="33" borderId="11" xfId="0" applyFont="1" applyFill="1" applyBorder="1" applyAlignment="1">
      <alignment vertical="center" wrapText="1"/>
    </xf>
    <xf numFmtId="0" fontId="7" fillId="0" borderId="16" xfId="50" applyFont="1" applyBorder="1" applyAlignment="1">
      <alignment horizontal="center" vertical="center"/>
      <protection/>
    </xf>
    <xf numFmtId="4" fontId="0" fillId="0" borderId="0" xfId="46" applyNumberFormat="1" applyFont="1" applyFill="1" applyBorder="1" applyAlignment="1">
      <alignment horizontal="right" vertical="center" wrapText="1"/>
      <protection/>
    </xf>
    <xf numFmtId="0" fontId="7" fillId="33" borderId="17" xfId="0" applyFont="1" applyFill="1" applyBorder="1" applyAlignment="1">
      <alignment horizontal="center" vertical="center"/>
    </xf>
    <xf numFmtId="3" fontId="8" fillId="33" borderId="18" xfId="50" applyNumberFormat="1" applyFont="1" applyFill="1" applyBorder="1" applyAlignment="1">
      <alignment horizontal="left"/>
      <protection/>
    </xf>
    <xf numFmtId="0" fontId="60" fillId="0" borderId="19" xfId="47" applyFont="1" applyBorder="1" applyAlignment="1">
      <alignment vertical="center"/>
      <protection/>
    </xf>
    <xf numFmtId="0" fontId="7" fillId="0" borderId="16" xfId="47" applyFont="1" applyBorder="1" applyAlignment="1">
      <alignment horizontal="left" vertical="center" wrapText="1"/>
      <protection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8" fillId="33" borderId="13" xfId="50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wrapText="1"/>
    </xf>
    <xf numFmtId="3" fontId="8" fillId="34" borderId="22" xfId="50" applyNumberFormat="1" applyFont="1" applyFill="1" applyBorder="1" applyAlignment="1">
      <alignment horizontal="center"/>
      <protection/>
    </xf>
    <xf numFmtId="3" fontId="7" fillId="34" borderId="22" xfId="50" applyNumberFormat="1" applyFont="1" applyFill="1" applyBorder="1" applyAlignment="1">
      <alignment horizontal="center"/>
      <protection/>
    </xf>
    <xf numFmtId="0" fontId="7" fillId="34" borderId="2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6" xfId="49" applyFont="1" applyBorder="1" applyAlignment="1">
      <alignment horizontal="left" vertical="center" wrapText="1"/>
      <protection/>
    </xf>
    <xf numFmtId="0" fontId="8" fillId="33" borderId="11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3" fontId="8" fillId="33" borderId="10" xfId="50" applyNumberFormat="1" applyFont="1" applyFill="1" applyBorder="1" applyAlignment="1">
      <alignment horizontal="left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46" applyFont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4" fontId="12" fillId="34" borderId="0" xfId="46" applyNumberFormat="1" applyFont="1" applyFill="1" applyBorder="1" applyAlignment="1">
      <alignment vertical="center"/>
      <protection/>
    </xf>
    <xf numFmtId="3" fontId="8" fillId="33" borderId="19" xfId="50" applyNumberFormat="1" applyFont="1" applyFill="1" applyBorder="1" applyAlignment="1">
      <alignment horizontal="left"/>
      <protection/>
    </xf>
    <xf numFmtId="0" fontId="6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60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46" applyFont="1" applyBorder="1" applyAlignment="1">
      <alignment horizontal="center" vertical="center" wrapText="1"/>
      <protection/>
    </xf>
    <xf numFmtId="0" fontId="8" fillId="0" borderId="24" xfId="46" applyFont="1" applyBorder="1" applyAlignment="1">
      <alignment horizontal="center" vertical="center"/>
      <protection/>
    </xf>
    <xf numFmtId="0" fontId="7" fillId="0" borderId="16" xfId="47" applyFont="1" applyBorder="1" applyAlignment="1">
      <alignment horizontal="center" vertical="center"/>
      <protection/>
    </xf>
    <xf numFmtId="0" fontId="7" fillId="33" borderId="25" xfId="46" applyFont="1" applyFill="1" applyBorder="1" applyAlignment="1">
      <alignment horizontal="center" vertical="center"/>
      <protection/>
    </xf>
    <xf numFmtId="0" fontId="8" fillId="0" borderId="26" xfId="0" applyFont="1" applyBorder="1" applyAlignment="1">
      <alignment horizontal="center"/>
    </xf>
    <xf numFmtId="167" fontId="7" fillId="0" borderId="27" xfId="46" applyNumberFormat="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67" fontId="61" fillId="0" borderId="24" xfId="46" applyNumberFormat="1" applyFont="1" applyBorder="1" applyAlignment="1">
      <alignment horizontal="center" vertical="center" wrapText="1"/>
      <protection/>
    </xf>
    <xf numFmtId="0" fontId="61" fillId="0" borderId="28" xfId="0" applyFont="1" applyBorder="1" applyAlignment="1">
      <alignment vertical="center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47" applyFont="1" applyBorder="1">
      <alignment/>
      <protection/>
    </xf>
    <xf numFmtId="0" fontId="60" fillId="35" borderId="30" xfId="0" applyFont="1" applyFill="1" applyBorder="1" applyAlignment="1">
      <alignment vertical="center" wrapText="1"/>
    </xf>
    <xf numFmtId="0" fontId="7" fillId="0" borderId="3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right" vertical="center"/>
      <protection/>
    </xf>
    <xf numFmtId="0" fontId="60" fillId="0" borderId="12" xfId="47" applyFont="1" applyBorder="1" applyAlignment="1">
      <alignment vertical="center" wrapText="1"/>
      <protection/>
    </xf>
    <xf numFmtId="0" fontId="7" fillId="0" borderId="31" xfId="47" applyFont="1" applyBorder="1" applyAlignment="1">
      <alignment horizontal="center" vertical="center" wrapText="1"/>
      <protection/>
    </xf>
    <xf numFmtId="0" fontId="7" fillId="0" borderId="32" xfId="47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vertical="center" wrapText="1"/>
    </xf>
    <xf numFmtId="0" fontId="7" fillId="0" borderId="33" xfId="47" applyFont="1" applyBorder="1" applyAlignment="1">
      <alignment horizontal="left" vertical="center" wrapText="1"/>
      <protection/>
    </xf>
    <xf numFmtId="0" fontId="63" fillId="0" borderId="12" xfId="47" applyFont="1" applyBorder="1" applyAlignment="1">
      <alignment vertical="center"/>
      <protection/>
    </xf>
    <xf numFmtId="0" fontId="0" fillId="0" borderId="12" xfId="47" applyFont="1" applyBorder="1" applyAlignment="1">
      <alignment horizontal="left" vertical="center" wrapText="1"/>
      <protection/>
    </xf>
    <xf numFmtId="3" fontId="8" fillId="33" borderId="13" xfId="50" applyNumberFormat="1" applyFont="1" applyFill="1" applyBorder="1" applyAlignment="1">
      <alignment horizontal="center" vertical="center"/>
      <protection/>
    </xf>
    <xf numFmtId="0" fontId="8" fillId="36" borderId="11" xfId="50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 wrapText="1"/>
    </xf>
    <xf numFmtId="3" fontId="8" fillId="33" borderId="34" xfId="50" applyNumberFormat="1" applyFont="1" applyFill="1" applyBorder="1" applyAlignment="1">
      <alignment horizontal="center" vertical="center"/>
      <protection/>
    </xf>
    <xf numFmtId="0" fontId="8" fillId="36" borderId="14" xfId="50" applyFont="1" applyFill="1" applyBorder="1" applyAlignment="1">
      <alignment horizontal="center" vertical="center"/>
      <protection/>
    </xf>
    <xf numFmtId="167" fontId="7" fillId="36" borderId="28" xfId="50" applyNumberFormat="1" applyFont="1" applyFill="1" applyBorder="1" applyAlignment="1">
      <alignment vertical="center"/>
      <protection/>
    </xf>
    <xf numFmtId="0" fontId="7" fillId="33" borderId="26" xfId="0" applyFont="1" applyFill="1" applyBorder="1" applyAlignment="1">
      <alignment horizontal="center" vertical="center"/>
    </xf>
    <xf numFmtId="3" fontId="8" fillId="0" borderId="11" xfId="50" applyNumberFormat="1" applyFont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left" vertical="center" wrapText="1"/>
    </xf>
    <xf numFmtId="0" fontId="61" fillId="36" borderId="12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3" fontId="8" fillId="34" borderId="34" xfId="50" applyNumberFormat="1" applyFont="1" applyFill="1" applyBorder="1" applyAlignment="1">
      <alignment horizontal="center"/>
      <protection/>
    </xf>
    <xf numFmtId="3" fontId="7" fillId="34" borderId="34" xfId="50" applyNumberFormat="1" applyFont="1" applyFill="1" applyBorder="1" applyAlignment="1">
      <alignment horizontal="center"/>
      <protection/>
    </xf>
    <xf numFmtId="0" fontId="7" fillId="33" borderId="3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vertical="center"/>
    </xf>
    <xf numFmtId="0" fontId="7" fillId="36" borderId="19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left" vertical="center" wrapText="1"/>
    </xf>
    <xf numFmtId="0" fontId="7" fillId="34" borderId="35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8" fillId="0" borderId="15" xfId="50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0" fontId="8" fillId="33" borderId="35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7" fillId="33" borderId="34" xfId="0" applyFont="1" applyFill="1" applyBorder="1" applyAlignment="1">
      <alignment horizontal="left" vertical="center" wrapText="1"/>
    </xf>
    <xf numFmtId="3" fontId="8" fillId="0" borderId="13" xfId="50" applyNumberFormat="1" applyFont="1" applyBorder="1" applyAlignment="1">
      <alignment horizontal="center"/>
      <protection/>
    </xf>
    <xf numFmtId="0" fontId="7" fillId="33" borderId="2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7" fillId="33" borderId="30" xfId="50" applyNumberFormat="1" applyFont="1" applyFill="1" applyBorder="1" applyAlignment="1">
      <alignment horizontal="center" vertical="center"/>
      <protection/>
    </xf>
    <xf numFmtId="0" fontId="9" fillId="34" borderId="13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4" borderId="33" xfId="0" applyFont="1" applyFill="1" applyBorder="1" applyAlignment="1">
      <alignment vertical="center" wrapText="1"/>
    </xf>
    <xf numFmtId="0" fontId="9" fillId="34" borderId="31" xfId="0" applyFont="1" applyFill="1" applyBorder="1" applyAlignment="1">
      <alignment vertical="center" wrapText="1"/>
    </xf>
    <xf numFmtId="3" fontId="8" fillId="34" borderId="15" xfId="50" applyNumberFormat="1" applyFont="1" applyFill="1" applyBorder="1" applyAlignment="1">
      <alignment horizontal="center"/>
      <protection/>
    </xf>
    <xf numFmtId="3" fontId="7" fillId="34" borderId="15" xfId="50" applyNumberFormat="1" applyFont="1" applyFill="1" applyBorder="1" applyAlignment="1">
      <alignment horizontal="center"/>
      <protection/>
    </xf>
    <xf numFmtId="0" fontId="7" fillId="34" borderId="22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6" xfId="47" applyFont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47" applyFont="1" applyBorder="1" applyAlignment="1">
      <alignment horizontal="center" vertical="center"/>
      <protection/>
    </xf>
    <xf numFmtId="0" fontId="7" fillId="0" borderId="24" xfId="47" applyFont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2" xfId="47" applyFont="1" applyBorder="1" applyAlignment="1">
      <alignment horizontal="right" vertical="center"/>
      <protection/>
    </xf>
    <xf numFmtId="0" fontId="7" fillId="0" borderId="16" xfId="47" applyFont="1" applyBorder="1" applyAlignment="1">
      <alignment horizontal="right" vertical="center"/>
      <protection/>
    </xf>
    <xf numFmtId="0" fontId="7" fillId="0" borderId="20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center"/>
    </xf>
    <xf numFmtId="4" fontId="7" fillId="33" borderId="29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3" fillId="0" borderId="17" xfId="46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7" fillId="0" borderId="0" xfId="0" applyFont="1" applyAlignment="1">
      <alignment/>
    </xf>
    <xf numFmtId="4" fontId="61" fillId="0" borderId="11" xfId="0" applyNumberFormat="1" applyFont="1" applyBorder="1" applyAlignment="1">
      <alignment horizontal="right" vertical="center" wrapText="1"/>
    </xf>
    <xf numFmtId="4" fontId="61" fillId="0" borderId="31" xfId="0" applyNumberFormat="1" applyFont="1" applyBorder="1" applyAlignment="1">
      <alignment horizontal="right" vertical="center" wrapText="1"/>
    </xf>
    <xf numFmtId="4" fontId="61" fillId="0" borderId="19" xfId="0" applyNumberFormat="1" applyFont="1" applyBorder="1" applyAlignment="1">
      <alignment horizontal="right" vertical="center" wrapText="1"/>
    </xf>
    <xf numFmtId="4" fontId="61" fillId="0" borderId="29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46" applyNumberFormat="1" applyFont="1" applyFill="1" applyBorder="1" applyAlignment="1">
      <alignment horizontal="center" vertical="center" wrapText="1"/>
      <protection/>
    </xf>
    <xf numFmtId="0" fontId="9" fillId="0" borderId="0" xfId="46" applyFont="1" applyFill="1" applyBorder="1">
      <alignment/>
      <protection/>
    </xf>
    <xf numFmtId="4" fontId="7" fillId="0" borderId="0" xfId="46" applyNumberFormat="1" applyFont="1" applyFill="1" applyBorder="1" applyAlignment="1">
      <alignment horizontal="right" vertical="center" wrapText="1"/>
      <protection/>
    </xf>
    <xf numFmtId="4" fontId="7" fillId="33" borderId="13" xfId="0" applyNumberFormat="1" applyFont="1" applyFill="1" applyBorder="1" applyAlignment="1">
      <alignment horizontal="right" vertical="center"/>
    </xf>
    <xf numFmtId="4" fontId="7" fillId="33" borderId="34" xfId="0" applyNumberFormat="1" applyFont="1" applyFill="1" applyBorder="1" applyAlignment="1">
      <alignment horizontal="right" vertical="center"/>
    </xf>
    <xf numFmtId="3" fontId="7" fillId="36" borderId="21" xfId="50" applyNumberFormat="1" applyFont="1" applyFill="1" applyBorder="1" applyAlignment="1">
      <alignment horizontal="center"/>
      <protection/>
    </xf>
    <xf numFmtId="0" fontId="8" fillId="0" borderId="34" xfId="0" applyFont="1" applyBorder="1" applyAlignment="1">
      <alignment horizontal="center" vertical="center" wrapText="1"/>
    </xf>
    <xf numFmtId="4" fontId="7" fillId="33" borderId="22" xfId="0" applyNumberFormat="1" applyFont="1" applyFill="1" applyBorder="1" applyAlignment="1">
      <alignment horizontal="right" vertical="center"/>
    </xf>
    <xf numFmtId="4" fontId="7" fillId="33" borderId="35" xfId="0" applyNumberFormat="1" applyFont="1" applyFill="1" applyBorder="1" applyAlignment="1">
      <alignment horizontal="right" vertical="center"/>
    </xf>
    <xf numFmtId="0" fontId="7" fillId="0" borderId="38" xfId="0" applyFont="1" applyBorder="1" applyAlignment="1">
      <alignment/>
    </xf>
    <xf numFmtId="4" fontId="7" fillId="33" borderId="15" xfId="0" applyNumberFormat="1" applyFont="1" applyFill="1" applyBorder="1" applyAlignment="1">
      <alignment horizontal="right" vertical="center"/>
    </xf>
    <xf numFmtId="3" fontId="7" fillId="33" borderId="21" xfId="50" applyNumberFormat="1" applyFont="1" applyFill="1" applyBorder="1" applyAlignment="1">
      <alignment horizontal="center"/>
      <protection/>
    </xf>
    <xf numFmtId="4" fontId="7" fillId="0" borderId="13" xfId="0" applyNumberFormat="1" applyFont="1" applyBorder="1" applyAlignment="1">
      <alignment horizontal="right" vertical="center"/>
    </xf>
    <xf numFmtId="4" fontId="7" fillId="0" borderId="35" xfId="0" applyNumberFormat="1" applyFont="1" applyBorder="1" applyAlignment="1">
      <alignment horizontal="right" vertical="center"/>
    </xf>
    <xf numFmtId="4" fontId="7" fillId="33" borderId="19" xfId="0" applyNumberFormat="1" applyFont="1" applyFill="1" applyBorder="1" applyAlignment="1">
      <alignment horizontal="right" vertical="center"/>
    </xf>
    <xf numFmtId="4" fontId="7" fillId="33" borderId="11" xfId="0" applyNumberFormat="1" applyFont="1" applyFill="1" applyBorder="1" applyAlignment="1">
      <alignment horizontal="right" vertical="center"/>
    </xf>
    <xf numFmtId="4" fontId="7" fillId="33" borderId="31" xfId="0" applyNumberFormat="1" applyFont="1" applyFill="1" applyBorder="1" applyAlignment="1">
      <alignment horizontal="right" vertical="center"/>
    </xf>
    <xf numFmtId="4" fontId="7" fillId="33" borderId="12" xfId="0" applyNumberFormat="1" applyFont="1" applyFill="1" applyBorder="1" applyAlignment="1">
      <alignment horizontal="right" vertical="center"/>
    </xf>
    <xf numFmtId="3" fontId="8" fillId="33" borderId="40" xfId="50" applyNumberFormat="1" applyFont="1" applyFill="1" applyBorder="1" applyAlignment="1">
      <alignment horizontal="center"/>
      <protection/>
    </xf>
    <xf numFmtId="3" fontId="7" fillId="33" borderId="40" xfId="50" applyNumberFormat="1" applyFont="1" applyFill="1" applyBorder="1" applyAlignment="1">
      <alignment horizontal="center"/>
      <protection/>
    </xf>
    <xf numFmtId="0" fontId="8" fillId="0" borderId="41" xfId="46" applyFont="1" applyBorder="1" applyAlignment="1">
      <alignment horizontal="left" vertical="center"/>
      <protection/>
    </xf>
    <xf numFmtId="3" fontId="8" fillId="33" borderId="0" xfId="50" applyNumberFormat="1" applyFont="1" applyFill="1" applyAlignment="1">
      <alignment horizontal="center"/>
      <protection/>
    </xf>
    <xf numFmtId="3" fontId="7" fillId="33" borderId="0" xfId="50" applyNumberFormat="1" applyFont="1" applyFill="1" applyAlignment="1">
      <alignment horizontal="center"/>
      <protection/>
    </xf>
    <xf numFmtId="3" fontId="8" fillId="33" borderId="0" xfId="50" applyNumberFormat="1" applyFont="1" applyFill="1" applyBorder="1" applyAlignment="1">
      <alignment horizontal="center"/>
      <protection/>
    </xf>
    <xf numFmtId="3" fontId="7" fillId="33" borderId="0" xfId="50" applyNumberFormat="1" applyFont="1" applyFill="1" applyBorder="1" applyAlignment="1">
      <alignment horizontal="center"/>
      <protection/>
    </xf>
    <xf numFmtId="4" fontId="7" fillId="0" borderId="0" xfId="46" applyNumberFormat="1" applyFont="1" applyFill="1" applyBorder="1" applyAlignment="1">
      <alignment horizontal="right"/>
      <protection/>
    </xf>
    <xf numFmtId="2" fontId="7" fillId="0" borderId="0" xfId="0" applyNumberFormat="1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4" fontId="7" fillId="0" borderId="20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0" borderId="37" xfId="0" applyNumberFormat="1" applyFont="1" applyBorder="1" applyAlignment="1">
      <alignment horizontal="right" vertical="center"/>
    </xf>
    <xf numFmtId="4" fontId="7" fillId="0" borderId="39" xfId="0" applyNumberFormat="1" applyFont="1" applyBorder="1" applyAlignment="1">
      <alignment horizontal="right" vertical="center"/>
    </xf>
    <xf numFmtId="4" fontId="7" fillId="0" borderId="21" xfId="47" applyNumberFormat="1" applyFont="1" applyBorder="1" applyAlignment="1">
      <alignment vertical="center" wrapText="1"/>
      <protection/>
    </xf>
    <xf numFmtId="4" fontId="7" fillId="0" borderId="11" xfId="0" applyNumberFormat="1" applyFont="1" applyBorder="1" applyAlignment="1">
      <alignment horizontal="right" vertical="center"/>
    </xf>
    <xf numFmtId="4" fontId="7" fillId="0" borderId="25" xfId="47" applyNumberFormat="1" applyFont="1" applyBorder="1" applyAlignment="1">
      <alignment vertical="center" wrapText="1"/>
      <protection/>
    </xf>
    <xf numFmtId="4" fontId="7" fillId="0" borderId="16" xfId="0" applyNumberFormat="1" applyFont="1" applyBorder="1" applyAlignment="1">
      <alignment horizontal="right" vertical="center"/>
    </xf>
    <xf numFmtId="4" fontId="7" fillId="0" borderId="18" xfId="47" applyNumberFormat="1" applyFont="1" applyBorder="1" applyAlignment="1">
      <alignment vertical="center" wrapText="1"/>
      <protection/>
    </xf>
    <xf numFmtId="4" fontId="7" fillId="0" borderId="17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/>
    </xf>
    <xf numFmtId="4" fontId="7" fillId="0" borderId="19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7" fillId="0" borderId="12" xfId="49" applyFont="1" applyBorder="1" applyAlignment="1">
      <alignment horizontal="left" vertical="center" wrapText="1"/>
      <protection/>
    </xf>
    <xf numFmtId="4" fontId="7" fillId="0" borderId="30" xfId="0" applyNumberFormat="1" applyFont="1" applyBorder="1" applyAlignment="1">
      <alignment horizontal="right"/>
    </xf>
    <xf numFmtId="0" fontId="7" fillId="0" borderId="4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46" applyFont="1" applyFill="1" applyBorder="1" applyAlignment="1">
      <alignment horizontal="left" vertical="center"/>
      <protection/>
    </xf>
    <xf numFmtId="4" fontId="8" fillId="0" borderId="0" xfId="0" applyNumberFormat="1" applyFont="1" applyBorder="1" applyAlignment="1">
      <alignment/>
    </xf>
    <xf numFmtId="0" fontId="7" fillId="0" borderId="21" xfId="0" applyFont="1" applyBorder="1" applyAlignment="1">
      <alignment horizontal="left"/>
    </xf>
    <xf numFmtId="4" fontId="7" fillId="0" borderId="3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left"/>
    </xf>
    <xf numFmtId="4" fontId="7" fillId="0" borderId="11" xfId="47" applyNumberFormat="1" applyFont="1" applyBorder="1" applyAlignment="1">
      <alignment vertical="center" wrapText="1"/>
      <protection/>
    </xf>
    <xf numFmtId="0" fontId="8" fillId="0" borderId="31" xfId="0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0" fontId="9" fillId="0" borderId="11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 horizontal="right"/>
    </xf>
    <xf numFmtId="4" fontId="7" fillId="0" borderId="42" xfId="0" applyNumberFormat="1" applyFont="1" applyBorder="1" applyAlignment="1">
      <alignment horizontal="right"/>
    </xf>
    <xf numFmtId="0" fontId="7" fillId="33" borderId="19" xfId="0" applyFont="1" applyFill="1" applyBorder="1" applyAlignment="1">
      <alignment vertical="center" wrapText="1"/>
    </xf>
    <xf numFmtId="3" fontId="8" fillId="33" borderId="17" xfId="50" applyNumberFormat="1" applyFont="1" applyFill="1" applyBorder="1" applyAlignment="1">
      <alignment horizontal="center"/>
      <protection/>
    </xf>
    <xf numFmtId="3" fontId="7" fillId="33" borderId="18" xfId="50" applyNumberFormat="1" applyFont="1" applyFill="1" applyBorder="1" applyAlignment="1">
      <alignment horizontal="center"/>
      <protection/>
    </xf>
    <xf numFmtId="0" fontId="8" fillId="0" borderId="0" xfId="46" applyFont="1" applyAlignment="1">
      <alignment horizontal="left" vertical="center"/>
      <protection/>
    </xf>
    <xf numFmtId="4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right" vertical="center"/>
    </xf>
    <xf numFmtId="0" fontId="7" fillId="0" borderId="0" xfId="46" applyFont="1" applyFill="1" applyBorder="1" applyAlignment="1">
      <alignment horizontal="center"/>
      <protection/>
    </xf>
    <xf numFmtId="0" fontId="9" fillId="0" borderId="13" xfId="0" applyFont="1" applyBorder="1" applyAlignment="1">
      <alignment horizontal="left" vertical="center" wrapText="1"/>
    </xf>
    <xf numFmtId="4" fontId="8" fillId="0" borderId="11" xfId="46" applyNumberFormat="1" applyFont="1" applyBorder="1" applyAlignment="1">
      <alignment horizontal="right"/>
      <protection/>
    </xf>
    <xf numFmtId="4" fontId="7" fillId="0" borderId="14" xfId="46" applyNumberFormat="1" applyFont="1" applyBorder="1" applyAlignment="1">
      <alignment horizontal="right" vertical="center"/>
      <protection/>
    </xf>
    <xf numFmtId="4" fontId="7" fillId="0" borderId="19" xfId="46" applyNumberFormat="1" applyFont="1" applyBorder="1" applyAlignment="1">
      <alignment horizontal="right" vertical="center"/>
      <protection/>
    </xf>
    <xf numFmtId="4" fontId="8" fillId="0" borderId="33" xfId="46" applyNumberFormat="1" applyFont="1" applyBorder="1" applyAlignment="1">
      <alignment horizontal="right"/>
      <protection/>
    </xf>
    <xf numFmtId="0" fontId="7" fillId="0" borderId="23" xfId="0" applyFont="1" applyBorder="1" applyAlignment="1">
      <alignment horizontal="left" vertical="center" wrapText="1"/>
    </xf>
    <xf numFmtId="4" fontId="7" fillId="0" borderId="16" xfId="46" applyNumberFormat="1" applyFont="1" applyBorder="1" applyAlignment="1">
      <alignment horizontal="right" vertical="center"/>
      <protection/>
    </xf>
    <xf numFmtId="3" fontId="8" fillId="33" borderId="35" xfId="50" applyNumberFormat="1" applyFont="1" applyFill="1" applyBorder="1" applyAlignment="1">
      <alignment horizontal="center"/>
      <protection/>
    </xf>
    <xf numFmtId="3" fontId="7" fillId="33" borderId="19" xfId="50" applyNumberFormat="1" applyFont="1" applyFill="1" applyBorder="1" applyAlignment="1">
      <alignment horizontal="center"/>
      <protection/>
    </xf>
    <xf numFmtId="0" fontId="8" fillId="0" borderId="0" xfId="46" applyFont="1" applyBorder="1" applyAlignment="1">
      <alignment horizontal="left"/>
      <protection/>
    </xf>
    <xf numFmtId="4" fontId="65" fillId="0" borderId="0" xfId="0" applyNumberFormat="1" applyFont="1" applyFill="1" applyBorder="1" applyAlignment="1">
      <alignment horizontal="right"/>
    </xf>
    <xf numFmtId="0" fontId="8" fillId="0" borderId="0" xfId="46" applyFont="1" applyAlignment="1">
      <alignment horizontal="left"/>
      <protection/>
    </xf>
    <xf numFmtId="4" fontId="9" fillId="0" borderId="0" xfId="46" applyNumberFormat="1" applyFont="1" applyBorder="1" applyAlignment="1">
      <alignment horizontal="right" vertical="center"/>
      <protection/>
    </xf>
    <xf numFmtId="4" fontId="62" fillId="0" borderId="0" xfId="0" applyNumberFormat="1" applyFont="1" applyFill="1" applyBorder="1" applyAlignment="1">
      <alignment horizontal="right"/>
    </xf>
    <xf numFmtId="0" fontId="8" fillId="0" borderId="17" xfId="46" applyFont="1" applyBorder="1" applyAlignment="1">
      <alignment horizontal="center"/>
      <protection/>
    </xf>
    <xf numFmtId="4" fontId="7" fillId="33" borderId="17" xfId="0" applyNumberFormat="1" applyFont="1" applyFill="1" applyBorder="1" applyAlignment="1">
      <alignment horizontal="right" vertical="center"/>
    </xf>
    <xf numFmtId="0" fontId="8" fillId="0" borderId="17" xfId="46" applyFont="1" applyBorder="1" applyAlignment="1">
      <alignment horizontal="left" vertical="center"/>
      <protection/>
    </xf>
    <xf numFmtId="4" fontId="7" fillId="0" borderId="17" xfId="0" applyNumberFormat="1" applyFont="1" applyBorder="1" applyAlignment="1">
      <alignment/>
    </xf>
    <xf numFmtId="4" fontId="6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6" fillId="0" borderId="35" xfId="0" applyFont="1" applyBorder="1" applyAlignment="1">
      <alignment/>
    </xf>
    <xf numFmtId="0" fontId="66" fillId="0" borderId="19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/>
    </xf>
    <xf numFmtId="4" fontId="67" fillId="0" borderId="31" xfId="0" applyNumberFormat="1" applyFont="1" applyBorder="1" applyAlignment="1">
      <alignment horizontal="right"/>
    </xf>
    <xf numFmtId="4" fontId="67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68" fillId="0" borderId="0" xfId="0" applyFont="1" applyAlignment="1">
      <alignment/>
    </xf>
    <xf numFmtId="4" fontId="8" fillId="0" borderId="17" xfId="46" applyNumberFormat="1" applyFont="1" applyBorder="1" applyAlignment="1">
      <alignment horizontal="right" vertical="center"/>
      <protection/>
    </xf>
    <xf numFmtId="4" fontId="8" fillId="0" borderId="10" xfId="46" applyNumberFormat="1" applyFont="1" applyBorder="1" applyAlignment="1">
      <alignment horizontal="right" vertical="center" wrapText="1"/>
      <protection/>
    </xf>
    <xf numFmtId="4" fontId="7" fillId="0" borderId="0" xfId="46" applyNumberFormat="1" applyFont="1" applyFill="1" applyBorder="1" applyAlignment="1">
      <alignment horizontal="center" vertical="center" wrapText="1"/>
      <protection/>
    </xf>
    <xf numFmtId="4" fontId="8" fillId="0" borderId="0" xfId="46" applyNumberFormat="1" applyFont="1" applyFill="1" applyBorder="1" applyAlignment="1">
      <alignment horizontal="center" vertical="center" wrapText="1"/>
      <protection/>
    </xf>
    <xf numFmtId="4" fontId="7" fillId="0" borderId="0" xfId="0" applyNumberFormat="1" applyFont="1" applyAlignment="1">
      <alignment horizontal="right"/>
    </xf>
    <xf numFmtId="4" fontId="7" fillId="0" borderId="31" xfId="46" applyNumberFormat="1" applyFont="1" applyBorder="1" applyAlignment="1">
      <alignment horizontal="right" vertical="center" wrapText="1"/>
      <protection/>
    </xf>
    <xf numFmtId="4" fontId="7" fillId="0" borderId="11" xfId="0" applyNumberFormat="1" applyFont="1" applyBorder="1" applyAlignment="1">
      <alignment/>
    </xf>
    <xf numFmtId="4" fontId="7" fillId="0" borderId="29" xfId="46" applyNumberFormat="1" applyFont="1" applyBorder="1" applyAlignment="1">
      <alignment horizontal="right" vertical="center" wrapText="1"/>
      <protection/>
    </xf>
    <xf numFmtId="4" fontId="7" fillId="33" borderId="28" xfId="0" applyNumberFormat="1" applyFont="1" applyFill="1" applyBorder="1" applyAlignment="1">
      <alignment horizontal="right" vertical="center" wrapText="1"/>
    </xf>
    <xf numFmtId="4" fontId="7" fillId="0" borderId="42" xfId="46" applyNumberFormat="1" applyFont="1" applyBorder="1" applyAlignment="1">
      <alignment horizontal="right" vertical="center" wrapText="1"/>
      <protection/>
    </xf>
    <xf numFmtId="4" fontId="7" fillId="0" borderId="11" xfId="46" applyNumberFormat="1" applyFont="1" applyBorder="1" applyAlignment="1">
      <alignment horizontal="right" vertical="center" wrapText="1"/>
      <protection/>
    </xf>
    <xf numFmtId="4" fontId="7" fillId="0" borderId="17" xfId="46" applyNumberFormat="1" applyFont="1" applyBorder="1" applyAlignment="1">
      <alignment horizontal="right" vertical="center" wrapText="1"/>
      <protection/>
    </xf>
    <xf numFmtId="4" fontId="7" fillId="0" borderId="10" xfId="46" applyNumberFormat="1" applyFont="1" applyBorder="1" applyAlignment="1">
      <alignment horizontal="right" vertical="center" wrapText="1"/>
      <protection/>
    </xf>
    <xf numFmtId="4" fontId="7" fillId="0" borderId="0" xfId="46" applyNumberFormat="1" applyFont="1" applyAlignment="1">
      <alignment horizontal="right" vertical="center" wrapText="1"/>
      <protection/>
    </xf>
    <xf numFmtId="4" fontId="65" fillId="0" borderId="38" xfId="46" applyNumberFormat="1" applyFont="1" applyFill="1" applyBorder="1" applyAlignment="1">
      <alignment horizontal="right" vertical="center" wrapText="1"/>
      <protection/>
    </xf>
    <xf numFmtId="4" fontId="65" fillId="0" borderId="0" xfId="0" applyNumberFormat="1" applyFont="1" applyFill="1" applyAlignment="1">
      <alignment/>
    </xf>
    <xf numFmtId="4" fontId="69" fillId="0" borderId="0" xfId="46" applyNumberFormat="1" applyFont="1" applyFill="1" applyAlignment="1">
      <alignment horizontal="right" vertical="center" wrapText="1"/>
      <protection/>
    </xf>
    <xf numFmtId="4" fontId="69" fillId="0" borderId="0" xfId="0" applyNumberFormat="1" applyFont="1" applyFill="1" applyAlignment="1">
      <alignment/>
    </xf>
    <xf numFmtId="4" fontId="65" fillId="0" borderId="0" xfId="46" applyNumberFormat="1" applyFont="1" applyFill="1" applyAlignment="1">
      <alignment horizontal="right" vertical="center" wrapText="1"/>
      <protection/>
    </xf>
    <xf numFmtId="4" fontId="8" fillId="0" borderId="0" xfId="46" applyNumberFormat="1" applyFont="1" applyFill="1" applyBorder="1" applyAlignment="1">
      <alignment horizontal="right" vertical="center" wrapText="1"/>
      <protection/>
    </xf>
    <xf numFmtId="4" fontId="7" fillId="0" borderId="18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left"/>
    </xf>
    <xf numFmtId="4" fontId="7" fillId="0" borderId="21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4" fontId="8" fillId="0" borderId="0" xfId="0" applyNumberFormat="1" applyFont="1" applyAlignment="1">
      <alignment horizontal="center"/>
    </xf>
    <xf numFmtId="4" fontId="7" fillId="0" borderId="33" xfId="46" applyNumberFormat="1" applyFont="1" applyBorder="1" applyAlignment="1">
      <alignment horizontal="right" wrapText="1"/>
      <protection/>
    </xf>
    <xf numFmtId="4" fontId="7" fillId="0" borderId="19" xfId="46" applyNumberFormat="1" applyFont="1" applyBorder="1" applyAlignment="1">
      <alignment horizontal="right" vertical="center" wrapText="1"/>
      <protection/>
    </xf>
    <xf numFmtId="4" fontId="7" fillId="0" borderId="0" xfId="46" applyNumberFormat="1" applyFont="1" applyBorder="1" applyAlignment="1">
      <alignment horizontal="right" vertical="center" wrapText="1"/>
      <protection/>
    </xf>
    <xf numFmtId="4" fontId="8" fillId="0" borderId="0" xfId="46" applyNumberFormat="1" applyFont="1" applyAlignment="1">
      <alignment horizontal="right" vertical="center"/>
      <protection/>
    </xf>
    <xf numFmtId="4" fontId="8" fillId="0" borderId="0" xfId="46" applyNumberFormat="1" applyFont="1" applyAlignment="1">
      <alignment horizontal="right" vertical="center" wrapText="1"/>
      <protection/>
    </xf>
    <xf numFmtId="4" fontId="0" fillId="0" borderId="0" xfId="0" applyNumberFormat="1" applyFont="1" applyAlignment="1">
      <alignment/>
    </xf>
    <xf numFmtId="0" fontId="8" fillId="0" borderId="17" xfId="46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0" fillId="0" borderId="14" xfId="47" applyFont="1" applyBorder="1" applyAlignment="1">
      <alignment horizontal="left" vertical="center" wrapText="1"/>
      <protection/>
    </xf>
    <xf numFmtId="4" fontId="8" fillId="0" borderId="17" xfId="46" applyNumberFormat="1" applyFont="1" applyBorder="1" applyAlignment="1">
      <alignment horizontal="right"/>
      <protection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0" fontId="8" fillId="0" borderId="17" xfId="46" applyNumberFormat="1" applyFont="1" applyFill="1" applyBorder="1" applyAlignment="1">
      <alignment horizontal="center" vertical="center" wrapText="1"/>
      <protection/>
    </xf>
    <xf numFmtId="4" fontId="8" fillId="0" borderId="17" xfId="46" applyNumberFormat="1" applyFont="1" applyFill="1" applyBorder="1" applyAlignment="1">
      <alignment horizontal="right" vertical="center" wrapText="1"/>
      <protection/>
    </xf>
    <xf numFmtId="0" fontId="8" fillId="0" borderId="14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12" xfId="47" applyFont="1" applyBorder="1" applyAlignment="1">
      <alignment horizontal="center" vertical="center"/>
      <protection/>
    </xf>
    <xf numFmtId="0" fontId="8" fillId="0" borderId="35" xfId="0" applyFont="1" applyBorder="1" applyAlignment="1">
      <alignment/>
    </xf>
    <xf numFmtId="0" fontId="8" fillId="0" borderId="14" xfId="47" applyFont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2" fontId="3" fillId="37" borderId="17" xfId="46" applyNumberFormat="1" applyFont="1" applyFill="1" applyBorder="1" applyAlignment="1">
      <alignment horizontal="center" vertical="center" wrapText="1"/>
      <protection/>
    </xf>
    <xf numFmtId="4" fontId="65" fillId="37" borderId="11" xfId="0" applyNumberFormat="1" applyFont="1" applyFill="1" applyBorder="1" applyAlignment="1">
      <alignment horizontal="right" vertical="center"/>
    </xf>
    <xf numFmtId="4" fontId="65" fillId="37" borderId="19" xfId="0" applyNumberFormat="1" applyFont="1" applyFill="1" applyBorder="1" applyAlignment="1">
      <alignment horizontal="right" vertical="center"/>
    </xf>
    <xf numFmtId="4" fontId="65" fillId="37" borderId="17" xfId="0" applyNumberFormat="1" applyFont="1" applyFill="1" applyBorder="1" applyAlignment="1">
      <alignment horizontal="right"/>
    </xf>
    <xf numFmtId="4" fontId="65" fillId="37" borderId="14" xfId="0" applyNumberFormat="1" applyFont="1" applyFill="1" applyBorder="1" applyAlignment="1">
      <alignment horizontal="right" vertical="center"/>
    </xf>
    <xf numFmtId="4" fontId="7" fillId="37" borderId="11" xfId="0" applyNumberFormat="1" applyFont="1" applyFill="1" applyBorder="1" applyAlignment="1">
      <alignment/>
    </xf>
    <xf numFmtId="4" fontId="65" fillId="37" borderId="12" xfId="0" applyNumberFormat="1" applyFont="1" applyFill="1" applyBorder="1" applyAlignment="1">
      <alignment horizontal="right" vertical="center"/>
    </xf>
    <xf numFmtId="4" fontId="65" fillId="37" borderId="26" xfId="0" applyNumberFormat="1" applyFont="1" applyFill="1" applyBorder="1" applyAlignment="1">
      <alignment horizontal="right" vertical="center"/>
    </xf>
    <xf numFmtId="4" fontId="65" fillId="37" borderId="17" xfId="0" applyNumberFormat="1" applyFont="1" applyFill="1" applyBorder="1" applyAlignment="1">
      <alignment horizontal="right" vertical="center"/>
    </xf>
    <xf numFmtId="4" fontId="7" fillId="38" borderId="11" xfId="0" applyNumberFormat="1" applyFont="1" applyFill="1" applyBorder="1" applyAlignment="1">
      <alignment horizontal="right"/>
    </xf>
    <xf numFmtId="4" fontId="62" fillId="38" borderId="14" xfId="0" applyNumberFormat="1" applyFont="1" applyFill="1" applyBorder="1" applyAlignment="1">
      <alignment horizontal="right" vertical="center"/>
    </xf>
    <xf numFmtId="4" fontId="62" fillId="38" borderId="39" xfId="0" applyNumberFormat="1" applyFont="1" applyFill="1" applyBorder="1" applyAlignment="1">
      <alignment horizontal="right" vertical="center"/>
    </xf>
    <xf numFmtId="4" fontId="8" fillId="38" borderId="11" xfId="47" applyNumberFormat="1" applyFont="1" applyFill="1" applyBorder="1" applyAlignment="1">
      <alignment vertical="center" wrapText="1"/>
      <protection/>
    </xf>
    <xf numFmtId="4" fontId="8" fillId="38" borderId="19" xfId="47" applyNumberFormat="1" applyFont="1" applyFill="1" applyBorder="1" applyAlignment="1">
      <alignment vertical="center" wrapText="1"/>
      <protection/>
    </xf>
    <xf numFmtId="4" fontId="8" fillId="38" borderId="40" xfId="47" applyNumberFormat="1" applyFont="1" applyFill="1" applyBorder="1" applyAlignment="1">
      <alignment vertical="center" wrapText="1"/>
      <protection/>
    </xf>
    <xf numFmtId="4" fontId="8" fillId="38" borderId="13" xfId="0" applyNumberFormat="1" applyFont="1" applyFill="1" applyBorder="1" applyAlignment="1">
      <alignment horizontal="right"/>
    </xf>
    <xf numFmtId="4" fontId="8" fillId="38" borderId="35" xfId="0" applyNumberFormat="1" applyFont="1" applyFill="1" applyBorder="1" applyAlignment="1">
      <alignment horizontal="right" vertical="center"/>
    </xf>
    <xf numFmtId="4" fontId="7" fillId="38" borderId="13" xfId="0" applyNumberFormat="1" applyFont="1" applyFill="1" applyBorder="1" applyAlignment="1">
      <alignment horizontal="right"/>
    </xf>
    <xf numFmtId="4" fontId="8" fillId="38" borderId="23" xfId="0" applyNumberFormat="1" applyFont="1" applyFill="1" applyBorder="1" applyAlignment="1">
      <alignment horizontal="right" vertical="center"/>
    </xf>
    <xf numFmtId="4" fontId="8" fillId="38" borderId="34" xfId="0" applyNumberFormat="1" applyFont="1" applyFill="1" applyBorder="1" applyAlignment="1">
      <alignment horizontal="right"/>
    </xf>
    <xf numFmtId="4" fontId="8" fillId="38" borderId="22" xfId="0" applyNumberFormat="1" applyFont="1" applyFill="1" applyBorder="1" applyAlignment="1">
      <alignment horizontal="right"/>
    </xf>
    <xf numFmtId="4" fontId="8" fillId="38" borderId="35" xfId="0" applyNumberFormat="1" applyFont="1" applyFill="1" applyBorder="1" applyAlignment="1">
      <alignment horizontal="right"/>
    </xf>
    <xf numFmtId="4" fontId="8" fillId="37" borderId="40" xfId="0" applyNumberFormat="1" applyFont="1" applyFill="1" applyBorder="1" applyAlignment="1">
      <alignment vertical="center"/>
    </xf>
    <xf numFmtId="4" fontId="62" fillId="38" borderId="12" xfId="0" applyNumberFormat="1" applyFont="1" applyFill="1" applyBorder="1" applyAlignment="1">
      <alignment horizontal="right" vertical="center"/>
    </xf>
    <xf numFmtId="4" fontId="62" fillId="38" borderId="26" xfId="0" applyNumberFormat="1" applyFont="1" applyFill="1" applyBorder="1" applyAlignment="1">
      <alignment horizontal="right" vertical="center"/>
    </xf>
    <xf numFmtId="4" fontId="8" fillId="38" borderId="21" xfId="0" applyNumberFormat="1" applyFont="1" applyFill="1" applyBorder="1" applyAlignment="1">
      <alignment horizontal="right" vertical="center"/>
    </xf>
    <xf numFmtId="4" fontId="8" fillId="38" borderId="25" xfId="0" applyNumberFormat="1" applyFont="1" applyFill="1" applyBorder="1" applyAlignment="1">
      <alignment horizontal="right" vertical="center"/>
    </xf>
    <xf numFmtId="4" fontId="7" fillId="37" borderId="21" xfId="0" applyNumberFormat="1" applyFont="1" applyFill="1" applyBorder="1" applyAlignment="1">
      <alignment/>
    </xf>
    <xf numFmtId="4" fontId="8" fillId="38" borderId="30" xfId="0" applyNumberFormat="1" applyFont="1" applyFill="1" applyBorder="1" applyAlignment="1">
      <alignment horizontal="right"/>
    </xf>
    <xf numFmtId="4" fontId="8" fillId="38" borderId="30" xfId="0" applyNumberFormat="1" applyFont="1" applyFill="1" applyBorder="1" applyAlignment="1">
      <alignment horizontal="right" vertical="center"/>
    </xf>
    <xf numFmtId="4" fontId="8" fillId="38" borderId="11" xfId="0" applyNumberFormat="1" applyFont="1" applyFill="1" applyBorder="1" applyAlignment="1">
      <alignment horizontal="right"/>
    </xf>
    <xf numFmtId="4" fontId="8" fillId="38" borderId="19" xfId="0" applyNumberFormat="1" applyFont="1" applyFill="1" applyBorder="1" applyAlignment="1">
      <alignment horizontal="right"/>
    </xf>
    <xf numFmtId="4" fontId="8" fillId="37" borderId="11" xfId="0" applyNumberFormat="1" applyFont="1" applyFill="1" applyBorder="1" applyAlignment="1">
      <alignment/>
    </xf>
    <xf numFmtId="4" fontId="8" fillId="37" borderId="16" xfId="0" applyNumberFormat="1" applyFont="1" applyFill="1" applyBorder="1" applyAlignment="1">
      <alignment/>
    </xf>
    <xf numFmtId="4" fontId="8" fillId="37" borderId="17" xfId="0" applyNumberFormat="1" applyFont="1" applyFill="1" applyBorder="1" applyAlignment="1">
      <alignment/>
    </xf>
    <xf numFmtId="4" fontId="7" fillId="37" borderId="38" xfId="46" applyNumberFormat="1" applyFont="1" applyFill="1" applyBorder="1" applyAlignment="1">
      <alignment horizontal="right" wrapText="1"/>
      <protection/>
    </xf>
    <xf numFmtId="4" fontId="62" fillId="38" borderId="19" xfId="0" applyNumberFormat="1" applyFont="1" applyFill="1" applyBorder="1" applyAlignment="1">
      <alignment horizontal="right" vertical="center"/>
    </xf>
    <xf numFmtId="4" fontId="62" fillId="38" borderId="16" xfId="0" applyNumberFormat="1" applyFont="1" applyFill="1" applyBorder="1" applyAlignment="1">
      <alignment horizontal="right" vertical="center"/>
    </xf>
    <xf numFmtId="4" fontId="65" fillId="37" borderId="19" xfId="0" applyNumberFormat="1" applyFont="1" applyFill="1" applyBorder="1" applyAlignment="1">
      <alignment horizontal="right"/>
    </xf>
    <xf numFmtId="4" fontId="8" fillId="37" borderId="19" xfId="0" applyNumberFormat="1" applyFont="1" applyFill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/>
    </xf>
    <xf numFmtId="0" fontId="61" fillId="0" borderId="21" xfId="0" applyFont="1" applyBorder="1" applyAlignment="1">
      <alignment vertical="center"/>
    </xf>
    <xf numFmtId="0" fontId="61" fillId="0" borderId="25" xfId="0" applyFont="1" applyBorder="1" applyAlignment="1">
      <alignment vertical="center"/>
    </xf>
    <xf numFmtId="0" fontId="8" fillId="0" borderId="18" xfId="46" applyFont="1" applyBorder="1" applyAlignment="1">
      <alignment horizontal="left"/>
      <protection/>
    </xf>
    <xf numFmtId="0" fontId="8" fillId="34" borderId="19" xfId="50" applyFont="1" applyFill="1" applyBorder="1" applyAlignment="1">
      <alignment horizontal="center" vertical="center"/>
      <protection/>
    </xf>
    <xf numFmtId="0" fontId="8" fillId="0" borderId="19" xfId="46" applyFont="1" applyBorder="1" applyAlignment="1">
      <alignment horizontal="center" vertical="center" wrapText="1"/>
      <protection/>
    </xf>
    <xf numFmtId="0" fontId="7" fillId="0" borderId="19" xfId="46" applyFont="1" applyBorder="1" applyAlignment="1">
      <alignment horizontal="center" vertical="center" wrapText="1"/>
      <protection/>
    </xf>
    <xf numFmtId="0" fontId="7" fillId="0" borderId="19" xfId="46" applyFont="1" applyBorder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8" fillId="0" borderId="19" xfId="46" applyFont="1" applyBorder="1" applyAlignment="1">
      <alignment horizontal="center"/>
      <protection/>
    </xf>
    <xf numFmtId="0" fontId="7" fillId="0" borderId="25" xfId="46" applyFont="1" applyBorder="1" applyAlignment="1">
      <alignment horizontal="left"/>
      <protection/>
    </xf>
    <xf numFmtId="0" fontId="8" fillId="0" borderId="13" xfId="0" applyFont="1" applyBorder="1" applyAlignment="1">
      <alignment/>
    </xf>
    <xf numFmtId="0" fontId="7" fillId="0" borderId="11" xfId="46" applyFont="1" applyBorder="1" applyAlignment="1">
      <alignment horizontal="center"/>
      <protection/>
    </xf>
    <xf numFmtId="0" fontId="8" fillId="0" borderId="21" xfId="46" applyFont="1" applyBorder="1" applyAlignment="1">
      <alignment horizontal="center"/>
      <protection/>
    </xf>
    <xf numFmtId="0" fontId="8" fillId="0" borderId="11" xfId="46" applyFont="1" applyBorder="1" applyAlignment="1">
      <alignment horizontal="center"/>
      <protection/>
    </xf>
    <xf numFmtId="0" fontId="7" fillId="0" borderId="21" xfId="46" applyFont="1" applyBorder="1" applyAlignment="1">
      <alignment horizontal="left"/>
      <protection/>
    </xf>
    <xf numFmtId="4" fontId="65" fillId="37" borderId="11" xfId="0" applyNumberFormat="1" applyFont="1" applyFill="1" applyBorder="1" applyAlignment="1">
      <alignment horizontal="right"/>
    </xf>
    <xf numFmtId="0" fontId="7" fillId="0" borderId="12" xfId="46" applyFont="1" applyBorder="1" applyAlignment="1">
      <alignment horizontal="center"/>
      <protection/>
    </xf>
    <xf numFmtId="0" fontId="8" fillId="0" borderId="30" xfId="46" applyFont="1" applyBorder="1" applyAlignment="1">
      <alignment horizontal="center"/>
      <protection/>
    </xf>
    <xf numFmtId="0" fontId="8" fillId="0" borderId="12" xfId="46" applyFont="1" applyBorder="1" applyAlignment="1">
      <alignment horizontal="center"/>
      <protection/>
    </xf>
    <xf numFmtId="0" fontId="7" fillId="0" borderId="30" xfId="46" applyFont="1" applyBorder="1" applyAlignment="1">
      <alignment horizontal="left"/>
      <protection/>
    </xf>
    <xf numFmtId="4" fontId="65" fillId="37" borderId="12" xfId="0" applyNumberFormat="1" applyFont="1" applyFill="1" applyBorder="1" applyAlignment="1">
      <alignment horizontal="right"/>
    </xf>
    <xf numFmtId="0" fontId="7" fillId="0" borderId="35" xfId="0" applyFont="1" applyBorder="1" applyAlignment="1">
      <alignment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72" fillId="0" borderId="12" xfId="47" applyFont="1" applyBorder="1" applyAlignment="1">
      <alignment vertical="center" wrapText="1"/>
      <protection/>
    </xf>
    <xf numFmtId="0" fontId="7" fillId="0" borderId="17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46" applyNumberFormat="1" applyFont="1" applyFill="1" applyBorder="1" applyAlignment="1">
      <alignment horizontal="center" vertical="center" wrapText="1"/>
      <protection/>
    </xf>
    <xf numFmtId="0" fontId="3" fillId="0" borderId="17" xfId="46" applyNumberFormat="1" applyFont="1" applyFill="1" applyBorder="1" applyAlignment="1">
      <alignment horizontal="center" vertical="center" wrapText="1"/>
      <protection/>
    </xf>
    <xf numFmtId="0" fontId="18" fillId="0" borderId="17" xfId="46" applyFont="1" applyFill="1" applyBorder="1">
      <alignment/>
      <protection/>
    </xf>
    <xf numFmtId="0" fontId="7" fillId="0" borderId="32" xfId="0" applyFont="1" applyBorder="1" applyAlignment="1">
      <alignment vertical="center" wrapText="1"/>
    </xf>
    <xf numFmtId="0" fontId="61" fillId="33" borderId="16" xfId="0" applyFont="1" applyFill="1" applyBorder="1" applyAlignment="1">
      <alignment horizontal="center" vertical="center"/>
    </xf>
    <xf numFmtId="0" fontId="8" fillId="0" borderId="39" xfId="47" applyFont="1" applyFill="1" applyBorder="1" applyAlignment="1">
      <alignment horizontal="center" vertical="center"/>
      <protection/>
    </xf>
    <xf numFmtId="0" fontId="8" fillId="0" borderId="19" xfId="0" applyFont="1" applyFill="1" applyBorder="1" applyAlignment="1">
      <alignment horizontal="center" vertical="center"/>
    </xf>
    <xf numFmtId="0" fontId="7" fillId="0" borderId="43" xfId="47" applyFont="1" applyFill="1" applyBorder="1" applyAlignment="1">
      <alignment horizontal="right" vertical="center"/>
      <protection/>
    </xf>
    <xf numFmtId="0" fontId="7" fillId="0" borderId="29" xfId="0" applyFont="1" applyFill="1" applyBorder="1" applyAlignment="1">
      <alignment horizontal="right" vertical="center"/>
    </xf>
    <xf numFmtId="0" fontId="8" fillId="0" borderId="33" xfId="47" applyFont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7" fillId="0" borderId="33" xfId="47" applyFont="1" applyBorder="1" applyAlignment="1">
      <alignment horizontal="right" vertical="center"/>
      <protection/>
    </xf>
    <xf numFmtId="0" fontId="7" fillId="0" borderId="19" xfId="0" applyFont="1" applyBorder="1" applyAlignment="1">
      <alignment horizontal="right" vertical="center"/>
    </xf>
    <xf numFmtId="4" fontId="7" fillId="33" borderId="39" xfId="0" applyNumberFormat="1" applyFont="1" applyFill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4" fontId="7" fillId="33" borderId="39" xfId="0" applyNumberFormat="1" applyFont="1" applyFill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7" fillId="33" borderId="3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10 2 2" xfId="45"/>
    <cellStyle name="normální 2" xfId="46"/>
    <cellStyle name="normální 2 2" xfId="47"/>
    <cellStyle name="normální 2 2 2" xfId="48"/>
    <cellStyle name="normální 3" xfId="49"/>
    <cellStyle name="normální_Tabulka - podklad k rozpočtu pro rok 2006" xfId="50"/>
    <cellStyle name="Poznámka" xfId="51"/>
    <cellStyle name="Percent" xfId="52"/>
    <cellStyle name="Propojená buňka" xfId="53"/>
    <cellStyle name="Správně" xfId="54"/>
    <cellStyle name="Styl 1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5.7109375" style="0" customWidth="1"/>
    <col min="2" max="2" width="6.8515625" style="0" customWidth="1"/>
    <col min="3" max="3" width="7.140625" style="0" customWidth="1"/>
    <col min="4" max="4" width="13.00390625" style="0" customWidth="1"/>
    <col min="5" max="5" width="61.57421875" style="0" customWidth="1"/>
    <col min="6" max="6" width="13.140625" style="0" customWidth="1"/>
    <col min="7" max="7" width="12.7109375" style="0" customWidth="1"/>
    <col min="8" max="8" width="12.8515625" style="0" customWidth="1"/>
  </cols>
  <sheetData>
    <row r="1" ht="16.5" customHeight="1">
      <c r="H1" s="169" t="s">
        <v>117</v>
      </c>
    </row>
    <row r="3" spans="1:2" ht="21.75" customHeight="1">
      <c r="A3" s="1" t="s">
        <v>41</v>
      </c>
      <c r="B3" s="1"/>
    </row>
    <row r="4" spans="1:7" ht="20.25" customHeight="1" thickBot="1">
      <c r="A4" s="2"/>
      <c r="B4" s="1"/>
      <c r="E4" s="9"/>
      <c r="G4" s="166" t="s">
        <v>6</v>
      </c>
    </row>
    <row r="5" spans="1:8" ht="39.75" customHeight="1" thickBot="1">
      <c r="A5" s="410" t="s">
        <v>2</v>
      </c>
      <c r="B5" s="411" t="s">
        <v>0</v>
      </c>
      <c r="C5" s="412" t="s">
        <v>1</v>
      </c>
      <c r="D5" s="411" t="s">
        <v>5</v>
      </c>
      <c r="E5" s="413"/>
      <c r="F5" s="167" t="s">
        <v>3</v>
      </c>
      <c r="G5" s="341" t="s">
        <v>118</v>
      </c>
      <c r="H5" s="3" t="s">
        <v>42</v>
      </c>
    </row>
    <row r="6" spans="1:8" ht="13.5" customHeight="1">
      <c r="A6" s="4"/>
      <c r="B6" s="5"/>
      <c r="C6" s="5"/>
      <c r="D6" s="24"/>
      <c r="E6" s="6"/>
      <c r="F6" s="7"/>
      <c r="G6" s="8"/>
      <c r="H6" s="8"/>
    </row>
    <row r="7" spans="1:8" ht="18" customHeight="1" thickBot="1">
      <c r="A7" s="15" t="s">
        <v>29</v>
      </c>
      <c r="B7" s="168"/>
      <c r="C7" s="168"/>
      <c r="D7" s="168"/>
      <c r="E7" s="169"/>
      <c r="F7" s="48"/>
      <c r="G7" s="48"/>
      <c r="H7" s="48"/>
    </row>
    <row r="8" spans="1:8" ht="16.5" customHeight="1">
      <c r="A8" s="11">
        <v>2150</v>
      </c>
      <c r="B8" s="19">
        <v>2212</v>
      </c>
      <c r="C8" s="47">
        <v>6121</v>
      </c>
      <c r="D8" s="47"/>
      <c r="E8" s="384" t="s">
        <v>30</v>
      </c>
      <c r="F8" s="170">
        <v>269000</v>
      </c>
      <c r="G8" s="342">
        <v>30000</v>
      </c>
      <c r="H8" s="171">
        <f>F8+G8</f>
        <v>299000</v>
      </c>
    </row>
    <row r="9" spans="1:8" ht="16.5" customHeight="1" thickBot="1">
      <c r="A9" s="387">
        <v>2150</v>
      </c>
      <c r="B9" s="388">
        <v>2212</v>
      </c>
      <c r="C9" s="389">
        <v>5169</v>
      </c>
      <c r="D9" s="389"/>
      <c r="E9" s="385" t="s">
        <v>31</v>
      </c>
      <c r="F9" s="172">
        <v>176688</v>
      </c>
      <c r="G9" s="343">
        <v>-30000</v>
      </c>
      <c r="H9" s="173">
        <f>F9+G9</f>
        <v>146688</v>
      </c>
    </row>
    <row r="10" spans="1:8" ht="19.5" customHeight="1" thickBot="1">
      <c r="A10" s="323"/>
      <c r="B10" s="271"/>
      <c r="C10" s="271"/>
      <c r="D10" s="271"/>
      <c r="E10" s="386" t="s">
        <v>32</v>
      </c>
      <c r="F10" s="286"/>
      <c r="G10" s="344">
        <f>SUM(G8:G9)</f>
        <v>0</v>
      </c>
      <c r="H10" s="287"/>
    </row>
    <row r="11" spans="1:8" ht="15" customHeight="1" thickBot="1">
      <c r="A11" s="174"/>
      <c r="B11" s="175"/>
      <c r="C11" s="325">
        <v>6121</v>
      </c>
      <c r="D11" s="326">
        <f>G8</f>
        <v>30000</v>
      </c>
      <c r="E11" s="176"/>
      <c r="F11" s="288"/>
      <c r="G11" s="289"/>
      <c r="H11" s="289"/>
    </row>
    <row r="12" spans="1:8" ht="15" customHeight="1" thickBot="1">
      <c r="A12" s="174"/>
      <c r="B12" s="175"/>
      <c r="C12" s="325">
        <v>5169</v>
      </c>
      <c r="D12" s="326">
        <f>G9</f>
        <v>-30000</v>
      </c>
      <c r="E12" s="176"/>
      <c r="F12" s="288"/>
      <c r="G12" s="289"/>
      <c r="H12" s="289"/>
    </row>
    <row r="13" spans="1:8" ht="15.75" customHeight="1">
      <c r="A13" s="174"/>
      <c r="B13" s="175"/>
      <c r="C13" s="175"/>
      <c r="D13" s="177"/>
      <c r="E13" s="176"/>
      <c r="F13" s="288"/>
      <c r="G13" s="289"/>
      <c r="H13" s="289"/>
    </row>
    <row r="14" spans="1:8" ht="13.5" customHeight="1" thickBot="1">
      <c r="A14" s="15" t="s">
        <v>7</v>
      </c>
      <c r="B14" s="168"/>
      <c r="C14" s="168"/>
      <c r="D14" s="168"/>
      <c r="E14" s="169"/>
      <c r="F14" s="242"/>
      <c r="G14" s="242"/>
      <c r="H14" s="290"/>
    </row>
    <row r="15" spans="1:8" s="276" customFormat="1" ht="18.75" customHeight="1">
      <c r="A15" s="14">
        <v>301</v>
      </c>
      <c r="B15" s="11">
        <v>3121</v>
      </c>
      <c r="C15" s="30"/>
      <c r="D15" s="35"/>
      <c r="E15" s="133" t="s">
        <v>114</v>
      </c>
      <c r="F15" s="178"/>
      <c r="G15" s="342"/>
      <c r="H15" s="291"/>
    </row>
    <row r="16" spans="1:8" s="276" customFormat="1" ht="16.5" customHeight="1" thickBot="1">
      <c r="A16" s="37"/>
      <c r="B16" s="38"/>
      <c r="C16" s="32">
        <v>5331</v>
      </c>
      <c r="D16" s="102" t="s">
        <v>115</v>
      </c>
      <c r="E16" s="39" t="s">
        <v>116</v>
      </c>
      <c r="F16" s="179">
        <v>3000</v>
      </c>
      <c r="G16" s="345">
        <v>-1099.81</v>
      </c>
      <c r="H16" s="163">
        <f>F16+G16</f>
        <v>1900.19</v>
      </c>
    </row>
    <row r="17" spans="1:8" s="276" customFormat="1" ht="31.5" customHeight="1">
      <c r="A17" s="88">
        <v>308</v>
      </c>
      <c r="B17" s="89">
        <v>3127</v>
      </c>
      <c r="C17" s="180"/>
      <c r="D17" s="90"/>
      <c r="E17" s="91" t="s">
        <v>121</v>
      </c>
      <c r="F17" s="292"/>
      <c r="G17" s="346"/>
      <c r="H17" s="247"/>
    </row>
    <row r="18" spans="1:8" s="276" customFormat="1" ht="16.5" customHeight="1">
      <c r="A18" s="92"/>
      <c r="B18" s="93"/>
      <c r="C18" s="13">
        <v>6351</v>
      </c>
      <c r="D18" s="13" t="s">
        <v>78</v>
      </c>
      <c r="E18" s="94" t="s">
        <v>79</v>
      </c>
      <c r="F18" s="179">
        <v>400</v>
      </c>
      <c r="G18" s="345">
        <v>1404</v>
      </c>
      <c r="H18" s="163">
        <f>F18+G18</f>
        <v>1804</v>
      </c>
    </row>
    <row r="19" spans="1:8" s="276" customFormat="1" ht="16.5" customHeight="1" thickBot="1">
      <c r="A19" s="277"/>
      <c r="B19" s="278"/>
      <c r="C19" s="95">
        <v>5331</v>
      </c>
      <c r="D19" s="13" t="s">
        <v>78</v>
      </c>
      <c r="E19" s="94" t="s">
        <v>80</v>
      </c>
      <c r="F19" s="179">
        <v>1404</v>
      </c>
      <c r="G19" s="345">
        <v>-1404</v>
      </c>
      <c r="H19" s="163">
        <f>F19+G19</f>
        <v>0</v>
      </c>
    </row>
    <row r="20" spans="1:8" s="276" customFormat="1" ht="27.75" customHeight="1">
      <c r="A20" s="96">
        <v>320</v>
      </c>
      <c r="B20" s="12">
        <v>3114</v>
      </c>
      <c r="C20" s="41"/>
      <c r="D20" s="97"/>
      <c r="E20" s="98" t="s">
        <v>81</v>
      </c>
      <c r="F20" s="178"/>
      <c r="G20" s="342"/>
      <c r="H20" s="291"/>
    </row>
    <row r="21" spans="1:8" s="276" customFormat="1" ht="16.5" customHeight="1">
      <c r="A21" s="181"/>
      <c r="B21" s="138"/>
      <c r="C21" s="165">
        <v>6351</v>
      </c>
      <c r="D21" s="99" t="s">
        <v>82</v>
      </c>
      <c r="E21" s="100" t="s">
        <v>83</v>
      </c>
      <c r="F21" s="182"/>
      <c r="G21" s="347">
        <v>714</v>
      </c>
      <c r="H21" s="293">
        <f>F21+G21</f>
        <v>714</v>
      </c>
    </row>
    <row r="22" spans="1:8" s="276" customFormat="1" ht="16.5" customHeight="1">
      <c r="A22" s="181"/>
      <c r="B22" s="138"/>
      <c r="C22" s="165">
        <v>6351</v>
      </c>
      <c r="D22" s="99" t="s">
        <v>84</v>
      </c>
      <c r="E22" s="100" t="s">
        <v>85</v>
      </c>
      <c r="F22" s="179">
        <v>3500</v>
      </c>
      <c r="G22" s="345">
        <v>-659</v>
      </c>
      <c r="H22" s="293">
        <f>F22+G22</f>
        <v>2841</v>
      </c>
    </row>
    <row r="23" spans="1:8" s="276" customFormat="1" ht="16.5" customHeight="1" thickBot="1">
      <c r="A23" s="181"/>
      <c r="B23" s="138"/>
      <c r="C23" s="13">
        <v>6351</v>
      </c>
      <c r="D23" s="13" t="s">
        <v>86</v>
      </c>
      <c r="E23" s="101" t="s">
        <v>87</v>
      </c>
      <c r="F23" s="183">
        <v>500</v>
      </c>
      <c r="G23" s="343">
        <v>-55</v>
      </c>
      <c r="H23" s="293">
        <f>F23+G23</f>
        <v>445</v>
      </c>
    </row>
    <row r="24" spans="1:8" s="276" customFormat="1" ht="23.25" customHeight="1">
      <c r="A24" s="14">
        <v>393</v>
      </c>
      <c r="B24" s="11">
        <v>3122</v>
      </c>
      <c r="C24" s="30"/>
      <c r="D24" s="35"/>
      <c r="E24" s="133" t="s">
        <v>88</v>
      </c>
      <c r="F24" s="178"/>
      <c r="G24" s="342"/>
      <c r="H24" s="291"/>
    </row>
    <row r="25" spans="1:8" s="276" customFormat="1" ht="16.5" customHeight="1" thickBot="1">
      <c r="A25" s="37"/>
      <c r="B25" s="38"/>
      <c r="C25" s="32">
        <v>6351</v>
      </c>
      <c r="D25" s="102" t="s">
        <v>89</v>
      </c>
      <c r="E25" s="39" t="s">
        <v>90</v>
      </c>
      <c r="F25" s="179">
        <v>200</v>
      </c>
      <c r="G25" s="345">
        <v>800</v>
      </c>
      <c r="H25" s="163">
        <f>F25+G25</f>
        <v>1000</v>
      </c>
    </row>
    <row r="26" spans="1:8" s="276" customFormat="1" ht="34.5" customHeight="1">
      <c r="A26" s="96">
        <v>394</v>
      </c>
      <c r="B26" s="11">
        <v>3127</v>
      </c>
      <c r="C26" s="184"/>
      <c r="D26" s="103"/>
      <c r="E26" s="132" t="s">
        <v>91</v>
      </c>
      <c r="F26" s="178"/>
      <c r="G26" s="342"/>
      <c r="H26" s="291"/>
    </row>
    <row r="27" spans="1:8" s="276" customFormat="1" ht="16.5" customHeight="1">
      <c r="A27" s="104"/>
      <c r="B27" s="105"/>
      <c r="C27" s="32">
        <v>6351</v>
      </c>
      <c r="D27" s="106" t="s">
        <v>92</v>
      </c>
      <c r="E27" s="107" t="s">
        <v>93</v>
      </c>
      <c r="F27" s="182">
        <v>7500</v>
      </c>
      <c r="G27" s="347">
        <v>1000</v>
      </c>
      <c r="H27" s="163">
        <f>F27+G27</f>
        <v>8500</v>
      </c>
    </row>
    <row r="28" spans="1:8" s="276" customFormat="1" ht="16.5" customHeight="1" thickBot="1">
      <c r="A28" s="104"/>
      <c r="B28" s="105"/>
      <c r="C28" s="32">
        <v>6351</v>
      </c>
      <c r="D28" s="108" t="s">
        <v>94</v>
      </c>
      <c r="E28" s="109" t="s">
        <v>95</v>
      </c>
      <c r="F28" s="185"/>
      <c r="G28" s="348">
        <v>250</v>
      </c>
      <c r="H28" s="163">
        <f>F28+G28</f>
        <v>250</v>
      </c>
    </row>
    <row r="29" spans="1:8" s="276" customFormat="1" ht="25.5" customHeight="1">
      <c r="A29" s="14">
        <v>395</v>
      </c>
      <c r="B29" s="12">
        <v>3122</v>
      </c>
      <c r="C29" s="186"/>
      <c r="D29" s="90"/>
      <c r="E29" s="22" t="s">
        <v>122</v>
      </c>
      <c r="F29" s="178"/>
      <c r="G29" s="342"/>
      <c r="H29" s="291"/>
    </row>
    <row r="30" spans="1:8" s="276" customFormat="1" ht="16.5" customHeight="1" thickBot="1">
      <c r="A30" s="37"/>
      <c r="B30" s="38"/>
      <c r="C30" s="136">
        <v>6351</v>
      </c>
      <c r="D30" s="13" t="s">
        <v>96</v>
      </c>
      <c r="E30" s="137" t="s">
        <v>97</v>
      </c>
      <c r="F30" s="182"/>
      <c r="G30" s="347">
        <v>760</v>
      </c>
      <c r="H30" s="294">
        <f>F30+G30</f>
        <v>760</v>
      </c>
    </row>
    <row r="31" spans="1:8" s="276" customFormat="1" ht="21.75" customHeight="1">
      <c r="A31" s="126">
        <v>397</v>
      </c>
      <c r="B31" s="128">
        <v>3127</v>
      </c>
      <c r="C31" s="43"/>
      <c r="D31" s="127"/>
      <c r="E31" s="131" t="s">
        <v>110</v>
      </c>
      <c r="F31" s="178"/>
      <c r="G31" s="342"/>
      <c r="H31" s="291"/>
    </row>
    <row r="32" spans="1:8" s="276" customFormat="1" ht="16.5" customHeight="1" thickBot="1">
      <c r="A32" s="104"/>
      <c r="B32" s="105"/>
      <c r="C32" s="164">
        <v>6121</v>
      </c>
      <c r="D32" s="108" t="s">
        <v>111</v>
      </c>
      <c r="E32" s="125" t="s">
        <v>112</v>
      </c>
      <c r="F32" s="185">
        <v>1500</v>
      </c>
      <c r="G32" s="345">
        <v>981.69</v>
      </c>
      <c r="H32" s="295">
        <f>F32+G32</f>
        <v>2481.69</v>
      </c>
    </row>
    <row r="33" spans="1:8" s="276" customFormat="1" ht="29.25" customHeight="1">
      <c r="A33" s="110">
        <v>400</v>
      </c>
      <c r="B33" s="110">
        <v>3127</v>
      </c>
      <c r="C33" s="111"/>
      <c r="D33" s="20"/>
      <c r="E33" s="130" t="s">
        <v>24</v>
      </c>
      <c r="F33" s="178"/>
      <c r="G33" s="342"/>
      <c r="H33" s="291"/>
    </row>
    <row r="34" spans="1:8" s="276" customFormat="1" ht="16.5" customHeight="1" thickBot="1">
      <c r="A34" s="112"/>
      <c r="B34" s="113"/>
      <c r="C34" s="29">
        <v>6351</v>
      </c>
      <c r="D34" s="114" t="s">
        <v>98</v>
      </c>
      <c r="E34" s="60" t="s">
        <v>43</v>
      </c>
      <c r="F34" s="179"/>
      <c r="G34" s="345">
        <v>7000</v>
      </c>
      <c r="H34" s="163">
        <f>F34+G34</f>
        <v>7000</v>
      </c>
    </row>
    <row r="35" spans="1:8" s="276" customFormat="1" ht="27" customHeight="1">
      <c r="A35" s="14">
        <v>413</v>
      </c>
      <c r="B35" s="12">
        <v>3127</v>
      </c>
      <c r="C35" s="127"/>
      <c r="D35" s="103"/>
      <c r="E35" s="22" t="s">
        <v>99</v>
      </c>
      <c r="F35" s="178"/>
      <c r="G35" s="342"/>
      <c r="H35" s="291"/>
    </row>
    <row r="36" spans="1:8" s="276" customFormat="1" ht="16.5" customHeight="1" thickBot="1">
      <c r="A36" s="112"/>
      <c r="B36" s="113"/>
      <c r="C36" s="13">
        <v>5331</v>
      </c>
      <c r="D36" s="129" t="s">
        <v>100</v>
      </c>
      <c r="E36" s="115" t="s">
        <v>101</v>
      </c>
      <c r="F36" s="183">
        <v>700</v>
      </c>
      <c r="G36" s="343">
        <v>300</v>
      </c>
      <c r="H36" s="163">
        <f>F36+G36</f>
        <v>1000</v>
      </c>
    </row>
    <row r="37" spans="1:8" s="276" customFormat="1" ht="20.25" customHeight="1">
      <c r="A37" s="14">
        <v>419</v>
      </c>
      <c r="B37" s="11">
        <v>3127</v>
      </c>
      <c r="C37" s="30"/>
      <c r="D37" s="35"/>
      <c r="E37" s="36" t="s">
        <v>102</v>
      </c>
      <c r="F37" s="178"/>
      <c r="G37" s="342"/>
      <c r="H37" s="291"/>
    </row>
    <row r="38" spans="1:8" s="276" customFormat="1" ht="16.5" customHeight="1">
      <c r="A38" s="37"/>
      <c r="B38" s="38"/>
      <c r="C38" s="32">
        <v>6351</v>
      </c>
      <c r="D38" s="428" t="s">
        <v>33</v>
      </c>
      <c r="E38" s="39" t="s">
        <v>113</v>
      </c>
      <c r="F38" s="182">
        <v>2000</v>
      </c>
      <c r="G38" s="347">
        <v>460.19</v>
      </c>
      <c r="H38" s="424">
        <f>F38+G38+G39</f>
        <v>2500</v>
      </c>
    </row>
    <row r="39" spans="1:8" s="276" customFormat="1" ht="16.5" customHeight="1" thickBot="1">
      <c r="A39" s="134"/>
      <c r="B39" s="135"/>
      <c r="C39" s="34">
        <v>6351</v>
      </c>
      <c r="D39" s="429"/>
      <c r="E39" s="116" t="s">
        <v>113</v>
      </c>
      <c r="F39" s="185"/>
      <c r="G39" s="348">
        <v>39.81</v>
      </c>
      <c r="H39" s="425"/>
    </row>
    <row r="40" spans="1:8" s="276" customFormat="1" ht="30.75" customHeight="1">
      <c r="A40" s="117">
        <v>445</v>
      </c>
      <c r="B40" s="117">
        <v>3127</v>
      </c>
      <c r="C40" s="62"/>
      <c r="D40" s="41"/>
      <c r="E40" s="118" t="s">
        <v>103</v>
      </c>
      <c r="F40" s="187"/>
      <c r="G40" s="342"/>
      <c r="H40" s="291"/>
    </row>
    <row r="41" spans="1:8" s="276" customFormat="1" ht="16.5" customHeight="1" thickBot="1">
      <c r="A41" s="21"/>
      <c r="B41" s="119"/>
      <c r="C41" s="120">
        <v>6351</v>
      </c>
      <c r="D41" s="13" t="s">
        <v>104</v>
      </c>
      <c r="E41" s="121" t="s">
        <v>105</v>
      </c>
      <c r="F41" s="188"/>
      <c r="G41" s="343">
        <v>2500</v>
      </c>
      <c r="H41" s="163">
        <f>F41+G41</f>
        <v>2500</v>
      </c>
    </row>
    <row r="42" spans="1:8" s="276" customFormat="1" ht="18" customHeight="1">
      <c r="A42" s="43">
        <v>447</v>
      </c>
      <c r="B42" s="43">
        <v>3127</v>
      </c>
      <c r="C42" s="43"/>
      <c r="D42" s="90"/>
      <c r="E42" s="98" t="s">
        <v>106</v>
      </c>
      <c r="F42" s="296"/>
      <c r="G42" s="342"/>
      <c r="H42" s="291"/>
    </row>
    <row r="43" spans="1:8" s="276" customFormat="1" ht="16.5" customHeight="1" thickBot="1">
      <c r="A43" s="44"/>
      <c r="B43" s="45"/>
      <c r="C43" s="23">
        <v>6351</v>
      </c>
      <c r="D43" s="415" t="s">
        <v>107</v>
      </c>
      <c r="E43" s="414" t="s">
        <v>105</v>
      </c>
      <c r="F43" s="189"/>
      <c r="G43" s="343">
        <v>2500</v>
      </c>
      <c r="H43" s="163">
        <f>F43+G43</f>
        <v>2500</v>
      </c>
    </row>
    <row r="44" spans="1:8" s="276" customFormat="1" ht="29.25" customHeight="1">
      <c r="A44" s="96">
        <v>458</v>
      </c>
      <c r="B44" s="33">
        <v>3127</v>
      </c>
      <c r="C44" s="90"/>
      <c r="D44" s="97"/>
      <c r="E44" s="98" t="s">
        <v>123</v>
      </c>
      <c r="F44" s="190"/>
      <c r="G44" s="342"/>
      <c r="H44" s="191"/>
    </row>
    <row r="45" spans="1:8" s="276" customFormat="1" ht="16.5" customHeight="1">
      <c r="A45" s="161"/>
      <c r="B45" s="162"/>
      <c r="C45" s="32">
        <v>6351</v>
      </c>
      <c r="D45" s="428" t="s">
        <v>108</v>
      </c>
      <c r="E45" s="124" t="s">
        <v>109</v>
      </c>
      <c r="F45" s="192"/>
      <c r="G45" s="347">
        <v>235.69</v>
      </c>
      <c r="H45" s="426">
        <f>G45+G46</f>
        <v>360.795</v>
      </c>
    </row>
    <row r="46" spans="1:8" s="276" customFormat="1" ht="16.5" customHeight="1" thickBot="1">
      <c r="A46" s="122"/>
      <c r="B46" s="123"/>
      <c r="C46" s="32">
        <v>6351</v>
      </c>
      <c r="D46" s="429"/>
      <c r="E46" s="124" t="s">
        <v>109</v>
      </c>
      <c r="F46" s="189"/>
      <c r="G46" s="343">
        <v>125.105</v>
      </c>
      <c r="H46" s="427"/>
    </row>
    <row r="47" spans="1:8" s="276" customFormat="1" ht="19.5" customHeight="1" thickBot="1">
      <c r="A47" s="193"/>
      <c r="B47" s="194"/>
      <c r="C47" s="25"/>
      <c r="D47" s="26"/>
      <c r="E47" s="195" t="s">
        <v>4</v>
      </c>
      <c r="F47" s="297"/>
      <c r="G47" s="349">
        <f>SUM(G15:G46)</f>
        <v>15852.675000000001</v>
      </c>
      <c r="H47" s="298"/>
    </row>
    <row r="48" spans="1:8" s="276" customFormat="1" ht="15" customHeight="1" thickBot="1">
      <c r="A48" s="196"/>
      <c r="B48" s="197"/>
      <c r="C48" s="319">
        <v>6351</v>
      </c>
      <c r="D48" s="322">
        <f>G18+G21+G22+G23+G25+G27+G28+G30+G34+G38+G39+G41+G43+G45+G46</f>
        <v>17074.795</v>
      </c>
      <c r="E48" s="40"/>
      <c r="F48" s="299"/>
      <c r="G48" s="300"/>
      <c r="H48" s="301"/>
    </row>
    <row r="49" spans="1:8" s="276" customFormat="1" ht="15" customHeight="1" thickBot="1">
      <c r="A49" s="196"/>
      <c r="B49" s="197"/>
      <c r="C49" s="319">
        <v>6121</v>
      </c>
      <c r="D49" s="322">
        <f>G32</f>
        <v>981.69</v>
      </c>
      <c r="E49" s="40"/>
      <c r="F49" s="299"/>
      <c r="G49" s="302"/>
      <c r="H49" s="303"/>
    </row>
    <row r="50" spans="1:8" s="276" customFormat="1" ht="15" customHeight="1" thickBot="1">
      <c r="A50" s="196"/>
      <c r="B50" s="197"/>
      <c r="C50" s="271">
        <v>5331</v>
      </c>
      <c r="D50" s="322">
        <f>G16+G19+G36</f>
        <v>-2203.81</v>
      </c>
      <c r="E50" s="40"/>
      <c r="F50" s="299"/>
      <c r="G50" s="304"/>
      <c r="H50" s="301"/>
    </row>
    <row r="51" spans="1:8" s="276" customFormat="1" ht="13.5" customHeight="1">
      <c r="A51" s="198"/>
      <c r="B51" s="199"/>
      <c r="C51" s="169"/>
      <c r="D51" s="200"/>
      <c r="E51" s="10"/>
      <c r="F51" s="177"/>
      <c r="G51" s="305"/>
      <c r="H51" s="242"/>
    </row>
    <row r="52" spans="1:8" s="276" customFormat="1" ht="18" customHeight="1" thickBot="1">
      <c r="A52" s="381" t="s">
        <v>20</v>
      </c>
      <c r="B52" s="280"/>
      <c r="C52" s="281"/>
      <c r="D52" s="201"/>
      <c r="E52" s="169"/>
      <c r="F52" s="242"/>
      <c r="G52" s="305"/>
      <c r="H52" s="177"/>
    </row>
    <row r="53" spans="1:8" s="276" customFormat="1" ht="18" customHeight="1">
      <c r="A53" s="16">
        <v>92</v>
      </c>
      <c r="B53" s="202">
        <v>3522</v>
      </c>
      <c r="C53" s="203"/>
      <c r="D53" s="204"/>
      <c r="E53" s="205" t="s">
        <v>8</v>
      </c>
      <c r="F53" s="282"/>
      <c r="G53" s="350"/>
      <c r="H53" s="283"/>
    </row>
    <row r="54" spans="1:8" s="276" customFormat="1" ht="26.25" customHeight="1">
      <c r="A54" s="160"/>
      <c r="B54" s="327">
        <v>3061</v>
      </c>
      <c r="C54" s="141">
        <v>6121</v>
      </c>
      <c r="D54" s="148" t="s">
        <v>9</v>
      </c>
      <c r="E54" s="406" t="s">
        <v>126</v>
      </c>
      <c r="F54" s="206">
        <v>220000</v>
      </c>
      <c r="G54" s="351">
        <v>5000</v>
      </c>
      <c r="H54" s="207">
        <f>F54+G54</f>
        <v>225000</v>
      </c>
    </row>
    <row r="55" spans="1:8" s="276" customFormat="1" ht="16.5" customHeight="1" thickBot="1">
      <c r="A55" s="219"/>
      <c r="B55" s="328">
        <v>3028</v>
      </c>
      <c r="C55" s="142">
        <v>6121</v>
      </c>
      <c r="D55" s="149" t="s">
        <v>10</v>
      </c>
      <c r="E55" s="407" t="s">
        <v>127</v>
      </c>
      <c r="F55" s="208">
        <v>80000</v>
      </c>
      <c r="G55" s="352">
        <v>25000</v>
      </c>
      <c r="H55" s="209">
        <f>F55+G55</f>
        <v>105000</v>
      </c>
    </row>
    <row r="56" spans="1:8" s="276" customFormat="1" ht="16.5" customHeight="1">
      <c r="A56" s="16"/>
      <c r="B56" s="420">
        <v>3208</v>
      </c>
      <c r="C56" s="143">
        <v>5171</v>
      </c>
      <c r="D56" s="422" t="s">
        <v>25</v>
      </c>
      <c r="E56" s="85" t="s">
        <v>26</v>
      </c>
      <c r="F56" s="210">
        <v>3890</v>
      </c>
      <c r="G56" s="353">
        <v>2500</v>
      </c>
      <c r="H56" s="211">
        <f>F56+G56</f>
        <v>6390</v>
      </c>
    </row>
    <row r="57" spans="1:8" s="276" customFormat="1" ht="16.5" customHeight="1" thickBot="1">
      <c r="A57" s="218"/>
      <c r="B57" s="421"/>
      <c r="C57" s="144">
        <v>5169</v>
      </c>
      <c r="D57" s="423"/>
      <c r="E57" s="28" t="s">
        <v>26</v>
      </c>
      <c r="F57" s="212">
        <v>210</v>
      </c>
      <c r="G57" s="354">
        <v>150</v>
      </c>
      <c r="H57" s="213">
        <f>F57+G57</f>
        <v>360</v>
      </c>
    </row>
    <row r="58" spans="1:8" s="276" customFormat="1" ht="16.5" customHeight="1" thickBot="1">
      <c r="A58" s="330"/>
      <c r="B58" s="320">
        <v>3025</v>
      </c>
      <c r="C58" s="145">
        <v>6121</v>
      </c>
      <c r="D58" s="150" t="s">
        <v>64</v>
      </c>
      <c r="E58" s="409" t="s">
        <v>66</v>
      </c>
      <c r="F58" s="214">
        <v>772</v>
      </c>
      <c r="G58" s="355">
        <v>15000</v>
      </c>
      <c r="H58" s="215">
        <f>F58+G58</f>
        <v>15772</v>
      </c>
    </row>
    <row r="59" spans="1:8" s="276" customFormat="1" ht="18" customHeight="1">
      <c r="A59" s="16">
        <v>93</v>
      </c>
      <c r="B59" s="202">
        <v>3522</v>
      </c>
      <c r="C59" s="203"/>
      <c r="D59" s="216"/>
      <c r="E59" s="205" t="s">
        <v>11</v>
      </c>
      <c r="F59" s="283"/>
      <c r="G59" s="356"/>
      <c r="H59" s="283"/>
    </row>
    <row r="60" spans="1:8" s="276" customFormat="1" ht="28.5" customHeight="1" thickBot="1">
      <c r="A60" s="218"/>
      <c r="B60" s="331">
        <v>3136</v>
      </c>
      <c r="C60" s="146">
        <v>6121</v>
      </c>
      <c r="D60" s="151" t="s">
        <v>27</v>
      </c>
      <c r="E60" s="408" t="s">
        <v>128</v>
      </c>
      <c r="F60" s="217">
        <v>2000</v>
      </c>
      <c r="G60" s="357">
        <v>7000</v>
      </c>
      <c r="H60" s="217">
        <f>F60+G60</f>
        <v>9000</v>
      </c>
    </row>
    <row r="61" spans="1:8" s="276" customFormat="1" ht="21.75" customHeight="1">
      <c r="A61" s="16">
        <v>94</v>
      </c>
      <c r="B61" s="202">
        <v>3522</v>
      </c>
      <c r="C61" s="203"/>
      <c r="D61" s="204"/>
      <c r="E61" s="205" t="s">
        <v>12</v>
      </c>
      <c r="F61" s="282"/>
      <c r="G61" s="358"/>
      <c r="H61" s="283"/>
    </row>
    <row r="62" spans="1:8" s="276" customFormat="1" ht="16.5" customHeight="1" thickBot="1">
      <c r="A62" s="218"/>
      <c r="B62" s="329">
        <v>3139</v>
      </c>
      <c r="C62" s="147">
        <v>6121</v>
      </c>
      <c r="D62" s="152" t="s">
        <v>13</v>
      </c>
      <c r="E62" s="81" t="s">
        <v>67</v>
      </c>
      <c r="F62" s="213">
        <v>5850</v>
      </c>
      <c r="G62" s="359">
        <v>-3000</v>
      </c>
      <c r="H62" s="213">
        <f>F62+G62</f>
        <v>2850</v>
      </c>
    </row>
    <row r="63" spans="1:8" s="276" customFormat="1" ht="18" customHeight="1">
      <c r="A63" s="16">
        <v>95</v>
      </c>
      <c r="B63" s="202">
        <v>3522</v>
      </c>
      <c r="C63" s="203"/>
      <c r="D63" s="216"/>
      <c r="E63" s="205" t="s">
        <v>14</v>
      </c>
      <c r="F63" s="282"/>
      <c r="G63" s="356"/>
      <c r="H63" s="283"/>
    </row>
    <row r="64" spans="1:8" s="276" customFormat="1" ht="20.25" customHeight="1" thickBot="1">
      <c r="A64" s="219"/>
      <c r="B64" s="67"/>
      <c r="C64" s="79">
        <v>6121</v>
      </c>
      <c r="D64" s="80" t="s">
        <v>15</v>
      </c>
      <c r="E64" s="87" t="s">
        <v>119</v>
      </c>
      <c r="F64" s="220">
        <v>22500</v>
      </c>
      <c r="G64" s="360">
        <v>800</v>
      </c>
      <c r="H64" s="221">
        <f>F64+G64</f>
        <v>23300</v>
      </c>
    </row>
    <row r="65" spans="1:8" s="276" customFormat="1" ht="18" customHeight="1">
      <c r="A65" s="16">
        <v>98</v>
      </c>
      <c r="B65" s="202">
        <v>3522</v>
      </c>
      <c r="C65" s="203"/>
      <c r="D65" s="216"/>
      <c r="E65" s="205" t="s">
        <v>16</v>
      </c>
      <c r="F65" s="282"/>
      <c r="G65" s="358"/>
      <c r="H65" s="283"/>
    </row>
    <row r="66" spans="1:8" s="276" customFormat="1" ht="16.5" customHeight="1" thickBot="1">
      <c r="A66" s="332"/>
      <c r="B66" s="333">
        <v>3100</v>
      </c>
      <c r="C66" s="141">
        <v>6121</v>
      </c>
      <c r="D66" s="148" t="s">
        <v>17</v>
      </c>
      <c r="E66" s="17" t="s">
        <v>68</v>
      </c>
      <c r="F66" s="224">
        <v>55894</v>
      </c>
      <c r="G66" s="360">
        <v>4000</v>
      </c>
      <c r="H66" s="220">
        <f>F66+G66</f>
        <v>59894</v>
      </c>
    </row>
    <row r="67" spans="1:8" s="276" customFormat="1" ht="18" customHeight="1">
      <c r="A67" s="16">
        <v>98</v>
      </c>
      <c r="B67" s="202">
        <v>3522</v>
      </c>
      <c r="C67" s="203"/>
      <c r="D67" s="216"/>
      <c r="E67" s="205" t="s">
        <v>16</v>
      </c>
      <c r="F67" s="225"/>
      <c r="G67" s="356"/>
      <c r="H67" s="226"/>
    </row>
    <row r="68" spans="1:8" s="276" customFormat="1" ht="16.5" customHeight="1">
      <c r="A68" s="334"/>
      <c r="B68" s="335">
        <v>3215</v>
      </c>
      <c r="C68" s="79">
        <v>6121</v>
      </c>
      <c r="D68" s="153" t="s">
        <v>36</v>
      </c>
      <c r="E68" s="227" t="s">
        <v>120</v>
      </c>
      <c r="F68" s="228">
        <v>4291</v>
      </c>
      <c r="G68" s="361">
        <v>1000</v>
      </c>
      <c r="H68" s="220">
        <f>F68+G68</f>
        <v>5291</v>
      </c>
    </row>
    <row r="69" spans="1:8" s="276" customFormat="1" ht="16.5" customHeight="1" thickBot="1">
      <c r="A69" s="336"/>
      <c r="B69" s="140">
        <v>3216</v>
      </c>
      <c r="C69" s="144">
        <v>6121</v>
      </c>
      <c r="D69" s="154" t="s">
        <v>37</v>
      </c>
      <c r="E69" s="42" t="s">
        <v>77</v>
      </c>
      <c r="F69" s="222">
        <v>4815</v>
      </c>
      <c r="G69" s="362">
        <v>3000</v>
      </c>
      <c r="H69" s="223">
        <f>F69+G69</f>
        <v>7815</v>
      </c>
    </row>
    <row r="70" spans="1:8" s="276" customFormat="1" ht="19.5" customHeight="1" thickBot="1">
      <c r="A70" s="229"/>
      <c r="B70" s="230"/>
      <c r="C70" s="230"/>
      <c r="D70" s="230"/>
      <c r="E70" s="195" t="s">
        <v>4</v>
      </c>
      <c r="F70" s="306"/>
      <c r="G70" s="363">
        <f>SUM(G54:G69)</f>
        <v>60450</v>
      </c>
      <c r="H70" s="274"/>
    </row>
    <row r="71" spans="1:8" s="284" customFormat="1" ht="5.25" customHeight="1" thickBot="1">
      <c r="A71" s="231"/>
      <c r="B71" s="231"/>
      <c r="C71" s="231"/>
      <c r="D71" s="231"/>
      <c r="E71" s="232"/>
      <c r="F71" s="307"/>
      <c r="G71" s="233"/>
      <c r="H71" s="308"/>
    </row>
    <row r="72" spans="1:8" s="284" customFormat="1" ht="15.75" customHeight="1">
      <c r="A72" s="16">
        <v>92</v>
      </c>
      <c r="B72" s="202">
        <v>3522</v>
      </c>
      <c r="C72" s="202"/>
      <c r="D72" s="234"/>
      <c r="E72" s="205" t="s">
        <v>8</v>
      </c>
      <c r="F72" s="282"/>
      <c r="G72" s="350"/>
      <c r="H72" s="283"/>
    </row>
    <row r="73" spans="1:8" s="284" customFormat="1" ht="16.5" customHeight="1">
      <c r="A73" s="160"/>
      <c r="B73" s="327">
        <v>3118</v>
      </c>
      <c r="C73" s="138">
        <v>6121</v>
      </c>
      <c r="D73" s="155" t="s">
        <v>69</v>
      </c>
      <c r="E73" s="86" t="s">
        <v>70</v>
      </c>
      <c r="F73" s="206">
        <v>758</v>
      </c>
      <c r="G73" s="351">
        <v>-506</v>
      </c>
      <c r="H73" s="207">
        <f>F73+G73</f>
        <v>252</v>
      </c>
    </row>
    <row r="74" spans="1:8" s="284" customFormat="1" ht="16.5" customHeight="1">
      <c r="A74" s="160"/>
      <c r="B74" s="327">
        <v>3119</v>
      </c>
      <c r="C74" s="138">
        <v>6121</v>
      </c>
      <c r="D74" s="155" t="s">
        <v>71</v>
      </c>
      <c r="E74" s="86" t="s">
        <v>72</v>
      </c>
      <c r="F74" s="206">
        <v>1773</v>
      </c>
      <c r="G74" s="351">
        <v>-1408</v>
      </c>
      <c r="H74" s="207">
        <f>F74+G74</f>
        <v>365</v>
      </c>
    </row>
    <row r="75" spans="1:8" s="284" customFormat="1" ht="16.5" customHeight="1">
      <c r="A75" s="219"/>
      <c r="B75" s="337">
        <v>3287</v>
      </c>
      <c r="C75" s="138">
        <v>6121</v>
      </c>
      <c r="D75" s="155" t="s">
        <v>73</v>
      </c>
      <c r="E75" s="87" t="s">
        <v>74</v>
      </c>
      <c r="F75" s="235">
        <v>2200</v>
      </c>
      <c r="G75" s="364">
        <v>2435</v>
      </c>
      <c r="H75" s="207">
        <f>F75+G75</f>
        <v>4635</v>
      </c>
    </row>
    <row r="76" spans="1:8" s="284" customFormat="1" ht="16.5" customHeight="1" thickBot="1">
      <c r="A76" s="219"/>
      <c r="B76" s="337">
        <v>3316</v>
      </c>
      <c r="C76" s="138">
        <v>6121</v>
      </c>
      <c r="D76" s="155" t="s">
        <v>75</v>
      </c>
      <c r="E76" s="321" t="s">
        <v>76</v>
      </c>
      <c r="F76" s="236">
        <v>3827</v>
      </c>
      <c r="G76" s="365">
        <v>-521</v>
      </c>
      <c r="H76" s="237">
        <f>F76+G76</f>
        <v>3306</v>
      </c>
    </row>
    <row r="77" spans="1:8" s="276" customFormat="1" ht="18" customHeight="1">
      <c r="A77" s="16">
        <v>508</v>
      </c>
      <c r="B77" s="202">
        <v>3524</v>
      </c>
      <c r="C77" s="202"/>
      <c r="D77" s="238"/>
      <c r="E77" s="205" t="s">
        <v>18</v>
      </c>
      <c r="F77" s="239"/>
      <c r="G77" s="366"/>
      <c r="H77" s="211"/>
    </row>
    <row r="78" spans="1:8" s="276" customFormat="1" ht="16.5" customHeight="1" thickBot="1">
      <c r="A78" s="159"/>
      <c r="B78" s="338">
        <v>3379</v>
      </c>
      <c r="C78" s="139">
        <v>6121</v>
      </c>
      <c r="D78" s="156" t="s">
        <v>19</v>
      </c>
      <c r="E78" s="27" t="s">
        <v>34</v>
      </c>
      <c r="F78" s="223">
        <v>3178.9</v>
      </c>
      <c r="G78" s="367">
        <v>10791.5</v>
      </c>
      <c r="H78" s="217">
        <f>F78+G78</f>
        <v>13970.4</v>
      </c>
    </row>
    <row r="79" spans="1:8" s="276" customFormat="1" ht="18" customHeight="1">
      <c r="A79" s="16">
        <v>511</v>
      </c>
      <c r="B79" s="202">
        <v>3533</v>
      </c>
      <c r="C79" s="202"/>
      <c r="D79" s="240"/>
      <c r="E79" s="241" t="s">
        <v>28</v>
      </c>
      <c r="F79" s="292"/>
      <c r="G79" s="368"/>
      <c r="H79" s="292"/>
    </row>
    <row r="80" spans="1:8" s="276" customFormat="1" ht="16.5" customHeight="1">
      <c r="A80" s="160"/>
      <c r="B80" s="335">
        <v>3302</v>
      </c>
      <c r="C80" s="138">
        <v>6351</v>
      </c>
      <c r="D80" s="157" t="s">
        <v>55</v>
      </c>
      <c r="E80" s="77" t="s">
        <v>56</v>
      </c>
      <c r="F80" s="221">
        <v>635.5</v>
      </c>
      <c r="G80" s="369">
        <v>-219.4</v>
      </c>
      <c r="H80" s="207">
        <f>F80+G80</f>
        <v>416.1</v>
      </c>
    </row>
    <row r="81" spans="1:8" s="276" customFormat="1" ht="16.5" customHeight="1">
      <c r="A81" s="160"/>
      <c r="B81" s="333">
        <v>3338</v>
      </c>
      <c r="C81" s="138">
        <v>5331</v>
      </c>
      <c r="D81" s="158" t="s">
        <v>57</v>
      </c>
      <c r="E81" s="78" t="s">
        <v>58</v>
      </c>
      <c r="F81" s="221">
        <v>401.5</v>
      </c>
      <c r="G81" s="369">
        <v>-401.5</v>
      </c>
      <c r="H81" s="207">
        <f>F81+G81</f>
        <v>0</v>
      </c>
    </row>
    <row r="82" spans="1:8" s="276" customFormat="1" ht="27" customHeight="1">
      <c r="A82" s="160"/>
      <c r="B82" s="333">
        <v>3410</v>
      </c>
      <c r="C82" s="69">
        <v>5331</v>
      </c>
      <c r="D82" s="158" t="s">
        <v>59</v>
      </c>
      <c r="E82" s="75" t="s">
        <v>60</v>
      </c>
      <c r="F82" s="207">
        <v>1979</v>
      </c>
      <c r="G82" s="370">
        <v>171.5</v>
      </c>
      <c r="H82" s="207">
        <f>F82+G82</f>
        <v>2150.5</v>
      </c>
    </row>
    <row r="83" spans="1:8" s="276" customFormat="1" ht="16.5" customHeight="1">
      <c r="A83" s="160"/>
      <c r="B83" s="416">
        <v>3437</v>
      </c>
      <c r="C83" s="339">
        <v>6351</v>
      </c>
      <c r="D83" s="418" t="s">
        <v>61</v>
      </c>
      <c r="E83" s="76" t="s">
        <v>62</v>
      </c>
      <c r="F83" s="221"/>
      <c r="G83" s="369">
        <v>219.4</v>
      </c>
      <c r="H83" s="207">
        <f>F83+G83</f>
        <v>219.4</v>
      </c>
    </row>
    <row r="84" spans="1:8" s="276" customFormat="1" ht="16.5" customHeight="1" thickBot="1">
      <c r="A84" s="160"/>
      <c r="B84" s="417"/>
      <c r="C84" s="340">
        <v>5331</v>
      </c>
      <c r="D84" s="419"/>
      <c r="E84" s="76" t="s">
        <v>62</v>
      </c>
      <c r="F84" s="221"/>
      <c r="G84" s="369">
        <v>230</v>
      </c>
      <c r="H84" s="207">
        <f>F84+G84</f>
        <v>230</v>
      </c>
    </row>
    <row r="85" spans="1:8" s="276" customFormat="1" ht="19.5" customHeight="1" thickBot="1">
      <c r="A85" s="193"/>
      <c r="B85" s="194"/>
      <c r="C85" s="25"/>
      <c r="D85" s="26"/>
      <c r="E85" s="195" t="s">
        <v>4</v>
      </c>
      <c r="F85" s="297"/>
      <c r="G85" s="349">
        <f>SUM(G72:G84)</f>
        <v>10791.5</v>
      </c>
      <c r="H85" s="298"/>
    </row>
    <row r="86" spans="1:8" s="276" customFormat="1" ht="15" customHeight="1" thickBot="1">
      <c r="A86" s="169"/>
      <c r="B86" s="169"/>
      <c r="C86" s="319">
        <v>6121</v>
      </c>
      <c r="D86" s="322">
        <f>G54+G55+G58+G60+G62+G64+G66+G68+G69+G73+G74+G75+G76+G78</f>
        <v>68591.5</v>
      </c>
      <c r="E86" s="169"/>
      <c r="F86" s="242"/>
      <c r="G86" s="242"/>
      <c r="H86" s="309"/>
    </row>
    <row r="87" spans="1:8" s="276" customFormat="1" ht="15" customHeight="1" thickBot="1">
      <c r="A87" s="169"/>
      <c r="B87" s="169"/>
      <c r="C87" s="319" t="s">
        <v>35</v>
      </c>
      <c r="D87" s="322">
        <f>G56+G57</f>
        <v>2650</v>
      </c>
      <c r="E87" s="169"/>
      <c r="F87" s="242"/>
      <c r="G87" s="242"/>
      <c r="H87" s="309"/>
    </row>
    <row r="88" spans="1:8" s="276" customFormat="1" ht="18" customHeight="1">
      <c r="A88" s="169"/>
      <c r="B88" s="169"/>
      <c r="C88" s="243"/>
      <c r="D88" s="244"/>
      <c r="E88" s="169"/>
      <c r="F88" s="242"/>
      <c r="G88" s="242"/>
      <c r="H88" s="309"/>
    </row>
    <row r="89" spans="1:8" s="276" customFormat="1" ht="16.5" thickBot="1">
      <c r="A89" s="382" t="s">
        <v>23</v>
      </c>
      <c r="B89" s="285"/>
      <c r="C89" s="285"/>
      <c r="D89" s="285"/>
      <c r="E89" s="169"/>
      <c r="F89" s="242"/>
      <c r="G89" s="242"/>
      <c r="H89" s="242"/>
    </row>
    <row r="90" spans="1:8" s="276" customFormat="1" ht="22.5" customHeight="1">
      <c r="A90" s="117">
        <v>606</v>
      </c>
      <c r="B90" s="61" t="s">
        <v>124</v>
      </c>
      <c r="C90" s="62"/>
      <c r="D90" s="82"/>
      <c r="E90" s="245" t="s">
        <v>63</v>
      </c>
      <c r="F90" s="246"/>
      <c r="G90" s="371"/>
      <c r="H90" s="247"/>
    </row>
    <row r="91" spans="1:8" s="276" customFormat="1" ht="16.5" customHeight="1" thickBot="1">
      <c r="A91" s="405"/>
      <c r="B91" s="71"/>
      <c r="C91" s="71">
        <v>6121</v>
      </c>
      <c r="D91" s="83"/>
      <c r="E91" s="84" t="s">
        <v>65</v>
      </c>
      <c r="F91" s="248">
        <v>160</v>
      </c>
      <c r="G91" s="372">
        <v>2500</v>
      </c>
      <c r="H91" s="249">
        <f>F91+G91</f>
        <v>2660</v>
      </c>
    </row>
    <row r="92" spans="1:8" s="276" customFormat="1" ht="20.25" customHeight="1">
      <c r="A92" s="19">
        <v>610</v>
      </c>
      <c r="B92" s="61" t="s">
        <v>125</v>
      </c>
      <c r="C92" s="62"/>
      <c r="D92" s="47"/>
      <c r="E92" s="245" t="s">
        <v>44</v>
      </c>
      <c r="F92" s="310"/>
      <c r="G92" s="373"/>
      <c r="H92" s="311"/>
    </row>
    <row r="93" spans="1:8" s="276" customFormat="1" ht="16.5" customHeight="1" thickBot="1">
      <c r="A93" s="63"/>
      <c r="B93" s="64"/>
      <c r="C93" s="65">
        <v>5331</v>
      </c>
      <c r="D93" s="66"/>
      <c r="E93" s="250" t="s">
        <v>45</v>
      </c>
      <c r="F93" s="223"/>
      <c r="G93" s="374">
        <v>750</v>
      </c>
      <c r="H93" s="213">
        <f>F93+G93</f>
        <v>750</v>
      </c>
    </row>
    <row r="94" spans="1:8" s="276" customFormat="1" ht="19.5" customHeight="1" thickBot="1">
      <c r="A94" s="251"/>
      <c r="B94" s="252"/>
      <c r="C94" s="25"/>
      <c r="D94" s="26"/>
      <c r="E94" s="195" t="s">
        <v>4</v>
      </c>
      <c r="F94" s="274"/>
      <c r="G94" s="375">
        <f>SUM(G91:G93)</f>
        <v>3250</v>
      </c>
      <c r="H94" s="215"/>
    </row>
    <row r="95" spans="1:8" s="276" customFormat="1" ht="15" customHeight="1" thickBot="1">
      <c r="A95" s="196"/>
      <c r="B95" s="197"/>
      <c r="C95" s="319">
        <v>5331</v>
      </c>
      <c r="D95" s="322">
        <f>G93</f>
        <v>750</v>
      </c>
      <c r="E95" s="253"/>
      <c r="F95" s="242"/>
      <c r="G95" s="254"/>
      <c r="H95" s="255"/>
    </row>
    <row r="96" spans="1:8" s="276" customFormat="1" ht="15" customHeight="1" thickBot="1">
      <c r="A96" s="196"/>
      <c r="B96" s="197"/>
      <c r="C96" s="319">
        <v>6121</v>
      </c>
      <c r="D96" s="322">
        <f>G91</f>
        <v>2500</v>
      </c>
      <c r="E96" s="253"/>
      <c r="F96" s="242"/>
      <c r="G96" s="254"/>
      <c r="H96" s="255"/>
    </row>
    <row r="97" spans="1:8" s="276" customFormat="1" ht="18.75" customHeight="1">
      <c r="A97" s="169"/>
      <c r="B97" s="169"/>
      <c r="C97" s="256"/>
      <c r="D97" s="200"/>
      <c r="E97" s="169"/>
      <c r="F97" s="242"/>
      <c r="G97" s="242"/>
      <c r="H97" s="242"/>
    </row>
    <row r="98" spans="1:8" s="276" customFormat="1" ht="16.5" thickBot="1">
      <c r="A98" s="382" t="s">
        <v>40</v>
      </c>
      <c r="B98" s="285"/>
      <c r="C98" s="285"/>
      <c r="D98" s="285"/>
      <c r="E98" s="169"/>
      <c r="F98" s="242"/>
      <c r="G98" s="312"/>
      <c r="H98" s="242"/>
    </row>
    <row r="99" spans="1:8" s="276" customFormat="1" ht="19.5" customHeight="1">
      <c r="A99" s="62">
        <v>805</v>
      </c>
      <c r="B99" s="62">
        <v>4350</v>
      </c>
      <c r="C99" s="62"/>
      <c r="D99" s="41"/>
      <c r="E99" s="257" t="s">
        <v>46</v>
      </c>
      <c r="F99" s="258"/>
      <c r="G99" s="376"/>
      <c r="H99" s="313"/>
    </row>
    <row r="100" spans="1:8" s="276" customFormat="1" ht="16.5" customHeight="1">
      <c r="A100" s="67"/>
      <c r="B100" s="67"/>
      <c r="C100" s="69">
        <v>6351</v>
      </c>
      <c r="D100" s="69" t="s">
        <v>47</v>
      </c>
      <c r="E100" s="73" t="s">
        <v>48</v>
      </c>
      <c r="F100" s="259">
        <v>500</v>
      </c>
      <c r="G100" s="364">
        <v>500</v>
      </c>
      <c r="H100" s="207">
        <f>F100+G100</f>
        <v>1000</v>
      </c>
    </row>
    <row r="101" spans="1:8" s="276" customFormat="1" ht="16.5" customHeight="1" thickBot="1">
      <c r="A101" s="58"/>
      <c r="B101" s="59"/>
      <c r="C101" s="69">
        <v>6351</v>
      </c>
      <c r="D101" s="69" t="s">
        <v>49</v>
      </c>
      <c r="E101" s="74" t="s">
        <v>50</v>
      </c>
      <c r="F101" s="260">
        <v>500</v>
      </c>
      <c r="G101" s="377">
        <v>-500</v>
      </c>
      <c r="H101" s="207">
        <f>F101+G101</f>
        <v>0</v>
      </c>
    </row>
    <row r="102" spans="1:8" s="276" customFormat="1" ht="21.75" customHeight="1">
      <c r="A102" s="55">
        <v>819</v>
      </c>
      <c r="B102" s="55">
        <v>4357</v>
      </c>
      <c r="C102" s="56"/>
      <c r="D102" s="68"/>
      <c r="E102" s="57" t="s">
        <v>51</v>
      </c>
      <c r="F102" s="261"/>
      <c r="G102" s="376"/>
      <c r="H102" s="313"/>
    </row>
    <row r="103" spans="1:8" s="276" customFormat="1" ht="16.5" customHeight="1" thickBot="1">
      <c r="A103" s="70"/>
      <c r="B103" s="70"/>
      <c r="C103" s="71">
        <v>6121</v>
      </c>
      <c r="D103" s="72" t="s">
        <v>52</v>
      </c>
      <c r="E103" s="262" t="s">
        <v>53</v>
      </c>
      <c r="F103" s="263">
        <v>2216.3</v>
      </c>
      <c r="G103" s="378">
        <v>-2216.3</v>
      </c>
      <c r="H103" s="213">
        <f>F103+G103</f>
        <v>0</v>
      </c>
    </row>
    <row r="104" spans="1:8" s="276" customFormat="1" ht="19.5" customHeight="1" thickBot="1">
      <c r="A104" s="264"/>
      <c r="B104" s="265"/>
      <c r="C104" s="31"/>
      <c r="D104" s="54"/>
      <c r="E104" s="195" t="s">
        <v>54</v>
      </c>
      <c r="F104" s="314"/>
      <c r="G104" s="379">
        <f>SUM(G100:G103)</f>
        <v>-2216.3</v>
      </c>
      <c r="H104" s="295"/>
    </row>
    <row r="105" spans="1:8" s="276" customFormat="1" ht="15" customHeight="1" thickBot="1">
      <c r="A105" s="198"/>
      <c r="B105" s="199"/>
      <c r="C105" s="319">
        <v>6351</v>
      </c>
      <c r="D105" s="322">
        <f>G100+G101</f>
        <v>0</v>
      </c>
      <c r="E105" s="266"/>
      <c r="F105" s="315"/>
      <c r="G105" s="267"/>
      <c r="H105" s="315"/>
    </row>
    <row r="106" spans="1:8" s="276" customFormat="1" ht="15" customHeight="1" thickBot="1">
      <c r="A106" s="48"/>
      <c r="B106" s="49"/>
      <c r="C106" s="319">
        <v>6121</v>
      </c>
      <c r="D106" s="322">
        <f>G103</f>
        <v>-2216.3</v>
      </c>
      <c r="E106" s="268"/>
      <c r="F106" s="316"/>
      <c r="G106" s="316"/>
      <c r="H106" s="317"/>
    </row>
    <row r="107" spans="1:8" s="276" customFormat="1" ht="15">
      <c r="A107" s="50"/>
      <c r="B107" s="50"/>
      <c r="C107" s="51"/>
      <c r="D107" s="51"/>
      <c r="E107" s="52"/>
      <c r="F107" s="269"/>
      <c r="G107" s="270"/>
      <c r="H107" s="53"/>
    </row>
    <row r="108" spans="1:8" s="276" customFormat="1" ht="16.5" thickBot="1">
      <c r="A108" s="383" t="s">
        <v>21</v>
      </c>
      <c r="B108" s="279"/>
      <c r="C108" s="279"/>
      <c r="D108" s="279"/>
      <c r="E108" s="169"/>
      <c r="F108" s="242"/>
      <c r="G108" s="242"/>
      <c r="H108" s="242"/>
    </row>
    <row r="109" spans="1:8" s="276" customFormat="1" ht="16.5" customHeight="1">
      <c r="A109" s="394"/>
      <c r="B109" s="395">
        <v>6409</v>
      </c>
      <c r="C109" s="396">
        <v>5901</v>
      </c>
      <c r="D109" s="397"/>
      <c r="E109" s="398" t="s">
        <v>22</v>
      </c>
      <c r="F109" s="190">
        <v>7203.81</v>
      </c>
      <c r="G109" s="399">
        <v>-750</v>
      </c>
      <c r="H109" s="190">
        <f>F109+G109</f>
        <v>6453.81</v>
      </c>
    </row>
    <row r="110" spans="1:8" s="276" customFormat="1" ht="16.5" customHeight="1">
      <c r="A110" s="334"/>
      <c r="B110" s="400">
        <v>6409</v>
      </c>
      <c r="C110" s="401">
        <v>6901</v>
      </c>
      <c r="D110" s="402"/>
      <c r="E110" s="403" t="s">
        <v>38</v>
      </c>
      <c r="F110" s="192">
        <v>35000</v>
      </c>
      <c r="G110" s="404">
        <v>-30000</v>
      </c>
      <c r="H110" s="192">
        <f>F110+G110</f>
        <v>5000</v>
      </c>
    </row>
    <row r="111" spans="1:8" s="276" customFormat="1" ht="16.5" customHeight="1" thickBot="1">
      <c r="A111" s="336"/>
      <c r="B111" s="390">
        <v>6409</v>
      </c>
      <c r="C111" s="391">
        <v>6901</v>
      </c>
      <c r="D111" s="392"/>
      <c r="E111" s="393" t="s">
        <v>38</v>
      </c>
      <c r="F111" s="189"/>
      <c r="G111" s="379">
        <v>-2500</v>
      </c>
      <c r="H111" s="189"/>
    </row>
    <row r="112" spans="1:8" s="276" customFormat="1" ht="19.5" customHeight="1" thickBot="1">
      <c r="A112" s="251"/>
      <c r="B112" s="252"/>
      <c r="C112" s="25"/>
      <c r="D112" s="46"/>
      <c r="E112" s="273" t="s">
        <v>39</v>
      </c>
      <c r="F112" s="274">
        <f>SUM(F109:F111)</f>
        <v>42203.81</v>
      </c>
      <c r="G112" s="380">
        <f>SUM(G109:G111)</f>
        <v>-33250</v>
      </c>
      <c r="H112" s="272">
        <f>F112+G112</f>
        <v>8953.809999999998</v>
      </c>
    </row>
    <row r="113" spans="1:8" s="276" customFormat="1" ht="15" customHeight="1" thickBot="1">
      <c r="A113" s="169"/>
      <c r="B113" s="169"/>
      <c r="C113" s="323">
        <v>5901</v>
      </c>
      <c r="D113" s="322">
        <f>G109</f>
        <v>-750</v>
      </c>
      <c r="E113" s="169"/>
      <c r="F113" s="242"/>
      <c r="G113" s="275"/>
      <c r="H113" s="242"/>
    </row>
    <row r="114" spans="1:8" s="276" customFormat="1" ht="15" customHeight="1" thickBot="1">
      <c r="A114" s="169"/>
      <c r="B114" s="169"/>
      <c r="C114" s="323">
        <v>6901</v>
      </c>
      <c r="D114" s="324">
        <f>G110+G111</f>
        <v>-32500</v>
      </c>
      <c r="E114" s="169"/>
      <c r="F114" s="242"/>
      <c r="G114" s="242"/>
      <c r="H114" s="242"/>
    </row>
    <row r="115" spans="1:8" s="276" customFormat="1" ht="14.25">
      <c r="A115" s="169"/>
      <c r="B115" s="169"/>
      <c r="C115" s="169"/>
      <c r="D115" s="242"/>
      <c r="E115" s="169"/>
      <c r="F115" s="242"/>
      <c r="G115" s="242"/>
      <c r="H115" s="242"/>
    </row>
    <row r="116" spans="1:8" s="276" customFormat="1" ht="14.25">
      <c r="A116" s="169"/>
      <c r="B116" s="169"/>
      <c r="C116" s="169"/>
      <c r="D116" s="169"/>
      <c r="E116" s="169"/>
      <c r="F116" s="242"/>
      <c r="G116" s="242"/>
      <c r="H116" s="242"/>
    </row>
    <row r="117" spans="6:8" s="276" customFormat="1" ht="12.75">
      <c r="F117" s="318"/>
      <c r="G117" s="318"/>
      <c r="H117" s="318"/>
    </row>
    <row r="118" spans="6:8" s="276" customFormat="1" ht="12.75">
      <c r="F118" s="318"/>
      <c r="G118" s="318"/>
      <c r="H118" s="318"/>
    </row>
    <row r="119" spans="6:8" s="276" customFormat="1" ht="12.75">
      <c r="F119" s="318"/>
      <c r="G119" s="318"/>
      <c r="H119" s="318"/>
    </row>
    <row r="120" spans="6:8" ht="12.75">
      <c r="F120" s="18"/>
      <c r="G120" s="18"/>
      <c r="H120" s="18"/>
    </row>
    <row r="121" spans="6:8" ht="12.75">
      <c r="F121" s="18"/>
      <c r="G121" s="18"/>
      <c r="H121" s="18"/>
    </row>
    <row r="122" spans="6:8" ht="12.75">
      <c r="F122" s="18"/>
      <c r="G122" s="18"/>
      <c r="H122" s="18"/>
    </row>
    <row r="123" spans="6:8" ht="12.75">
      <c r="F123" s="18"/>
      <c r="G123" s="18"/>
      <c r="H123" s="18"/>
    </row>
    <row r="124" spans="6:8" ht="12.75">
      <c r="F124" s="18"/>
      <c r="G124" s="18"/>
      <c r="H124" s="18"/>
    </row>
    <row r="125" spans="6:8" ht="12.75">
      <c r="F125" s="18"/>
      <c r="G125" s="18"/>
      <c r="H125" s="18"/>
    </row>
    <row r="126" spans="6:8" ht="12.75">
      <c r="F126" s="18"/>
      <c r="G126" s="18"/>
      <c r="H126" s="18"/>
    </row>
    <row r="127" spans="6:8" ht="12.75">
      <c r="F127" s="18"/>
      <c r="G127" s="18"/>
      <c r="H127" s="18"/>
    </row>
    <row r="128" spans="6:8" ht="12.75">
      <c r="F128" s="18"/>
      <c r="G128" s="18"/>
      <c r="H128" s="18"/>
    </row>
    <row r="129" spans="6:8" ht="12.75">
      <c r="F129" s="18"/>
      <c r="G129" s="18"/>
      <c r="H129" s="18"/>
    </row>
  </sheetData>
  <sheetProtection/>
  <mergeCells count="8">
    <mergeCell ref="B83:B84"/>
    <mergeCell ref="D83:D84"/>
    <mergeCell ref="B56:B57"/>
    <mergeCell ref="D56:D57"/>
    <mergeCell ref="H38:H39"/>
    <mergeCell ref="H45:H46"/>
    <mergeCell ref="D45:D46"/>
    <mergeCell ref="D38:D39"/>
  </mergeCells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portrait" paperSize="9" scale="68" r:id="rId1"/>
  <headerFooter alignWithMargins="0">
    <oddFooter>&amp;C&amp;P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jiri.brandejs</dc:creator>
  <cp:keywords/>
  <dc:description/>
  <cp:lastModifiedBy>Volfová Hana Ing.</cp:lastModifiedBy>
  <cp:lastPrinted>2023-10-04T06:36:46Z</cp:lastPrinted>
  <dcterms:created xsi:type="dcterms:W3CDTF">2014-05-28T12:47:48Z</dcterms:created>
  <dcterms:modified xsi:type="dcterms:W3CDTF">2023-10-04T06:36:56Z</dcterms:modified>
  <cp:category/>
  <cp:version/>
  <cp:contentType/>
  <cp:contentStatus/>
</cp:coreProperties>
</file>