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ZK 19.6.2017" sheetId="1" r:id="rId1"/>
  </sheets>
  <definedNames/>
  <calcPr fullCalcOnLoad="1"/>
</workbook>
</file>

<file path=xl/sharedStrings.xml><?xml version="1.0" encoding="utf-8"?>
<sst xmlns="http://schemas.openxmlformats.org/spreadsheetml/2006/main" count="175" uniqueCount="158">
  <si>
    <t>odvětví: doprava</t>
  </si>
  <si>
    <t xml:space="preserve">Příprava staveb </t>
  </si>
  <si>
    <t xml:space="preserve">CELKEM </t>
  </si>
  <si>
    <t>§</t>
  </si>
  <si>
    <t>Ostatní kapitálové výdaje - rezerva</t>
  </si>
  <si>
    <t>odvětví: zdravotnictví</t>
  </si>
  <si>
    <t>pol.</t>
  </si>
  <si>
    <t>CELKEM</t>
  </si>
  <si>
    <t>odvětví: sociální věci</t>
  </si>
  <si>
    <t>org.</t>
  </si>
  <si>
    <t>SV/16/617</t>
  </si>
  <si>
    <t>Domov U Biřičky Hradec Králové</t>
  </si>
  <si>
    <t xml:space="preserve">Rekonstrukce hromosvodu </t>
  </si>
  <si>
    <t>Pračka</t>
  </si>
  <si>
    <t>SV/17/614</t>
  </si>
  <si>
    <t>SV/17/615</t>
  </si>
  <si>
    <t>navýšení FRR/28</t>
  </si>
  <si>
    <t>Dálkové připojení</t>
  </si>
  <si>
    <t>navýšení FRR/10</t>
  </si>
  <si>
    <t>odvětví: správa majetku kraje</t>
  </si>
  <si>
    <t>MK/16/901</t>
  </si>
  <si>
    <t>Oprava soc. zařízení, Rychnov nad Kněžnou</t>
  </si>
  <si>
    <t>MK/17/907</t>
  </si>
  <si>
    <t>navýšení FRR/12 - HV</t>
  </si>
  <si>
    <t>Oprava vjezdu, vchodu a oplocení, Nádražní 169, Opočno</t>
  </si>
  <si>
    <t>Realizace staveb - opravy (asfalty)</t>
  </si>
  <si>
    <t>Domov důchodců Tmavý Důl</t>
  </si>
  <si>
    <t>Sdružení ozdravoven a léčeben okresu Trutnov</t>
  </si>
  <si>
    <t>navýšení FRR/28 - HV</t>
  </si>
  <si>
    <t>navýšení FRR/10 - HV</t>
  </si>
  <si>
    <t>ZD/16/437</t>
  </si>
  <si>
    <t>Rekonstrukce pokojů Mělnická bouda - DO Pec p. Sn.</t>
  </si>
  <si>
    <t>nerozděleno na odvětví - rezerva investiční</t>
  </si>
  <si>
    <t>Oblastní nemocnice Náchod</t>
  </si>
  <si>
    <t>Administrativní prostory ON Náchod</t>
  </si>
  <si>
    <t>ZD/16/427</t>
  </si>
  <si>
    <t>Stavební úpravy NIP nemocnice Broumov</t>
  </si>
  <si>
    <t>ZD/17/424</t>
  </si>
  <si>
    <t>ZD/17/425</t>
  </si>
  <si>
    <t>Stavební úpravy JIP nem. Broumov</t>
  </si>
  <si>
    <t>ZD/16/428</t>
  </si>
  <si>
    <t>Ambulantní prostory rehabilitace ON Náchod</t>
  </si>
  <si>
    <t>Realizace staveb (Závorový systém s meteostanicí na silnici III/301 10 Adršpach - Chvaleč)</t>
  </si>
  <si>
    <t>MK/15/903</t>
  </si>
  <si>
    <t>Stavební úpravy , Hálkova 432, Náchod</t>
  </si>
  <si>
    <t>Příloha č. 5</t>
  </si>
  <si>
    <t>převod z  kap. 21</t>
  </si>
  <si>
    <t>nerozděleno na odvětví</t>
  </si>
  <si>
    <t>navýšení - HV</t>
  </si>
  <si>
    <t>č.akce</t>
  </si>
  <si>
    <t>Gymnázium B.Němcové, Hradec Králové, Pospíšilova tř. 324</t>
  </si>
  <si>
    <t>SM/17/320</t>
  </si>
  <si>
    <t>Výměna svislých odpadů a rozvodů vody</t>
  </si>
  <si>
    <t>SM/17/321</t>
  </si>
  <si>
    <t xml:space="preserve">Automobil </t>
  </si>
  <si>
    <t>Školní jídelna, Hradecká 1219, Hradec Králové</t>
  </si>
  <si>
    <t>SM/17/322</t>
  </si>
  <si>
    <t>Dofinancování opravy podlahy v jídelně</t>
  </si>
  <si>
    <t>SM/17/323</t>
  </si>
  <si>
    <t>Konvektomat</t>
  </si>
  <si>
    <t>Střední průmyslová škola, Trutnov, Školní 101</t>
  </si>
  <si>
    <t>SM/16/337</t>
  </si>
  <si>
    <t>Rekonstrukce šaten, oprava fasády a klempířských prvků ul.  Horská 59</t>
  </si>
  <si>
    <t>SM/17/324</t>
  </si>
  <si>
    <t>Výměna oken</t>
  </si>
  <si>
    <t>SM/17/325</t>
  </si>
  <si>
    <t>Soustruh</t>
  </si>
  <si>
    <t>SM/17/326</t>
  </si>
  <si>
    <t>Výměna oken na budově dílenské haly</t>
  </si>
  <si>
    <t>Obchodní akademie, Náchod, Denisovo nábřeží 673</t>
  </si>
  <si>
    <t>SM/17/327</t>
  </si>
  <si>
    <t>Výměna dlažeb na chodbách a vnitřních dveří - PD</t>
  </si>
  <si>
    <t>SM/17/328</t>
  </si>
  <si>
    <t xml:space="preserve">Výměna oken </t>
  </si>
  <si>
    <t>SM/17/329</t>
  </si>
  <si>
    <t>Reko elektroinstalace - DM Masaryka - PD</t>
  </si>
  <si>
    <t>Střední škola zahradnická, Kopidlno, nám. Hilmarovo 1</t>
  </si>
  <si>
    <t>SM/15/323</t>
  </si>
  <si>
    <t>Rekonstrukce elektroinstalace na zámku</t>
  </si>
  <si>
    <t>SM/17/330</t>
  </si>
  <si>
    <t xml:space="preserve">Rozšíření odvětrávacího systému </t>
  </si>
  <si>
    <t>SM/17/331</t>
  </si>
  <si>
    <t>Opravy DM Bulharská (voda, odpady, elektro)</t>
  </si>
  <si>
    <t>SM/17/332</t>
  </si>
  <si>
    <t>Rekonstrukce elektroinstalace vč. výměny osv. těles</t>
  </si>
  <si>
    <t>SM/17/333</t>
  </si>
  <si>
    <t>Střední průmyslová škola, Hronov, Hostovského 910</t>
  </si>
  <si>
    <t>SM/17/334</t>
  </si>
  <si>
    <t>Reko výtahu</t>
  </si>
  <si>
    <t>SM/17/335</t>
  </si>
  <si>
    <t>Rekonstrukce systému ochrany před bleskem a přepětím</t>
  </si>
  <si>
    <t>SM/17/336</t>
  </si>
  <si>
    <t>Reko soc. zařízení na ČSA 376</t>
  </si>
  <si>
    <t>Jiráskovo gymnázium, Náchod, Řezníčkova 451</t>
  </si>
  <si>
    <t>SM/17/337</t>
  </si>
  <si>
    <t>Nátěr podlahy Tv</t>
  </si>
  <si>
    <t>SM/17/338</t>
  </si>
  <si>
    <t>Izolace-spodní voda PPP Smiřických, PD</t>
  </si>
  <si>
    <t>SM/17/339</t>
  </si>
  <si>
    <t>Výměna osvětlení</t>
  </si>
  <si>
    <t>SM/17/340</t>
  </si>
  <si>
    <t>Pekařská pec</t>
  </si>
  <si>
    <t>SM/17/341</t>
  </si>
  <si>
    <t>Server</t>
  </si>
  <si>
    <t>Střední odborná škola a Střední odborné učiliště, Vrchlabí</t>
  </si>
  <si>
    <t>Střední průmyslová škola kamenická a sochařská, Hořice</t>
  </si>
  <si>
    <t>SPŠ, SOŠ a SOU, HK, Hradební 1029</t>
  </si>
  <si>
    <t>OA, SOŠ a JŠ s právem státní jazykové zkoušky, HK</t>
  </si>
  <si>
    <t>VOŠ zdravotnická a Střední zdravotnická škola, Trutnov</t>
  </si>
  <si>
    <t>SOŠ a SOU,  Hradec Králové, Vocelova 1338</t>
  </si>
  <si>
    <t>SOŠ a SOU,  Trutnov, Volanovská 243</t>
  </si>
  <si>
    <t>SPŠ elektrotechniky a informačních technologií, Dobruška</t>
  </si>
  <si>
    <t>SPŠ, SOŠ a SOU, Nové Město n. Metují, Školní 1377</t>
  </si>
  <si>
    <t>PPP a Speciálně pedagogické centrum KHK</t>
  </si>
  <si>
    <t>SŠ profesní přípravy, HK, 17. listopadu 1212</t>
  </si>
  <si>
    <t>VOŠ stavební a SPŠ stavební arch. J. Letzela, Náchod</t>
  </si>
  <si>
    <t>odvětví: školství</t>
  </si>
  <si>
    <t xml:space="preserve">Vyšší odborná škola a Střední průmyslová škola, Rychnov n.K., U Stadionu 1166 </t>
  </si>
  <si>
    <t>SM/16/336</t>
  </si>
  <si>
    <t>Stavební úpravy Javornická 1501 - (PPP)</t>
  </si>
  <si>
    <t>po zpracování PD celkem náklady cca 11 mil. Kč, 2017 se vyhlásí VŘ s rozdělením do dvou let, následně musí být schválen objem na navrhovaný rozpočtový rok</t>
  </si>
  <si>
    <t>SM/15/314</t>
  </si>
  <si>
    <t>Reko soc. zařízení na DM Javornická 1209</t>
  </si>
  <si>
    <t>SM/16/361</t>
  </si>
  <si>
    <t>Reko výtahu (DM)</t>
  </si>
  <si>
    <t>půjčeno RK 15.5.2017, vrácení</t>
  </si>
  <si>
    <t>Střední škola řemeslná, Jaroměř, Studničkova 260</t>
  </si>
  <si>
    <t>SM/16/356</t>
  </si>
  <si>
    <t>Oprava střechy, výměna střešní krytiny vč. PD</t>
  </si>
  <si>
    <t>SM/17/342</t>
  </si>
  <si>
    <t>Automobil (dodávka)</t>
  </si>
  <si>
    <t>Střední škola propagační tvorby a polygrafie, Velké Poříčí, Náchodská 285</t>
  </si>
  <si>
    <t>SM/16/330</t>
  </si>
  <si>
    <t>Decentralizace topení</t>
  </si>
  <si>
    <t>SM/15/347</t>
  </si>
  <si>
    <t>Kanalizační přípojka - kadeřnice</t>
  </si>
  <si>
    <t>SM/17/343</t>
  </si>
  <si>
    <t>Zajištění vytápění pro DM J. Masaryka č.p. 632/28</t>
  </si>
  <si>
    <t>navýšení FRR/14 - HV</t>
  </si>
  <si>
    <t>SM/16/333</t>
  </si>
  <si>
    <t>Nátěr střechy Králíček</t>
  </si>
  <si>
    <t>SM/16/359</t>
  </si>
  <si>
    <t>Výdejna stravy - Králíček, stavební úpravy</t>
  </si>
  <si>
    <t>SM/17/301</t>
  </si>
  <si>
    <t>Oprava omítek</t>
  </si>
  <si>
    <t xml:space="preserve">celkem </t>
  </si>
  <si>
    <t>Gymnázium, Trutnov, Jiráskovo nám. 325</t>
  </si>
  <si>
    <t>po zpracování PD celkem náklady cca 18 mil. Kč , 2017 se vyhlásí VŘ s rozdělením do 4 let realizace, následně musí být schválen objem na navrhovaný rozpočtový rok</t>
  </si>
  <si>
    <t>SM/16/304</t>
  </si>
  <si>
    <t>tis. Kč</t>
  </si>
  <si>
    <t>Fond rozvoje a reprodukce  Královéhradeckého kraje - posílení a změny akcí</t>
  </si>
  <si>
    <t>SPŠ, SOŠ a SOU, Nové Město nad Metují, Školní 1377</t>
  </si>
  <si>
    <t>DM, I a ŠJ, Hradec Králové, Vocelova 1469/5</t>
  </si>
  <si>
    <t>SPŠ elektrotechniky a inf.technologií, Dobruška</t>
  </si>
  <si>
    <t>SŠ, ZŠ, Nové Město nad Metují, Husovo nám. 1218</t>
  </si>
  <si>
    <t>Střední škola informatiky a služeb, DK NL</t>
  </si>
  <si>
    <t>MŠ, SZŠ a PrŠ, HK, Hradecká 1231</t>
  </si>
  <si>
    <t>Výměna oken a vstupních dveří 
(schválen pro r. 2017 objem 2 324 tis. Kč)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</si>
</sst>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name val="Arial Narrow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2"/>
      <color theme="5"/>
      <name val="Arial"/>
      <family val="2"/>
    </font>
    <font>
      <b/>
      <i/>
      <u val="single"/>
      <sz val="10"/>
      <color theme="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23" borderId="6" applyNumberFormat="0" applyFont="0" applyAlignment="0" applyProtection="0"/>
    <xf numFmtId="9" fontId="4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1" xfId="46" applyFont="1" applyFill="1" applyBorder="1" applyAlignment="1">
      <alignment horizontal="center"/>
      <protection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46" applyFont="1" applyFill="1" applyBorder="1" applyAlignment="1">
      <alignment horizontal="center"/>
      <protection/>
    </xf>
    <xf numFmtId="0" fontId="4" fillId="0" borderId="0" xfId="46" applyFont="1" applyFill="1" applyBorder="1" applyAlignment="1">
      <alignment horizontal="left"/>
      <protection/>
    </xf>
    <xf numFmtId="2" fontId="4" fillId="0" borderId="0" xfId="46" applyNumberFormat="1" applyFont="1" applyFill="1" applyBorder="1" applyAlignment="1">
      <alignment horizontal="right" vertical="center"/>
      <protection/>
    </xf>
    <xf numFmtId="0" fontId="5" fillId="0" borderId="13" xfId="0" applyFont="1" applyFill="1" applyBorder="1" applyAlignment="1">
      <alignment vertical="center"/>
    </xf>
    <xf numFmtId="0" fontId="0" fillId="0" borderId="14" xfId="46" applyNumberFormat="1" applyFont="1" applyFill="1" applyBorder="1" applyAlignment="1">
      <alignment horizontal="center" vertical="center" wrapText="1"/>
      <protection/>
    </xf>
    <xf numFmtId="0" fontId="6" fillId="0" borderId="14" xfId="46" applyFont="1" applyFill="1" applyBorder="1">
      <alignment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3" fillId="0" borderId="18" xfId="0" applyFont="1" applyFill="1" applyBorder="1" applyAlignment="1">
      <alignment/>
    </xf>
    <xf numFmtId="0" fontId="8" fillId="0" borderId="0" xfId="46" applyFont="1" applyFill="1" applyBorder="1" applyAlignment="1">
      <alignment horizontal="center"/>
      <protection/>
    </xf>
    <xf numFmtId="0" fontId="8" fillId="0" borderId="0" xfId="46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9" xfId="46" applyFont="1" applyFill="1" applyBorder="1" applyAlignment="1">
      <alignment horizontal="center"/>
      <protection/>
    </xf>
    <xf numFmtId="0" fontId="0" fillId="0" borderId="20" xfId="46" applyFont="1" applyFill="1" applyBorder="1" applyAlignment="1">
      <alignment horizontal="center"/>
      <protection/>
    </xf>
    <xf numFmtId="0" fontId="0" fillId="0" borderId="21" xfId="46" applyFont="1" applyFill="1" applyBorder="1" applyAlignment="1">
      <alignment horizontal="center"/>
      <protection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59" fillId="0" borderId="23" xfId="0" applyFont="1" applyBorder="1" applyAlignment="1">
      <alignment vertical="center"/>
    </xf>
    <xf numFmtId="2" fontId="0" fillId="0" borderId="24" xfId="46" applyNumberFormat="1" applyFont="1" applyFill="1" applyBorder="1" applyAlignment="1">
      <alignment horizontal="right" vertical="center" wrapText="1"/>
      <protection/>
    </xf>
    <xf numFmtId="0" fontId="59" fillId="0" borderId="25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2" fontId="0" fillId="0" borderId="27" xfId="46" applyNumberFormat="1" applyFont="1" applyFill="1" applyBorder="1" applyAlignment="1">
      <alignment horizontal="right" vertical="center" wrapText="1"/>
      <protection/>
    </xf>
    <xf numFmtId="0" fontId="59" fillId="0" borderId="25" xfId="0" applyFont="1" applyFill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3" fillId="0" borderId="11" xfId="46" applyFont="1" applyFill="1" applyBorder="1" applyAlignment="1">
      <alignment horizontal="left"/>
      <protection/>
    </xf>
    <xf numFmtId="2" fontId="0" fillId="0" borderId="27" xfId="46" applyNumberFormat="1" applyFont="1" applyFill="1" applyBorder="1" applyAlignment="1">
      <alignment horizontal="right" vertical="center" wrapText="1"/>
      <protection/>
    </xf>
    <xf numFmtId="2" fontId="0" fillId="0" borderId="24" xfId="46" applyNumberFormat="1" applyFont="1" applyFill="1" applyBorder="1" applyAlignment="1">
      <alignment horizontal="right" vertical="center" wrapText="1"/>
      <protection/>
    </xf>
    <xf numFmtId="0" fontId="0" fillId="0" borderId="29" xfId="46" applyFont="1" applyFill="1" applyBorder="1" applyAlignment="1">
      <alignment horizontal="right"/>
      <protection/>
    </xf>
    <xf numFmtId="0" fontId="0" fillId="0" borderId="3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12" xfId="46" applyNumberFormat="1" applyFont="1" applyFill="1" applyBorder="1" applyAlignment="1">
      <alignment horizontal="center" vertical="center" wrapText="1"/>
      <protection/>
    </xf>
    <xf numFmtId="0" fontId="0" fillId="0" borderId="26" xfId="46" applyNumberFormat="1" applyFont="1" applyFill="1" applyBorder="1" applyAlignment="1">
      <alignment horizontal="center" vertical="center" wrapText="1"/>
      <protection/>
    </xf>
    <xf numFmtId="0" fontId="59" fillId="0" borderId="26" xfId="0" applyFont="1" applyBorder="1" applyAlignment="1">
      <alignment/>
    </xf>
    <xf numFmtId="0" fontId="0" fillId="0" borderId="22" xfId="0" applyFont="1" applyFill="1" applyBorder="1" applyAlignment="1">
      <alignment vertical="center"/>
    </xf>
    <xf numFmtId="0" fontId="0" fillId="0" borderId="17" xfId="46" applyNumberFormat="1" applyFont="1" applyFill="1" applyBorder="1" applyAlignment="1">
      <alignment horizontal="center" vertical="center" wrapText="1"/>
      <protection/>
    </xf>
    <xf numFmtId="0" fontId="0" fillId="0" borderId="31" xfId="46" applyNumberFormat="1" applyFont="1" applyFill="1" applyBorder="1" applyAlignment="1">
      <alignment horizontal="center" vertical="center" wrapText="1"/>
      <protection/>
    </xf>
    <xf numFmtId="0" fontId="59" fillId="0" borderId="31" xfId="0" applyFont="1" applyBorder="1" applyAlignment="1">
      <alignment wrapText="1"/>
    </xf>
    <xf numFmtId="0" fontId="0" fillId="0" borderId="21" xfId="0" applyFont="1" applyFill="1" applyBorder="1" applyAlignment="1">
      <alignment vertical="center"/>
    </xf>
    <xf numFmtId="0" fontId="0" fillId="0" borderId="16" xfId="46" applyNumberFormat="1" applyFont="1" applyFill="1" applyBorder="1" applyAlignment="1">
      <alignment horizontal="center" vertical="center" wrapText="1"/>
      <protection/>
    </xf>
    <xf numFmtId="0" fontId="0" fillId="0" borderId="25" xfId="46" applyNumberFormat="1" applyFont="1" applyFill="1" applyBorder="1" applyAlignment="1">
      <alignment horizontal="center" vertical="center" wrapText="1"/>
      <protection/>
    </xf>
    <xf numFmtId="0" fontId="59" fillId="0" borderId="25" xfId="0" applyFont="1" applyBorder="1" applyAlignment="1">
      <alignment/>
    </xf>
    <xf numFmtId="0" fontId="0" fillId="0" borderId="32" xfId="46" applyNumberFormat="1" applyFont="1" applyFill="1" applyBorder="1" applyAlignment="1">
      <alignment horizontal="center" vertical="center" wrapText="1"/>
      <protection/>
    </xf>
    <xf numFmtId="0" fontId="0" fillId="0" borderId="28" xfId="46" applyNumberFormat="1" applyFont="1" applyFill="1" applyBorder="1" applyAlignment="1">
      <alignment horizontal="center" vertical="center" wrapText="1"/>
      <protection/>
    </xf>
    <xf numFmtId="0" fontId="59" fillId="0" borderId="28" xfId="0" applyFont="1" applyBorder="1" applyAlignment="1">
      <alignment/>
    </xf>
    <xf numFmtId="0" fontId="3" fillId="0" borderId="11" xfId="46" applyFont="1" applyFill="1" applyBorder="1" applyAlignment="1">
      <alignment horizontal="center"/>
      <protection/>
    </xf>
    <xf numFmtId="0" fontId="3" fillId="0" borderId="14" xfId="46" applyFont="1" applyFill="1" applyBorder="1" applyAlignment="1">
      <alignment horizontal="center"/>
      <protection/>
    </xf>
    <xf numFmtId="0" fontId="3" fillId="0" borderId="33" xfId="46" applyFont="1" applyFill="1" applyBorder="1" applyAlignment="1">
      <alignment horizontal="center"/>
      <protection/>
    </xf>
    <xf numFmtId="0" fontId="3" fillId="0" borderId="34" xfId="46" applyFont="1" applyFill="1" applyBorder="1" applyAlignment="1">
      <alignment horizontal="left"/>
      <protection/>
    </xf>
    <xf numFmtId="0" fontId="3" fillId="0" borderId="0" xfId="0" applyFont="1" applyFill="1" applyBorder="1" applyAlignment="1">
      <alignment/>
    </xf>
    <xf numFmtId="0" fontId="0" fillId="0" borderId="19" xfId="46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20" xfId="46" applyFont="1" applyFill="1" applyBorder="1" applyAlignment="1">
      <alignment horizontal="center"/>
      <protection/>
    </xf>
    <xf numFmtId="0" fontId="0" fillId="0" borderId="21" xfId="46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vertical="center"/>
    </xf>
    <xf numFmtId="0" fontId="0" fillId="0" borderId="33" xfId="46" applyNumberFormat="1" applyFont="1" applyFill="1" applyBorder="1" applyAlignment="1">
      <alignment horizontal="center" vertical="center" wrapText="1"/>
      <protection/>
    </xf>
    <xf numFmtId="0" fontId="59" fillId="0" borderId="33" xfId="0" applyFont="1" applyBorder="1" applyAlignment="1">
      <alignment/>
    </xf>
    <xf numFmtId="0" fontId="0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46" applyNumberFormat="1" applyFont="1" applyFill="1" applyBorder="1" applyAlignment="1">
      <alignment horizontal="center" vertical="center" wrapText="1"/>
      <protection/>
    </xf>
    <xf numFmtId="0" fontId="0" fillId="0" borderId="11" xfId="46" applyNumberFormat="1" applyFont="1" applyFill="1" applyBorder="1" applyAlignment="1">
      <alignment horizontal="center" vertical="center" wrapText="1"/>
      <protection/>
    </xf>
    <xf numFmtId="0" fontId="3" fillId="0" borderId="34" xfId="46" applyNumberFormat="1" applyFont="1" applyFill="1" applyBorder="1" applyAlignment="1">
      <alignment horizontal="center" vertical="center" wrapText="1"/>
      <protection/>
    </xf>
    <xf numFmtId="0" fontId="60" fillId="0" borderId="34" xfId="0" applyFont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0" fillId="0" borderId="34" xfId="46" applyNumberFormat="1" applyFont="1" applyFill="1" applyBorder="1" applyAlignment="1">
      <alignment horizontal="center" vertical="center" wrapText="1"/>
      <protection/>
    </xf>
    <xf numFmtId="0" fontId="59" fillId="0" borderId="34" xfId="0" applyFont="1" applyBorder="1" applyAlignment="1">
      <alignment wrapText="1"/>
    </xf>
    <xf numFmtId="0" fontId="3" fillId="0" borderId="13" xfId="0" applyFont="1" applyFill="1" applyBorder="1" applyAlignment="1">
      <alignment vertical="center"/>
    </xf>
    <xf numFmtId="0" fontId="3" fillId="0" borderId="14" xfId="46" applyNumberFormat="1" applyFont="1" applyFill="1" applyBorder="1" applyAlignment="1">
      <alignment horizontal="center" vertical="center" wrapText="1"/>
      <protection/>
    </xf>
    <xf numFmtId="0" fontId="3" fillId="0" borderId="33" xfId="46" applyNumberFormat="1" applyFont="1" applyFill="1" applyBorder="1" applyAlignment="1">
      <alignment horizontal="center" vertical="center" wrapText="1"/>
      <protection/>
    </xf>
    <xf numFmtId="0" fontId="60" fillId="0" borderId="33" xfId="0" applyFont="1" applyBorder="1" applyAlignment="1">
      <alignment vertical="center" wrapText="1"/>
    </xf>
    <xf numFmtId="0" fontId="59" fillId="0" borderId="33" xfId="0" applyFont="1" applyBorder="1" applyAlignment="1">
      <alignment vertical="center" wrapText="1"/>
    </xf>
    <xf numFmtId="0" fontId="59" fillId="0" borderId="33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/>
    </xf>
    <xf numFmtId="0" fontId="3" fillId="0" borderId="34" xfId="46" applyFont="1" applyFill="1" applyBorder="1" applyAlignment="1">
      <alignment horizontal="center"/>
      <protection/>
    </xf>
    <xf numFmtId="0" fontId="3" fillId="0" borderId="0" xfId="46" applyFont="1" applyFill="1" applyBorder="1" applyAlignment="1">
      <alignment horizontal="center"/>
      <protection/>
    </xf>
    <xf numFmtId="0" fontId="3" fillId="0" borderId="0" xfId="46" applyFont="1" applyFill="1" applyBorder="1" applyAlignment="1">
      <alignment horizontal="left"/>
      <protection/>
    </xf>
    <xf numFmtId="0" fontId="59" fillId="0" borderId="34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 wrapText="1"/>
    </xf>
    <xf numFmtId="4" fontId="3" fillId="0" borderId="35" xfId="46" applyNumberFormat="1" applyFont="1" applyFill="1" applyBorder="1" applyAlignment="1">
      <alignment horizontal="right" vertical="center"/>
      <protection/>
    </xf>
    <xf numFmtId="4" fontId="3" fillId="0" borderId="0" xfId="46" applyNumberFormat="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/>
    </xf>
    <xf numFmtId="0" fontId="11" fillId="0" borderId="0" xfId="46" applyFont="1" applyFill="1" applyBorder="1" applyAlignment="1">
      <alignment horizontal="center"/>
      <protection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3" fontId="12" fillId="33" borderId="42" xfId="49" applyNumberFormat="1" applyFont="1" applyFill="1" applyBorder="1" applyAlignment="1">
      <alignment horizontal="center"/>
      <protection/>
    </xf>
    <xf numFmtId="0" fontId="3" fillId="33" borderId="43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3" fontId="12" fillId="33" borderId="37" xfId="49" applyNumberFormat="1" applyFont="1" applyFill="1" applyBorder="1" applyAlignment="1">
      <alignment horizontal="center"/>
      <protection/>
    </xf>
    <xf numFmtId="0" fontId="12" fillId="0" borderId="45" xfId="0" applyFont="1" applyFill="1" applyBorder="1" applyAlignment="1">
      <alignment/>
    </xf>
    <xf numFmtId="0" fontId="12" fillId="0" borderId="45" xfId="0" applyFont="1" applyFill="1" applyBorder="1" applyAlignment="1">
      <alignment wrapText="1"/>
    </xf>
    <xf numFmtId="0" fontId="0" fillId="0" borderId="37" xfId="0" applyFont="1" applyFill="1" applyBorder="1" applyAlignment="1">
      <alignment/>
    </xf>
    <xf numFmtId="0" fontId="12" fillId="0" borderId="38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33" borderId="38" xfId="0" applyFont="1" applyFill="1" applyBorder="1" applyAlignment="1">
      <alignment horizontal="left" vertical="center" wrapText="1"/>
    </xf>
    <xf numFmtId="0" fontId="12" fillId="33" borderId="46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wrapText="1"/>
    </xf>
    <xf numFmtId="0" fontId="12" fillId="0" borderId="40" xfId="0" applyFont="1" applyFill="1" applyBorder="1" applyAlignment="1">
      <alignment horizontal="left" wrapText="1"/>
    </xf>
    <xf numFmtId="0" fontId="12" fillId="0" borderId="47" xfId="0" applyFont="1" applyFill="1" applyBorder="1" applyAlignment="1">
      <alignment wrapText="1"/>
    </xf>
    <xf numFmtId="0" fontId="12" fillId="33" borderId="45" xfId="0" applyFont="1" applyFill="1" applyBorder="1" applyAlignment="1">
      <alignment wrapText="1"/>
    </xf>
    <xf numFmtId="0" fontId="12" fillId="33" borderId="48" xfId="0" applyFont="1" applyFill="1" applyBorder="1" applyAlignment="1">
      <alignment vertical="center" wrapText="1"/>
    </xf>
    <xf numFmtId="165" fontId="12" fillId="33" borderId="49" xfId="49" applyNumberFormat="1" applyFont="1" applyFill="1" applyBorder="1" applyAlignment="1">
      <alignment/>
      <protection/>
    </xf>
    <xf numFmtId="165" fontId="12" fillId="33" borderId="49" xfId="49" applyNumberFormat="1" applyFont="1" applyFill="1" applyBorder="1" applyAlignment="1">
      <alignment wrapText="1"/>
      <protection/>
    </xf>
    <xf numFmtId="0" fontId="0" fillId="33" borderId="50" xfId="0" applyNumberFormat="1" applyFont="1" applyFill="1" applyBorder="1" applyAlignment="1">
      <alignment horizontal="center" vertical="center"/>
    </xf>
    <xf numFmtId="165" fontId="12" fillId="33" borderId="51" xfId="49" applyNumberFormat="1" applyFont="1" applyFill="1" applyBorder="1" applyAlignment="1">
      <alignment/>
      <protection/>
    </xf>
    <xf numFmtId="165" fontId="12" fillId="33" borderId="51" xfId="49" applyNumberFormat="1" applyFont="1" applyFill="1" applyBorder="1" applyAlignment="1">
      <alignment wrapText="1"/>
      <protection/>
    </xf>
    <xf numFmtId="0" fontId="12" fillId="33" borderId="4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37" xfId="49" applyNumberFormat="1" applyFont="1" applyFill="1" applyBorder="1" applyAlignment="1">
      <alignment horizontal="center" vertical="center"/>
      <protection/>
    </xf>
    <xf numFmtId="0" fontId="0" fillId="0" borderId="37" xfId="49" applyNumberFormat="1" applyFont="1" applyBorder="1" applyAlignment="1">
      <alignment horizontal="center"/>
      <protection/>
    </xf>
    <xf numFmtId="3" fontId="0" fillId="33" borderId="37" xfId="49" applyNumberFormat="1" applyFont="1" applyFill="1" applyBorder="1" applyAlignment="1">
      <alignment horizontal="center"/>
      <protection/>
    </xf>
    <xf numFmtId="0" fontId="14" fillId="0" borderId="37" xfId="0" applyFont="1" applyFill="1" applyBorder="1" applyAlignment="1">
      <alignment/>
    </xf>
    <xf numFmtId="164" fontId="12" fillId="0" borderId="37" xfId="0" applyNumberFormat="1" applyFont="1" applyFill="1" applyBorder="1" applyAlignment="1">
      <alignment horizontal="right" vertical="center" wrapText="1"/>
    </xf>
    <xf numFmtId="0" fontId="0" fillId="0" borderId="44" xfId="49" applyNumberFormat="1" applyFont="1" applyBorder="1" applyAlignment="1">
      <alignment horizontal="center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33" borderId="37" xfId="49" applyNumberFormat="1" applyFont="1" applyFill="1" applyBorder="1" applyAlignment="1">
      <alignment horizontal="center"/>
      <protection/>
    </xf>
    <xf numFmtId="0" fontId="14" fillId="0" borderId="36" xfId="0" applyFont="1" applyFill="1" applyBorder="1" applyAlignment="1">
      <alignment/>
    </xf>
    <xf numFmtId="3" fontId="0" fillId="33" borderId="38" xfId="49" applyNumberFormat="1" applyFont="1" applyFill="1" applyBorder="1" applyAlignment="1">
      <alignment horizontal="center"/>
      <protection/>
    </xf>
    <xf numFmtId="0" fontId="0" fillId="33" borderId="38" xfId="49" applyNumberFormat="1" applyFont="1" applyFill="1" applyBorder="1" applyAlignment="1">
      <alignment horizontal="center"/>
      <protection/>
    </xf>
    <xf numFmtId="0" fontId="15" fillId="0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wrapText="1"/>
    </xf>
    <xf numFmtId="0" fontId="15" fillId="0" borderId="4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4" fillId="0" borderId="37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 wrapText="1"/>
    </xf>
    <xf numFmtId="0" fontId="14" fillId="33" borderId="46" xfId="0" applyFont="1" applyFill="1" applyBorder="1" applyAlignment="1">
      <alignment horizontal="left" vertical="center" wrapText="1"/>
    </xf>
    <xf numFmtId="3" fontId="0" fillId="33" borderId="45" xfId="49" applyNumberFormat="1" applyFont="1" applyFill="1" applyBorder="1" applyAlignment="1">
      <alignment horizontal="center"/>
      <protection/>
    </xf>
    <xf numFmtId="0" fontId="0" fillId="33" borderId="36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left" wrapText="1"/>
    </xf>
    <xf numFmtId="0" fontId="0" fillId="33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14" fillId="0" borderId="36" xfId="0" applyFont="1" applyFill="1" applyBorder="1" applyAlignment="1">
      <alignment wrapText="1"/>
    </xf>
    <xf numFmtId="3" fontId="0" fillId="33" borderId="52" xfId="49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/>
    </xf>
    <xf numFmtId="0" fontId="0" fillId="33" borderId="38" xfId="49" applyNumberFormat="1" applyFont="1" applyFill="1" applyBorder="1" applyAlignment="1">
      <alignment horizontal="center" vertical="center"/>
      <protection/>
    </xf>
    <xf numFmtId="0" fontId="0" fillId="33" borderId="54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 wrapText="1"/>
    </xf>
    <xf numFmtId="0" fontId="14" fillId="33" borderId="54" xfId="0" applyFont="1" applyFill="1" applyBorder="1" applyAlignment="1">
      <alignment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vertical="center" wrapText="1"/>
    </xf>
    <xf numFmtId="0" fontId="0" fillId="33" borderId="3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3" fontId="0" fillId="33" borderId="36" xfId="49" applyNumberFormat="1" applyFont="1" applyFill="1" applyBorder="1" applyAlignment="1">
      <alignment horizontal="center"/>
      <protection/>
    </xf>
    <xf numFmtId="0" fontId="0" fillId="33" borderId="37" xfId="49" applyNumberFormat="1" applyFont="1" applyFill="1" applyBorder="1" applyAlignment="1">
      <alignment horizontal="center" vertical="center"/>
      <protection/>
    </xf>
    <xf numFmtId="0" fontId="0" fillId="33" borderId="37" xfId="0" applyFont="1" applyFill="1" applyBorder="1" applyAlignment="1">
      <alignment horizontal="center"/>
    </xf>
    <xf numFmtId="165" fontId="14" fillId="33" borderId="42" xfId="49" applyNumberFormat="1" applyFont="1" applyFill="1" applyBorder="1" applyAlignment="1">
      <alignment wrapText="1"/>
      <protection/>
    </xf>
    <xf numFmtId="3" fontId="0" fillId="33" borderId="48" xfId="49" applyNumberFormat="1" applyFont="1" applyFill="1" applyBorder="1" applyAlignment="1">
      <alignment horizontal="center"/>
      <protection/>
    </xf>
    <xf numFmtId="3" fontId="0" fillId="33" borderId="56" xfId="49" applyNumberFormat="1" applyFont="1" applyFill="1" applyBorder="1" applyAlignment="1">
      <alignment horizontal="center"/>
      <protection/>
    </xf>
    <xf numFmtId="0" fontId="0" fillId="33" borderId="57" xfId="0" applyNumberFormat="1" applyFont="1" applyFill="1" applyBorder="1" applyAlignment="1">
      <alignment horizontal="center" vertical="center"/>
    </xf>
    <xf numFmtId="0" fontId="0" fillId="33" borderId="56" xfId="49" applyNumberFormat="1" applyFont="1" applyFill="1" applyBorder="1" applyAlignment="1">
      <alignment horizontal="center" vertical="center"/>
      <protection/>
    </xf>
    <xf numFmtId="0" fontId="0" fillId="33" borderId="56" xfId="0" applyFont="1" applyFill="1" applyBorder="1" applyAlignment="1">
      <alignment horizontal="center" vertical="center" wrapText="1"/>
    </xf>
    <xf numFmtId="3" fontId="0" fillId="33" borderId="47" xfId="49" applyNumberFormat="1" applyFont="1" applyFill="1" applyBorder="1" applyAlignment="1">
      <alignment horizontal="center"/>
      <protection/>
    </xf>
    <xf numFmtId="0" fontId="0" fillId="33" borderId="52" xfId="49" applyNumberFormat="1" applyFont="1" applyFill="1" applyBorder="1" applyAlignment="1">
      <alignment horizontal="center" vertical="center"/>
      <protection/>
    </xf>
    <xf numFmtId="0" fontId="0" fillId="33" borderId="58" xfId="0" applyNumberFormat="1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/>
    </xf>
    <xf numFmtId="165" fontId="14" fillId="33" borderId="59" xfId="49" applyNumberFormat="1" applyFont="1" applyFill="1" applyBorder="1" applyAlignment="1">
      <alignment wrapText="1"/>
      <protection/>
    </xf>
    <xf numFmtId="0" fontId="59" fillId="33" borderId="37" xfId="0" applyFont="1" applyFill="1" applyBorder="1" applyAlignment="1">
      <alignment horizontal="center"/>
    </xf>
    <xf numFmtId="3" fontId="0" fillId="33" borderId="41" xfId="49" applyNumberFormat="1" applyFont="1" applyFill="1" applyBorder="1" applyAlignment="1">
      <alignment horizontal="center"/>
      <protection/>
    </xf>
    <xf numFmtId="3" fontId="0" fillId="33" borderId="46" xfId="49" applyNumberFormat="1" applyFont="1" applyFill="1" applyBorder="1" applyAlignment="1">
      <alignment horizontal="center"/>
      <protection/>
    </xf>
    <xf numFmtId="0" fontId="0" fillId="33" borderId="46" xfId="49" applyNumberFormat="1" applyFont="1" applyFill="1" applyBorder="1" applyAlignment="1">
      <alignment horizontal="center" vertical="center"/>
      <protection/>
    </xf>
    <xf numFmtId="0" fontId="0" fillId="33" borderId="38" xfId="0" applyNumberFormat="1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left" vertical="top" wrapText="1"/>
    </xf>
    <xf numFmtId="4" fontId="12" fillId="0" borderId="37" xfId="0" applyNumberFormat="1" applyFont="1" applyFill="1" applyBorder="1" applyAlignment="1">
      <alignment horizontal="right" vertical="center" wrapText="1"/>
    </xf>
    <xf numFmtId="4" fontId="12" fillId="0" borderId="46" xfId="0" applyNumberFormat="1" applyFont="1" applyFill="1" applyBorder="1" applyAlignment="1">
      <alignment horizontal="right" vertical="center" wrapText="1"/>
    </xf>
    <xf numFmtId="4" fontId="12" fillId="0" borderId="38" xfId="0" applyNumberFormat="1" applyFont="1" applyFill="1" applyBorder="1" applyAlignment="1">
      <alignment horizontal="right" vertical="center" wrapText="1"/>
    </xf>
    <xf numFmtId="4" fontId="12" fillId="0" borderId="37" xfId="0" applyNumberFormat="1" applyFont="1" applyFill="1" applyBorder="1" applyAlignment="1">
      <alignment/>
    </xf>
    <xf numFmtId="4" fontId="12" fillId="0" borderId="38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12" fillId="0" borderId="38" xfId="0" applyNumberFormat="1" applyFont="1" applyFill="1" applyBorder="1" applyAlignment="1">
      <alignment horizontal="right"/>
    </xf>
    <xf numFmtId="4" fontId="12" fillId="0" borderId="44" xfId="0" applyNumberFormat="1" applyFont="1" applyFill="1" applyBorder="1" applyAlignment="1">
      <alignment horizontal="right"/>
    </xf>
    <xf numFmtId="4" fontId="12" fillId="0" borderId="46" xfId="0" applyNumberFormat="1" applyFont="1" applyFill="1" applyBorder="1" applyAlignment="1">
      <alignment horizontal="right"/>
    </xf>
    <xf numFmtId="4" fontId="12" fillId="0" borderId="37" xfId="0" applyNumberFormat="1" applyFont="1" applyFill="1" applyBorder="1" applyAlignment="1">
      <alignment horizontal="right"/>
    </xf>
    <xf numFmtId="4" fontId="12" fillId="0" borderId="44" xfId="0" applyNumberFormat="1" applyFont="1" applyFill="1" applyBorder="1" applyAlignment="1">
      <alignment horizontal="right" vertical="center" wrapText="1"/>
    </xf>
    <xf numFmtId="4" fontId="12" fillId="0" borderId="56" xfId="0" applyNumberFormat="1" applyFont="1" applyFill="1" applyBorder="1" applyAlignment="1">
      <alignment horizontal="right" vertical="center" wrapText="1"/>
    </xf>
    <xf numFmtId="4" fontId="12" fillId="0" borderId="52" xfId="0" applyNumberFormat="1" applyFont="1" applyFill="1" applyBorder="1" applyAlignment="1">
      <alignment horizontal="right" vertical="center" wrapText="1"/>
    </xf>
    <xf numFmtId="4" fontId="62" fillId="0" borderId="37" xfId="0" applyNumberFormat="1" applyFont="1" applyFill="1" applyBorder="1" applyAlignment="1">
      <alignment/>
    </xf>
    <xf numFmtId="4" fontId="12" fillId="0" borderId="44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33" borderId="50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wrapText="1"/>
    </xf>
    <xf numFmtId="0" fontId="0" fillId="0" borderId="37" xfId="0" applyFont="1" applyBorder="1" applyAlignment="1">
      <alignment/>
    </xf>
    <xf numFmtId="0" fontId="3" fillId="33" borderId="47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vertical="center"/>
    </xf>
    <xf numFmtId="0" fontId="3" fillId="33" borderId="48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vertical="center"/>
    </xf>
    <xf numFmtId="0" fontId="0" fillId="0" borderId="44" xfId="0" applyFont="1" applyBorder="1" applyAlignment="1">
      <alignment/>
    </xf>
    <xf numFmtId="0" fontId="3" fillId="33" borderId="4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wrapText="1"/>
    </xf>
    <xf numFmtId="0" fontId="0" fillId="0" borderId="52" xfId="0" applyFont="1" applyBorder="1" applyAlignment="1">
      <alignment/>
    </xf>
    <xf numFmtId="0" fontId="3" fillId="33" borderId="4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/>
    </xf>
    <xf numFmtId="0" fontId="0" fillId="0" borderId="46" xfId="0" applyFont="1" applyBorder="1" applyAlignment="1">
      <alignment vertical="center"/>
    </xf>
    <xf numFmtId="0" fontId="0" fillId="0" borderId="46" xfId="0" applyFont="1" applyBorder="1" applyAlignment="1">
      <alignment/>
    </xf>
    <xf numFmtId="0" fontId="3" fillId="33" borderId="60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wrapText="1"/>
    </xf>
    <xf numFmtId="0" fontId="0" fillId="0" borderId="45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4" xfId="0" applyFont="1" applyBorder="1" applyAlignment="1">
      <alignment vertical="center" wrapText="1"/>
    </xf>
    <xf numFmtId="3" fontId="15" fillId="33" borderId="45" xfId="49" applyNumberFormat="1" applyFont="1" applyFill="1" applyBorder="1" applyAlignment="1">
      <alignment horizontal="center"/>
      <protection/>
    </xf>
    <xf numFmtId="3" fontId="0" fillId="33" borderId="45" xfId="49" applyNumberFormat="1" applyFont="1" applyFill="1" applyBorder="1" applyAlignment="1">
      <alignment vertical="center"/>
      <protection/>
    </xf>
    <xf numFmtId="3" fontId="15" fillId="33" borderId="39" xfId="49" applyNumberFormat="1" applyFont="1" applyFill="1" applyBorder="1" applyAlignment="1">
      <alignment horizontal="center"/>
      <protection/>
    </xf>
    <xf numFmtId="3" fontId="0" fillId="33" borderId="39" xfId="49" applyNumberFormat="1" applyFont="1" applyFill="1" applyBorder="1" applyAlignment="1">
      <alignment vertical="center"/>
      <protection/>
    </xf>
    <xf numFmtId="0" fontId="0" fillId="33" borderId="44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center" vertical="center"/>
    </xf>
    <xf numFmtId="0" fontId="0" fillId="0" borderId="46" xfId="0" applyFont="1" applyBorder="1" applyAlignment="1">
      <alignment wrapText="1"/>
    </xf>
    <xf numFmtId="0" fontId="3" fillId="33" borderId="4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left" vertical="center" wrapText="1"/>
    </xf>
    <xf numFmtId="0" fontId="11" fillId="33" borderId="36" xfId="0" applyFont="1" applyFill="1" applyBorder="1" applyAlignment="1">
      <alignment wrapText="1"/>
    </xf>
    <xf numFmtId="0" fontId="3" fillId="33" borderId="38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3" fontId="13" fillId="33" borderId="0" xfId="49" applyNumberFormat="1" applyFont="1" applyFill="1" applyBorder="1" applyAlignment="1">
      <alignment horizontal="center"/>
      <protection/>
    </xf>
    <xf numFmtId="3" fontId="3" fillId="33" borderId="0" xfId="49" applyNumberFormat="1" applyFont="1" applyFill="1" applyBorder="1" applyAlignment="1">
      <alignment horizontal="center"/>
      <protection/>
    </xf>
    <xf numFmtId="0" fontId="0" fillId="33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5" fontId="3" fillId="33" borderId="64" xfId="49" applyNumberFormat="1" applyFont="1" applyFill="1" applyBorder="1" applyAlignment="1">
      <alignment/>
      <protection/>
    </xf>
    <xf numFmtId="0" fontId="0" fillId="0" borderId="0" xfId="0" applyFont="1" applyBorder="1" applyAlignment="1">
      <alignment/>
    </xf>
    <xf numFmtId="165" fontId="0" fillId="33" borderId="0" xfId="49" applyNumberFormat="1" applyFont="1" applyFill="1" applyBorder="1" applyAlignment="1">
      <alignment/>
      <protection/>
    </xf>
    <xf numFmtId="2" fontId="59" fillId="0" borderId="0" xfId="0" applyNumberFormat="1" applyFont="1" applyFill="1" applyBorder="1" applyAlignment="1">
      <alignment/>
    </xf>
    <xf numFmtId="0" fontId="0" fillId="33" borderId="48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left" vertical="center" wrapText="1"/>
    </xf>
    <xf numFmtId="2" fontId="59" fillId="0" borderId="44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center"/>
    </xf>
    <xf numFmtId="165" fontId="0" fillId="33" borderId="46" xfId="49" applyNumberFormat="1" applyFont="1" applyFill="1" applyBorder="1" applyAlignment="1">
      <alignment vertical="center"/>
      <protection/>
    </xf>
    <xf numFmtId="0" fontId="16" fillId="0" borderId="44" xfId="0" applyFont="1" applyBorder="1" applyAlignment="1">
      <alignment/>
    </xf>
    <xf numFmtId="2" fontId="3" fillId="0" borderId="43" xfId="46" applyNumberFormat="1" applyFont="1" applyFill="1" applyBorder="1" applyAlignment="1">
      <alignment horizontal="center" vertical="center" wrapText="1"/>
      <protection/>
    </xf>
    <xf numFmtId="2" fontId="0" fillId="0" borderId="62" xfId="46" applyNumberFormat="1" applyFont="1" applyFill="1" applyBorder="1" applyAlignment="1">
      <alignment horizontal="right" vertical="center" wrapText="1"/>
      <protection/>
    </xf>
    <xf numFmtId="2" fontId="0" fillId="0" borderId="56" xfId="46" applyNumberFormat="1" applyFont="1" applyFill="1" applyBorder="1" applyAlignment="1">
      <alignment horizontal="right" vertical="center" wrapText="1"/>
      <protection/>
    </xf>
    <xf numFmtId="2" fontId="0" fillId="0" borderId="37" xfId="46" applyNumberFormat="1" applyFont="1" applyFill="1" applyBorder="1" applyAlignment="1">
      <alignment horizontal="right" vertical="center" wrapText="1"/>
      <protection/>
    </xf>
    <xf numFmtId="2" fontId="0" fillId="0" borderId="46" xfId="46" applyNumberFormat="1" applyFont="1" applyFill="1" applyBorder="1" applyAlignment="1">
      <alignment horizontal="right" vertical="center" wrapText="1"/>
      <protection/>
    </xf>
    <xf numFmtId="2" fontId="3" fillId="0" borderId="35" xfId="46" applyNumberFormat="1" applyFont="1" applyFill="1" applyBorder="1" applyAlignment="1">
      <alignment horizontal="right" vertical="center"/>
      <protection/>
    </xf>
    <xf numFmtId="0" fontId="3" fillId="0" borderId="0" xfId="0" applyFont="1" applyFill="1" applyBorder="1" applyAlignment="1">
      <alignment/>
    </xf>
    <xf numFmtId="4" fontId="59" fillId="0" borderId="37" xfId="0" applyNumberFormat="1" applyFont="1" applyFill="1" applyBorder="1" applyAlignment="1">
      <alignment horizontal="right" vertical="center"/>
    </xf>
    <xf numFmtId="4" fontId="59" fillId="0" borderId="46" xfId="0" applyNumberFormat="1" applyFont="1" applyFill="1" applyBorder="1" applyAlignment="1">
      <alignment horizontal="right" vertical="center"/>
    </xf>
    <xf numFmtId="4" fontId="59" fillId="0" borderId="56" xfId="0" applyNumberFormat="1" applyFont="1" applyFill="1" applyBorder="1" applyAlignment="1">
      <alignment horizontal="right" vertical="center"/>
    </xf>
    <xf numFmtId="4" fontId="0" fillId="0" borderId="44" xfId="46" applyNumberFormat="1" applyFont="1" applyFill="1" applyBorder="1" applyAlignment="1">
      <alignment horizontal="right" vertical="center" wrapText="1"/>
      <protection/>
    </xf>
    <xf numFmtId="2" fontId="59" fillId="0" borderId="43" xfId="0" applyNumberFormat="1" applyFont="1" applyFill="1" applyBorder="1" applyAlignment="1">
      <alignment horizontal="right" vertical="center"/>
    </xf>
    <xf numFmtId="2" fontId="59" fillId="0" borderId="37" xfId="0" applyNumberFormat="1" applyFont="1" applyFill="1" applyBorder="1" applyAlignment="1">
      <alignment horizontal="right" vertical="center"/>
    </xf>
    <xf numFmtId="2" fontId="59" fillId="0" borderId="44" xfId="0" applyNumberFormat="1" applyFont="1" applyFill="1" applyBorder="1" applyAlignment="1">
      <alignment horizontal="right" vertical="center"/>
    </xf>
    <xf numFmtId="2" fontId="0" fillId="0" borderId="35" xfId="46" applyNumberFormat="1" applyFont="1" applyFill="1" applyBorder="1" applyAlignment="1">
      <alignment horizontal="right" vertical="center" wrapText="1"/>
      <protection/>
    </xf>
    <xf numFmtId="4" fontId="0" fillId="0" borderId="35" xfId="46" applyNumberFormat="1" applyFont="1" applyFill="1" applyBorder="1" applyAlignment="1">
      <alignment horizontal="right" vertical="center" wrapText="1"/>
      <protection/>
    </xf>
    <xf numFmtId="4" fontId="0" fillId="0" borderId="43" xfId="46" applyNumberFormat="1" applyFont="1" applyFill="1" applyBorder="1" applyAlignment="1">
      <alignment horizontal="right" vertical="center" wrapText="1"/>
      <protection/>
    </xf>
    <xf numFmtId="4" fontId="60" fillId="0" borderId="35" xfId="0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33" xfId="46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4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" fontId="0" fillId="0" borderId="39" xfId="49" applyNumberFormat="1" applyFont="1" applyFill="1" applyBorder="1" applyAlignment="1">
      <alignment horizontal="center"/>
      <protection/>
    </xf>
    <xf numFmtId="0" fontId="0" fillId="33" borderId="38" xfId="0" applyFont="1" applyFill="1" applyBorder="1" applyAlignment="1">
      <alignment horizontal="center" wrapText="1"/>
    </xf>
    <xf numFmtId="0" fontId="12" fillId="0" borderId="56" xfId="0" applyFont="1" applyFill="1" applyBorder="1" applyAlignment="1">
      <alignment/>
    </xf>
    <xf numFmtId="4" fontId="12" fillId="0" borderId="49" xfId="0" applyNumberFormat="1" applyFont="1" applyFill="1" applyBorder="1" applyAlignment="1">
      <alignment horizontal="right" wrapText="1"/>
    </xf>
    <xf numFmtId="0" fontId="0" fillId="0" borderId="41" xfId="0" applyFont="1" applyFill="1" applyBorder="1" applyAlignment="1">
      <alignment horizontal="center" wrapText="1"/>
    </xf>
    <xf numFmtId="0" fontId="0" fillId="0" borderId="4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12" fillId="0" borderId="46" xfId="0" applyNumberFormat="1" applyFont="1" applyFill="1" applyBorder="1" applyAlignment="1">
      <alignment horizontal="right" wrapText="1"/>
    </xf>
    <xf numFmtId="0" fontId="0" fillId="0" borderId="0" xfId="46" applyFont="1" applyFill="1" applyBorder="1" applyAlignment="1">
      <alignment horizontal="center"/>
      <protection/>
    </xf>
    <xf numFmtId="2" fontId="0" fillId="0" borderId="35" xfId="46" applyNumberFormat="1" applyFont="1" applyFill="1" applyBorder="1" applyAlignment="1">
      <alignment horizontal="right"/>
      <protection/>
    </xf>
    <xf numFmtId="0" fontId="0" fillId="0" borderId="0" xfId="46" applyFont="1" applyFill="1" applyBorder="1" applyAlignment="1">
      <alignment horizontal="center"/>
      <protection/>
    </xf>
    <xf numFmtId="4" fontId="0" fillId="0" borderId="27" xfId="46" applyNumberFormat="1" applyFont="1" applyFill="1" applyBorder="1" applyAlignment="1">
      <alignment horizontal="right" vertical="center" wrapText="1"/>
      <protection/>
    </xf>
    <xf numFmtId="4" fontId="0" fillId="0" borderId="24" xfId="46" applyNumberFormat="1" applyFont="1" applyFill="1" applyBorder="1" applyAlignment="1">
      <alignment horizontal="right" vertical="center" wrapText="1"/>
      <protection/>
    </xf>
    <xf numFmtId="4" fontId="0" fillId="0" borderId="29" xfId="46" applyNumberFormat="1" applyFont="1" applyFill="1" applyBorder="1" applyAlignment="1">
      <alignment horizontal="right" vertical="center" wrapText="1"/>
      <protection/>
    </xf>
    <xf numFmtId="4" fontId="0" fillId="0" borderId="35" xfId="46" applyNumberFormat="1" applyFont="1" applyFill="1" applyBorder="1" applyAlignment="1">
      <alignment horizontal="right" vertical="center" wrapText="1"/>
      <protection/>
    </xf>
    <xf numFmtId="4" fontId="0" fillId="0" borderId="27" xfId="0" applyNumberFormat="1" applyFont="1" applyFill="1" applyBorder="1" applyAlignment="1">
      <alignment horizontal="right" vertical="center"/>
    </xf>
    <xf numFmtId="4" fontId="0" fillId="0" borderId="24" xfId="0" applyNumberFormat="1" applyFont="1" applyFill="1" applyBorder="1" applyAlignment="1">
      <alignment horizontal="right" vertical="center"/>
    </xf>
    <xf numFmtId="4" fontId="0" fillId="0" borderId="29" xfId="0" applyNumberFormat="1" applyFont="1" applyFill="1" applyBorder="1" applyAlignment="1">
      <alignment horizontal="right" vertical="center"/>
    </xf>
    <xf numFmtId="4" fontId="0" fillId="0" borderId="35" xfId="0" applyNumberFormat="1" applyBorder="1" applyAlignment="1">
      <alignment/>
    </xf>
    <xf numFmtId="4" fontId="59" fillId="0" borderId="38" xfId="0" applyNumberFormat="1" applyFont="1" applyFill="1" applyBorder="1" applyAlignment="1">
      <alignment vertical="center"/>
    </xf>
    <xf numFmtId="4" fontId="59" fillId="0" borderId="44" xfId="0" applyNumberFormat="1" applyFont="1" applyFill="1" applyBorder="1" applyAlignment="1">
      <alignment vertical="center"/>
    </xf>
    <xf numFmtId="4" fontId="0" fillId="0" borderId="52" xfId="0" applyNumberFormat="1" applyFont="1" applyFill="1" applyBorder="1" applyAlignment="1">
      <alignment/>
    </xf>
    <xf numFmtId="4" fontId="59" fillId="0" borderId="62" xfId="0" applyNumberFormat="1" applyFont="1" applyFill="1" applyBorder="1" applyAlignment="1">
      <alignment vertical="center"/>
    </xf>
    <xf numFmtId="4" fontId="59" fillId="0" borderId="37" xfId="0" applyNumberFormat="1" applyFont="1" applyFill="1" applyBorder="1" applyAlignment="1">
      <alignment vertical="center"/>
    </xf>
    <xf numFmtId="4" fontId="59" fillId="0" borderId="56" xfId="0" applyNumberFormat="1" applyFont="1" applyFill="1" applyBorder="1" applyAlignment="1">
      <alignment vertical="center"/>
    </xf>
    <xf numFmtId="4" fontId="59" fillId="0" borderId="37" xfId="0" applyNumberFormat="1" applyFont="1" applyFill="1" applyBorder="1" applyAlignment="1">
      <alignment/>
    </xf>
    <xf numFmtId="4" fontId="59" fillId="0" borderId="38" xfId="0" applyNumberFormat="1" applyFont="1" applyFill="1" applyBorder="1" applyAlignment="1">
      <alignment/>
    </xf>
    <xf numFmtId="4" fontId="59" fillId="0" borderId="44" xfId="0" applyNumberFormat="1" applyFont="1" applyFill="1" applyBorder="1" applyAlignment="1">
      <alignment/>
    </xf>
    <xf numFmtId="4" fontId="59" fillId="0" borderId="46" xfId="0" applyNumberFormat="1" applyFont="1" applyFill="1" applyBorder="1" applyAlignment="1">
      <alignment vertical="center"/>
    </xf>
    <xf numFmtId="4" fontId="59" fillId="0" borderId="52" xfId="0" applyNumberFormat="1" applyFont="1" applyFill="1" applyBorder="1" applyAlignment="1">
      <alignment vertical="center"/>
    </xf>
    <xf numFmtId="4" fontId="60" fillId="0" borderId="65" xfId="0" applyNumberFormat="1" applyFont="1" applyFill="1" applyBorder="1" applyAlignment="1">
      <alignment/>
    </xf>
    <xf numFmtId="0" fontId="17" fillId="0" borderId="46" xfId="0" applyFont="1" applyBorder="1" applyAlignment="1">
      <alignment wrapText="1"/>
    </xf>
    <xf numFmtId="0" fontId="59" fillId="0" borderId="14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17" fillId="0" borderId="43" xfId="0" applyFont="1" applyBorder="1" applyAlignment="1">
      <alignment wrapText="1"/>
    </xf>
    <xf numFmtId="0" fontId="17" fillId="0" borderId="44" xfId="0" applyFont="1" applyBorder="1" applyAlignment="1">
      <alignment wrapText="1"/>
    </xf>
    <xf numFmtId="0" fontId="16" fillId="0" borderId="62" xfId="0" applyFont="1" applyBorder="1" applyAlignment="1">
      <alignment vertical="center" wrapText="1"/>
    </xf>
    <xf numFmtId="0" fontId="16" fillId="0" borderId="44" xfId="0" applyFont="1" applyBorder="1" applyAlignment="1">
      <alignment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_Tabulka - podklad k rozpočtu pro rok 2006" xfId="49"/>
    <cellStyle name="Poznámka" xfId="50"/>
    <cellStyle name="Percent" xfId="51"/>
    <cellStyle name="Propojená buňka" xfId="52"/>
    <cellStyle name="Správně" xfId="53"/>
    <cellStyle name="Styl 1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PageLayoutView="0" workbookViewId="0" topLeftCell="A31">
      <selection activeCell="G49" sqref="G49"/>
    </sheetView>
  </sheetViews>
  <sheetFormatPr defaultColWidth="9.140625" defaultRowHeight="12.75"/>
  <cols>
    <col min="1" max="1" width="5.140625" style="0" customWidth="1"/>
    <col min="2" max="2" width="6.28125" style="0" customWidth="1"/>
    <col min="3" max="3" width="5.421875" style="0" customWidth="1"/>
    <col min="4" max="4" width="9.8515625" style="0" customWidth="1"/>
    <col min="5" max="5" width="51.8515625" style="0" customWidth="1"/>
    <col min="6" max="6" width="14.00390625" style="0" customWidth="1"/>
    <col min="7" max="7" width="27.7109375" style="0" customWidth="1"/>
  </cols>
  <sheetData>
    <row r="1" ht="12.75">
      <c r="F1" t="s">
        <v>45</v>
      </c>
    </row>
    <row r="3" spans="1:2" ht="21.75" customHeight="1">
      <c r="A3" s="106" t="s">
        <v>150</v>
      </c>
      <c r="B3" s="1"/>
    </row>
    <row r="4" spans="1:2" ht="13.5" customHeight="1">
      <c r="A4" s="1"/>
      <c r="B4" s="1"/>
    </row>
    <row r="5" spans="1:6" ht="17.25" customHeight="1" thickBot="1">
      <c r="A5" s="56" t="s">
        <v>8</v>
      </c>
      <c r="B5" s="2"/>
      <c r="C5" s="3"/>
      <c r="D5" s="3"/>
      <c r="F5" s="9"/>
    </row>
    <row r="6" spans="1:6" ht="20.25" customHeight="1" thickBot="1">
      <c r="A6" s="13" t="s">
        <v>9</v>
      </c>
      <c r="B6" s="14" t="s">
        <v>3</v>
      </c>
      <c r="C6" s="14" t="s">
        <v>6</v>
      </c>
      <c r="D6" s="14" t="s">
        <v>49</v>
      </c>
      <c r="E6" s="15"/>
      <c r="F6" s="320" t="s">
        <v>149</v>
      </c>
    </row>
    <row r="7" spans="1:6" ht="15" customHeight="1">
      <c r="A7" s="32">
        <v>805</v>
      </c>
      <c r="B7" s="33">
        <v>4350</v>
      </c>
      <c r="C7" s="7"/>
      <c r="D7" s="16"/>
      <c r="E7" s="42" t="s">
        <v>11</v>
      </c>
      <c r="F7" s="131"/>
    </row>
    <row r="8" spans="1:7" ht="15" customHeight="1">
      <c r="A8" s="34"/>
      <c r="B8" s="35"/>
      <c r="C8" s="17">
        <v>6351</v>
      </c>
      <c r="D8" s="54" t="s">
        <v>10</v>
      </c>
      <c r="E8" s="43" t="s">
        <v>12</v>
      </c>
      <c r="F8" s="321">
        <v>-250</v>
      </c>
      <c r="G8" s="8"/>
    </row>
    <row r="9" spans="1:7" ht="15" customHeight="1" thickBot="1">
      <c r="A9" s="36"/>
      <c r="B9" s="37"/>
      <c r="C9" s="18">
        <v>6351</v>
      </c>
      <c r="D9" s="55" t="s">
        <v>14</v>
      </c>
      <c r="E9" s="45" t="s">
        <v>13</v>
      </c>
      <c r="F9" s="322">
        <v>250</v>
      </c>
      <c r="G9" s="8"/>
    </row>
    <row r="10" spans="1:7" ht="15" customHeight="1">
      <c r="A10" s="38">
        <v>809</v>
      </c>
      <c r="B10" s="39">
        <v>4350</v>
      </c>
      <c r="C10" s="19"/>
      <c r="D10" s="42"/>
      <c r="E10" s="46" t="s">
        <v>26</v>
      </c>
      <c r="F10" s="323"/>
      <c r="G10" s="8"/>
    </row>
    <row r="11" spans="1:7" ht="15" customHeight="1" thickBot="1">
      <c r="A11" s="36"/>
      <c r="B11" s="37"/>
      <c r="C11" s="18">
        <v>5331</v>
      </c>
      <c r="D11" s="55" t="s">
        <v>15</v>
      </c>
      <c r="E11" s="48" t="s">
        <v>17</v>
      </c>
      <c r="F11" s="322">
        <v>400</v>
      </c>
      <c r="G11" s="28" t="s">
        <v>16</v>
      </c>
    </row>
    <row r="12" spans="1:7" ht="15" customHeight="1" thickBot="1">
      <c r="A12" s="40"/>
      <c r="B12" s="41">
        <v>6409</v>
      </c>
      <c r="C12" s="21">
        <v>6901</v>
      </c>
      <c r="D12" s="22"/>
      <c r="E12" s="49" t="s">
        <v>4</v>
      </c>
      <c r="F12" s="324">
        <v>12.58</v>
      </c>
      <c r="G12" s="28" t="s">
        <v>28</v>
      </c>
    </row>
    <row r="13" spans="1:6" ht="15" customHeight="1" thickBot="1">
      <c r="A13" s="4"/>
      <c r="B13" s="6"/>
      <c r="C13" s="6"/>
      <c r="D13" s="6"/>
      <c r="E13" s="50" t="s">
        <v>2</v>
      </c>
      <c r="F13" s="325">
        <f>SUM(F8:F12)</f>
        <v>412.58</v>
      </c>
    </row>
    <row r="14" spans="1:6" ht="15" customHeight="1">
      <c r="A14" s="5"/>
      <c r="B14" s="10"/>
      <c r="C14" s="29">
        <v>6351</v>
      </c>
      <c r="D14" s="51">
        <v>0</v>
      </c>
      <c r="E14" s="11"/>
      <c r="F14" s="12"/>
    </row>
    <row r="15" spans="1:6" ht="15" customHeight="1">
      <c r="A15" s="5"/>
      <c r="B15" s="10"/>
      <c r="C15" s="30">
        <v>5331</v>
      </c>
      <c r="D15" s="52">
        <v>400</v>
      </c>
      <c r="E15" s="11"/>
      <c r="F15" s="12"/>
    </row>
    <row r="16" spans="1:6" ht="15" customHeight="1" thickBot="1">
      <c r="A16" s="5"/>
      <c r="B16" s="10"/>
      <c r="C16" s="31">
        <v>6901</v>
      </c>
      <c r="D16" s="53">
        <v>12.58</v>
      </c>
      <c r="E16" s="11"/>
      <c r="F16" s="12"/>
    </row>
    <row r="17" spans="1:6" ht="15" customHeight="1" thickBot="1">
      <c r="A17" s="5"/>
      <c r="B17" s="10"/>
      <c r="C17" s="356"/>
      <c r="D17" s="357">
        <f>SUM(D14:D16)</f>
        <v>412.58</v>
      </c>
      <c r="E17" s="11"/>
      <c r="F17" s="12"/>
    </row>
    <row r="18" spans="1:6" ht="15" customHeight="1">
      <c r="A18" s="5"/>
      <c r="B18" s="10"/>
      <c r="C18" s="24"/>
      <c r="D18" s="25"/>
      <c r="E18" s="11"/>
      <c r="F18" s="12"/>
    </row>
    <row r="19" spans="1:8" ht="15" customHeight="1" thickBot="1">
      <c r="A19" s="56" t="s">
        <v>0</v>
      </c>
      <c r="B19" s="57"/>
      <c r="C19" s="3"/>
      <c r="D19" s="3"/>
      <c r="E19" s="27"/>
      <c r="F19" s="326"/>
      <c r="G19" s="27"/>
      <c r="H19" s="27"/>
    </row>
    <row r="20" spans="1:8" ht="15" customHeight="1">
      <c r="A20" s="58">
        <v>2150</v>
      </c>
      <c r="B20" s="59">
        <v>2212</v>
      </c>
      <c r="C20" s="59">
        <v>6121</v>
      </c>
      <c r="D20" s="60"/>
      <c r="E20" s="61" t="s">
        <v>1</v>
      </c>
      <c r="F20" s="327">
        <v>-15000</v>
      </c>
      <c r="G20" s="27"/>
      <c r="H20" s="27"/>
    </row>
    <row r="21" spans="1:8" ht="30" customHeight="1">
      <c r="A21" s="62">
        <v>2150</v>
      </c>
      <c r="B21" s="63">
        <v>2212</v>
      </c>
      <c r="C21" s="63">
        <v>6121</v>
      </c>
      <c r="D21" s="64"/>
      <c r="E21" s="65" t="s">
        <v>42</v>
      </c>
      <c r="F21" s="328">
        <v>2000</v>
      </c>
      <c r="G21" s="28" t="s">
        <v>18</v>
      </c>
      <c r="H21" s="27"/>
    </row>
    <row r="22" spans="1:8" ht="15" customHeight="1" thickBot="1">
      <c r="A22" s="66">
        <v>2150</v>
      </c>
      <c r="B22" s="67">
        <v>2212</v>
      </c>
      <c r="C22" s="67">
        <v>5171</v>
      </c>
      <c r="D22" s="68"/>
      <c r="E22" s="69" t="s">
        <v>25</v>
      </c>
      <c r="F22" s="329">
        <v>15000</v>
      </c>
      <c r="G22" s="27"/>
      <c r="H22" s="27"/>
    </row>
    <row r="23" spans="1:8" ht="15" customHeight="1" thickBot="1">
      <c r="A23" s="23"/>
      <c r="B23" s="70">
        <v>6409</v>
      </c>
      <c r="C23" s="70">
        <v>6901</v>
      </c>
      <c r="D23" s="71"/>
      <c r="E23" s="72" t="s">
        <v>4</v>
      </c>
      <c r="F23" s="330">
        <v>19.1</v>
      </c>
      <c r="G23" s="28" t="s">
        <v>29</v>
      </c>
      <c r="H23" s="27"/>
    </row>
    <row r="24" spans="1:8" ht="15" customHeight="1" thickBot="1">
      <c r="A24" s="26"/>
      <c r="B24" s="73"/>
      <c r="C24" s="74"/>
      <c r="D24" s="75"/>
      <c r="E24" s="76" t="s">
        <v>2</v>
      </c>
      <c r="F24" s="108">
        <f>SUM(F20:F23)</f>
        <v>2019.1</v>
      </c>
      <c r="G24" s="27"/>
      <c r="H24" s="27"/>
    </row>
    <row r="25" spans="1:8" ht="15" customHeight="1">
      <c r="A25" s="77"/>
      <c r="B25" s="77"/>
      <c r="C25" s="78">
        <v>6121</v>
      </c>
      <c r="D25" s="359">
        <v>-13000</v>
      </c>
      <c r="E25" s="79"/>
      <c r="F25" s="80"/>
      <c r="G25" s="27"/>
      <c r="H25" s="27"/>
    </row>
    <row r="26" spans="1:8" ht="15" customHeight="1">
      <c r="A26" s="77"/>
      <c r="B26" s="77"/>
      <c r="C26" s="81">
        <v>5171</v>
      </c>
      <c r="D26" s="360">
        <v>15000</v>
      </c>
      <c r="E26" s="79"/>
      <c r="F26" s="80"/>
      <c r="G26" s="27"/>
      <c r="H26" s="27"/>
    </row>
    <row r="27" spans="1:8" ht="15" customHeight="1" thickBot="1">
      <c r="A27" s="77"/>
      <c r="B27" s="77"/>
      <c r="C27" s="82">
        <v>6901</v>
      </c>
      <c r="D27" s="361">
        <v>19.1</v>
      </c>
      <c r="E27" s="79"/>
      <c r="F27" s="80"/>
      <c r="G27" s="27"/>
      <c r="H27" s="27"/>
    </row>
    <row r="28" spans="1:8" ht="15" customHeight="1" thickBot="1">
      <c r="A28" s="77"/>
      <c r="B28" s="77"/>
      <c r="C28" s="358"/>
      <c r="D28" s="362">
        <f>SUM(D25:D27)</f>
        <v>2019.1</v>
      </c>
      <c r="E28" s="79"/>
      <c r="F28" s="80"/>
      <c r="G28" s="27"/>
      <c r="H28" s="27"/>
    </row>
    <row r="29" spans="1:8" ht="15" customHeight="1">
      <c r="A29" s="77"/>
      <c r="B29" s="77"/>
      <c r="C29" s="77"/>
      <c r="D29" s="77"/>
      <c r="E29" s="79"/>
      <c r="F29" s="80"/>
      <c r="G29" s="27"/>
      <c r="H29" s="27"/>
    </row>
    <row r="30" spans="1:8" ht="15" customHeight="1" thickBot="1">
      <c r="A30" s="56" t="s">
        <v>19</v>
      </c>
      <c r="B30" s="57"/>
      <c r="C30" s="3"/>
      <c r="D30" s="3"/>
      <c r="E30" s="27"/>
      <c r="F30" s="326"/>
      <c r="G30" s="27"/>
      <c r="H30" s="27"/>
    </row>
    <row r="31" spans="1:8" ht="15" customHeight="1" thickBot="1">
      <c r="A31" s="83">
        <v>3011</v>
      </c>
      <c r="B31" s="14">
        <v>3639</v>
      </c>
      <c r="C31" s="14">
        <v>5171</v>
      </c>
      <c r="D31" s="84" t="s">
        <v>20</v>
      </c>
      <c r="E31" s="85" t="s">
        <v>21</v>
      </c>
      <c r="F31" s="331">
        <v>-400</v>
      </c>
      <c r="G31" s="27"/>
      <c r="H31" s="27"/>
    </row>
    <row r="32" spans="1:8" ht="15" customHeight="1" thickBot="1">
      <c r="A32" s="83">
        <v>3009</v>
      </c>
      <c r="B32" s="14">
        <v>3639</v>
      </c>
      <c r="C32" s="14">
        <v>5171</v>
      </c>
      <c r="D32" s="84" t="s">
        <v>43</v>
      </c>
      <c r="E32" s="85" t="s">
        <v>44</v>
      </c>
      <c r="F32" s="331">
        <v>11</v>
      </c>
      <c r="G32" s="27"/>
      <c r="H32" s="27"/>
    </row>
    <row r="33" spans="1:8" ht="15" customHeight="1">
      <c r="A33" s="58">
        <v>3086</v>
      </c>
      <c r="B33" s="59">
        <v>3639</v>
      </c>
      <c r="C33" s="59">
        <v>5171</v>
      </c>
      <c r="D33" s="60" t="s">
        <v>22</v>
      </c>
      <c r="E33" s="380" t="s">
        <v>24</v>
      </c>
      <c r="F33" s="332">
        <v>369</v>
      </c>
      <c r="G33" s="27"/>
      <c r="H33" s="27"/>
    </row>
    <row r="34" spans="1:8" ht="15" customHeight="1" thickBot="1">
      <c r="A34" s="86">
        <v>3086</v>
      </c>
      <c r="B34" s="70">
        <v>3639</v>
      </c>
      <c r="C34" s="70">
        <v>5169</v>
      </c>
      <c r="D34" s="71" t="s">
        <v>22</v>
      </c>
      <c r="E34" s="381"/>
      <c r="F34" s="333">
        <v>20</v>
      </c>
      <c r="G34" s="27"/>
      <c r="H34" s="27"/>
    </row>
    <row r="35" spans="1:8" ht="15" customHeight="1" thickBot="1">
      <c r="A35" s="23"/>
      <c r="B35" s="70">
        <v>6409</v>
      </c>
      <c r="C35" s="70">
        <v>6901</v>
      </c>
      <c r="D35" s="71"/>
      <c r="E35" s="49" t="s">
        <v>4</v>
      </c>
      <c r="F35" s="108">
        <v>1655.27</v>
      </c>
      <c r="G35" s="28" t="s">
        <v>23</v>
      </c>
      <c r="H35" s="27"/>
    </row>
    <row r="36" spans="1:8" ht="15" customHeight="1">
      <c r="A36" s="77"/>
      <c r="B36" s="77"/>
      <c r="C36" s="78">
        <v>5171</v>
      </c>
      <c r="D36" s="47">
        <v>-20</v>
      </c>
      <c r="E36" s="79"/>
      <c r="F36" s="80"/>
      <c r="G36" s="27"/>
      <c r="H36" s="27"/>
    </row>
    <row r="37" spans="1:8" ht="15" customHeight="1">
      <c r="A37" s="77"/>
      <c r="B37" s="77"/>
      <c r="C37" s="81">
        <v>5169</v>
      </c>
      <c r="D37" s="44">
        <v>20</v>
      </c>
      <c r="E37" s="79"/>
      <c r="F37" s="80"/>
      <c r="G37" s="27"/>
      <c r="H37" s="27"/>
    </row>
    <row r="38" spans="1:8" ht="15" customHeight="1" thickBot="1">
      <c r="A38" s="77"/>
      <c r="B38" s="77"/>
      <c r="C38" s="82">
        <v>6901</v>
      </c>
      <c r="D38" s="361">
        <v>1655.27</v>
      </c>
      <c r="E38" s="79"/>
      <c r="F38" s="80"/>
      <c r="G38" s="27"/>
      <c r="H38" s="27"/>
    </row>
    <row r="39" spans="1:8" ht="15" customHeight="1" thickBot="1">
      <c r="A39" s="77"/>
      <c r="B39" s="77"/>
      <c r="C39" s="358"/>
      <c r="D39" s="362">
        <f>SUM(D36:D38)</f>
        <v>1655.27</v>
      </c>
      <c r="E39" s="79"/>
      <c r="F39" s="80"/>
      <c r="G39" s="27"/>
      <c r="H39" s="27"/>
    </row>
    <row r="40" spans="1:8" ht="15" customHeight="1">
      <c r="A40" s="77"/>
      <c r="B40" s="77"/>
      <c r="C40" s="77"/>
      <c r="D40" s="77"/>
      <c r="E40" s="79"/>
      <c r="F40" s="80"/>
      <c r="G40" s="27"/>
      <c r="H40" s="27"/>
    </row>
    <row r="41" spans="1:8" ht="15" customHeight="1" thickBot="1">
      <c r="A41" s="56" t="s">
        <v>5</v>
      </c>
      <c r="B41" s="57"/>
      <c r="C41" s="3"/>
      <c r="D41" s="3"/>
      <c r="E41" s="27"/>
      <c r="F41" s="150"/>
      <c r="G41" s="27"/>
      <c r="H41" s="27"/>
    </row>
    <row r="42" spans="1:8" ht="15" customHeight="1" thickBot="1">
      <c r="A42" s="87">
        <v>507</v>
      </c>
      <c r="B42" s="88">
        <v>3526</v>
      </c>
      <c r="C42" s="89"/>
      <c r="D42" s="90"/>
      <c r="E42" s="91" t="s">
        <v>27</v>
      </c>
      <c r="F42" s="334"/>
      <c r="G42" s="27"/>
      <c r="H42" s="27"/>
    </row>
    <row r="43" spans="1:8" ht="16.5" customHeight="1" thickBot="1">
      <c r="A43" s="92">
        <v>3088</v>
      </c>
      <c r="B43" s="89"/>
      <c r="C43" s="89">
        <v>6351</v>
      </c>
      <c r="D43" s="93" t="s">
        <v>30</v>
      </c>
      <c r="E43" s="94" t="s">
        <v>31</v>
      </c>
      <c r="F43" s="335">
        <v>4000</v>
      </c>
      <c r="G43" s="107" t="s">
        <v>46</v>
      </c>
      <c r="H43" s="27"/>
    </row>
    <row r="44" spans="1:8" ht="15" customHeight="1" thickBot="1">
      <c r="A44" s="95">
        <v>93</v>
      </c>
      <c r="B44" s="96">
        <v>3522</v>
      </c>
      <c r="C44" s="96"/>
      <c r="D44" s="97"/>
      <c r="E44" s="98" t="s">
        <v>33</v>
      </c>
      <c r="F44" s="336"/>
      <c r="G44" s="107"/>
      <c r="H44" s="27"/>
    </row>
    <row r="45" spans="1:8" ht="15" customHeight="1" thickBot="1">
      <c r="A45" s="83">
        <v>3101</v>
      </c>
      <c r="B45" s="14"/>
      <c r="C45" s="14">
        <v>6121</v>
      </c>
      <c r="D45" s="340" t="s">
        <v>37</v>
      </c>
      <c r="E45" s="99" t="s">
        <v>34</v>
      </c>
      <c r="F45" s="336">
        <v>6000</v>
      </c>
      <c r="G45" s="20"/>
      <c r="H45" s="27"/>
    </row>
    <row r="46" spans="1:8" ht="15" customHeight="1" thickBot="1">
      <c r="A46" s="83">
        <v>3070</v>
      </c>
      <c r="B46" s="14"/>
      <c r="C46" s="14">
        <v>6121</v>
      </c>
      <c r="D46" s="84" t="s">
        <v>35</v>
      </c>
      <c r="E46" s="99" t="s">
        <v>36</v>
      </c>
      <c r="F46" s="336">
        <v>-3300</v>
      </c>
      <c r="G46" s="20"/>
      <c r="H46" s="27"/>
    </row>
    <row r="47" spans="1:8" ht="15" customHeight="1" thickBot="1">
      <c r="A47" s="83">
        <v>3102</v>
      </c>
      <c r="B47" s="14"/>
      <c r="C47" s="14">
        <v>6121</v>
      </c>
      <c r="D47" s="340" t="s">
        <v>38</v>
      </c>
      <c r="E47" s="99" t="s">
        <v>39</v>
      </c>
      <c r="F47" s="336">
        <v>20000</v>
      </c>
      <c r="G47" s="20"/>
      <c r="H47" s="27"/>
    </row>
    <row r="48" spans="1:8" ht="15" customHeight="1" thickBot="1">
      <c r="A48" s="83">
        <v>3030</v>
      </c>
      <c r="B48" s="14"/>
      <c r="C48" s="14">
        <v>6121</v>
      </c>
      <c r="D48" s="84" t="s">
        <v>40</v>
      </c>
      <c r="E48" s="100" t="s">
        <v>41</v>
      </c>
      <c r="F48" s="336">
        <v>-1700</v>
      </c>
      <c r="G48" s="20"/>
      <c r="H48" s="27"/>
    </row>
    <row r="49" spans="1:8" ht="15" customHeight="1" thickBot="1">
      <c r="A49" s="101"/>
      <c r="B49" s="59"/>
      <c r="C49" s="59">
        <v>6901</v>
      </c>
      <c r="D49" s="60"/>
      <c r="E49" s="61" t="s">
        <v>4</v>
      </c>
      <c r="F49" s="336">
        <v>-21000</v>
      </c>
      <c r="G49" s="27"/>
      <c r="H49" s="27"/>
    </row>
    <row r="50" spans="1:8" ht="15" customHeight="1" thickBot="1">
      <c r="A50" s="26"/>
      <c r="B50" s="73"/>
      <c r="C50" s="73"/>
      <c r="D50" s="102"/>
      <c r="E50" s="76" t="s">
        <v>7</v>
      </c>
      <c r="F50" s="108">
        <f>SUM(F42:F49)</f>
        <v>4000</v>
      </c>
      <c r="G50" s="27"/>
      <c r="H50" s="27"/>
    </row>
    <row r="51" spans="1:8" ht="15" customHeight="1">
      <c r="A51" s="77"/>
      <c r="B51" s="103"/>
      <c r="C51" s="78">
        <v>6351</v>
      </c>
      <c r="D51" s="359">
        <v>4000</v>
      </c>
      <c r="E51" s="104"/>
      <c r="F51" s="109"/>
      <c r="G51" s="27"/>
      <c r="H51" s="27"/>
    </row>
    <row r="52" spans="1:8" ht="15" customHeight="1">
      <c r="A52" s="77"/>
      <c r="B52" s="103"/>
      <c r="C52" s="81">
        <v>6121</v>
      </c>
      <c r="D52" s="360">
        <f>F45+F46+F47+F48</f>
        <v>21000</v>
      </c>
      <c r="E52" s="104"/>
      <c r="F52" s="109"/>
      <c r="G52" s="27"/>
      <c r="H52" s="27"/>
    </row>
    <row r="53" spans="1:8" ht="15" customHeight="1" thickBot="1">
      <c r="A53" s="77"/>
      <c r="B53" s="103"/>
      <c r="C53" s="82">
        <v>6901</v>
      </c>
      <c r="D53" s="361">
        <f>F49</f>
        <v>-21000</v>
      </c>
      <c r="E53" s="104"/>
      <c r="F53" s="109"/>
      <c r="G53" s="27"/>
      <c r="H53" s="27"/>
    </row>
    <row r="54" spans="1:8" ht="15" customHeight="1" thickBot="1">
      <c r="A54" s="77"/>
      <c r="B54" s="103"/>
      <c r="C54" s="358"/>
      <c r="D54" s="362">
        <f>SUM(D51:D53)</f>
        <v>4000</v>
      </c>
      <c r="E54" s="104"/>
      <c r="F54" s="109"/>
      <c r="G54" s="27"/>
      <c r="H54" s="27"/>
    </row>
    <row r="55" spans="1:8" ht="15" customHeight="1">
      <c r="A55" s="77"/>
      <c r="B55" s="103"/>
      <c r="C55" s="104"/>
      <c r="D55" s="104"/>
      <c r="E55" s="104"/>
      <c r="F55" s="109"/>
      <c r="G55" s="27"/>
      <c r="H55" s="27"/>
    </row>
    <row r="56" spans="1:8" ht="15" customHeight="1" thickBot="1">
      <c r="A56" s="110" t="s">
        <v>47</v>
      </c>
      <c r="B56" s="111"/>
      <c r="C56" s="111"/>
      <c r="D56" s="111"/>
      <c r="E56" s="104"/>
      <c r="F56" s="109"/>
      <c r="G56" s="27"/>
      <c r="H56" s="27"/>
    </row>
    <row r="57" spans="1:8" ht="15" customHeight="1" thickBot="1">
      <c r="A57" s="26"/>
      <c r="B57" s="89">
        <v>6409</v>
      </c>
      <c r="C57" s="89">
        <v>6901</v>
      </c>
      <c r="D57" s="93"/>
      <c r="E57" s="105" t="s">
        <v>32</v>
      </c>
      <c r="F57" s="337">
        <v>517.57</v>
      </c>
      <c r="G57" s="28" t="s">
        <v>48</v>
      </c>
      <c r="H57" s="27"/>
    </row>
    <row r="58" spans="1:8" ht="15" customHeight="1">
      <c r="A58" s="27"/>
      <c r="B58" s="27"/>
      <c r="C58" s="27"/>
      <c r="D58" s="27"/>
      <c r="E58" s="27"/>
      <c r="F58" s="150"/>
      <c r="G58" s="27"/>
      <c r="H58" s="27"/>
    </row>
    <row r="59" spans="1:8" ht="15" customHeight="1" thickBot="1">
      <c r="A59" s="56" t="s">
        <v>116</v>
      </c>
      <c r="B59" s="57"/>
      <c r="C59" s="3"/>
      <c r="D59" s="3"/>
      <c r="E59" s="27"/>
      <c r="F59" s="150"/>
      <c r="G59" s="27"/>
      <c r="H59" s="27"/>
    </row>
    <row r="60" spans="1:8" ht="29.25" customHeight="1">
      <c r="A60" s="117">
        <v>454</v>
      </c>
      <c r="B60" s="115">
        <v>3127</v>
      </c>
      <c r="C60" s="252"/>
      <c r="D60" s="124"/>
      <c r="E60" s="253" t="s">
        <v>117</v>
      </c>
      <c r="F60" s="338"/>
      <c r="G60" s="254"/>
      <c r="H60" s="27"/>
    </row>
    <row r="61" spans="1:8" ht="43.5" customHeight="1">
      <c r="A61" s="255"/>
      <c r="B61" s="256"/>
      <c r="C61" s="257">
        <v>6351</v>
      </c>
      <c r="D61" s="258" t="s">
        <v>118</v>
      </c>
      <c r="E61" s="259" t="s">
        <v>119</v>
      </c>
      <c r="F61" s="367">
        <v>2500</v>
      </c>
      <c r="G61" s="379" t="s">
        <v>120</v>
      </c>
      <c r="H61" s="27"/>
    </row>
    <row r="62" spans="1:8" ht="15" customHeight="1" thickBot="1">
      <c r="A62" s="260"/>
      <c r="B62" s="261"/>
      <c r="C62" s="262">
        <v>6351</v>
      </c>
      <c r="D62" s="118" t="s">
        <v>121</v>
      </c>
      <c r="E62" s="263" t="s">
        <v>122</v>
      </c>
      <c r="F62" s="368">
        <v>-2500</v>
      </c>
      <c r="G62" s="264"/>
      <c r="H62" s="27"/>
    </row>
    <row r="63" spans="1:8" ht="15" customHeight="1">
      <c r="A63" s="120">
        <v>357</v>
      </c>
      <c r="B63" s="122">
        <v>3127</v>
      </c>
      <c r="C63" s="265"/>
      <c r="D63" s="266"/>
      <c r="E63" s="267" t="s">
        <v>151</v>
      </c>
      <c r="F63" s="369"/>
      <c r="G63" s="254"/>
      <c r="H63" s="27"/>
    </row>
    <row r="64" spans="1:8" ht="15" customHeight="1">
      <c r="A64" s="269"/>
      <c r="B64" s="206"/>
      <c r="C64" s="206">
        <v>6351</v>
      </c>
      <c r="D64" s="270" t="s">
        <v>123</v>
      </c>
      <c r="E64" s="271" t="s">
        <v>124</v>
      </c>
      <c r="F64" s="367">
        <v>-356</v>
      </c>
      <c r="G64" s="268"/>
      <c r="H64" s="27"/>
    </row>
    <row r="65" spans="1:8" ht="15" customHeight="1" thickBot="1">
      <c r="A65" s="272"/>
      <c r="B65" s="264"/>
      <c r="C65" s="206">
        <v>6351</v>
      </c>
      <c r="D65" s="270" t="s">
        <v>91</v>
      </c>
      <c r="E65" s="318" t="s">
        <v>92</v>
      </c>
      <c r="F65" s="370">
        <v>356</v>
      </c>
      <c r="G65" s="274"/>
      <c r="H65" s="27"/>
    </row>
    <row r="66" spans="1:8" ht="15" customHeight="1">
      <c r="A66" s="117">
        <v>397</v>
      </c>
      <c r="B66" s="113">
        <v>3127</v>
      </c>
      <c r="C66" s="115"/>
      <c r="D66" s="275"/>
      <c r="E66" s="276" t="s">
        <v>76</v>
      </c>
      <c r="F66" s="240"/>
      <c r="G66" s="254"/>
      <c r="H66" s="27"/>
    </row>
    <row r="67" spans="1:8" ht="15" customHeight="1" thickBot="1">
      <c r="A67" s="125"/>
      <c r="B67" s="126"/>
      <c r="C67" s="211">
        <v>6121</v>
      </c>
      <c r="D67" s="277" t="s">
        <v>77</v>
      </c>
      <c r="E67" s="278" t="s">
        <v>78</v>
      </c>
      <c r="F67" s="368">
        <v>-4200</v>
      </c>
      <c r="G67" s="319" t="s">
        <v>125</v>
      </c>
      <c r="H67" s="27"/>
    </row>
    <row r="68" spans="1:8" ht="15" customHeight="1">
      <c r="A68" s="117">
        <v>447</v>
      </c>
      <c r="B68" s="115">
        <v>3127</v>
      </c>
      <c r="C68" s="159"/>
      <c r="D68" s="117"/>
      <c r="E68" s="279" t="s">
        <v>126</v>
      </c>
      <c r="F68" s="371"/>
      <c r="G68" s="254"/>
      <c r="H68" s="27"/>
    </row>
    <row r="69" spans="1:8" ht="15" customHeight="1">
      <c r="A69" s="280"/>
      <c r="B69" s="281"/>
      <c r="C69" s="172">
        <v>5331</v>
      </c>
      <c r="D69" s="270" t="s">
        <v>127</v>
      </c>
      <c r="E69" s="271" t="s">
        <v>128</v>
      </c>
      <c r="F69" s="367">
        <v>3850</v>
      </c>
      <c r="G69" s="384" t="s">
        <v>125</v>
      </c>
      <c r="H69" s="27"/>
    </row>
    <row r="70" spans="1:8" ht="27.75" customHeight="1" thickBot="1">
      <c r="A70" s="283"/>
      <c r="B70" s="284"/>
      <c r="C70" s="313">
        <v>6351</v>
      </c>
      <c r="D70" s="314" t="s">
        <v>129</v>
      </c>
      <c r="E70" s="285" t="s">
        <v>130</v>
      </c>
      <c r="F70" s="372">
        <v>350</v>
      </c>
      <c r="G70" s="385"/>
      <c r="H70" s="27"/>
    </row>
    <row r="71" spans="1:8" ht="28.5" customHeight="1">
      <c r="A71" s="117">
        <v>344</v>
      </c>
      <c r="B71" s="124">
        <v>3127</v>
      </c>
      <c r="C71" s="113"/>
      <c r="D71" s="160"/>
      <c r="E71" s="253" t="s">
        <v>131</v>
      </c>
      <c r="F71" s="373"/>
      <c r="G71" s="254"/>
      <c r="H71" s="27"/>
    </row>
    <row r="72" spans="1:8" ht="15" customHeight="1">
      <c r="A72" s="286"/>
      <c r="B72" s="287"/>
      <c r="C72" s="172">
        <v>6351</v>
      </c>
      <c r="D72" s="270" t="s">
        <v>132</v>
      </c>
      <c r="E72" s="271" t="s">
        <v>133</v>
      </c>
      <c r="F72" s="374">
        <v>1900</v>
      </c>
      <c r="G72" s="282"/>
      <c r="H72" s="27"/>
    </row>
    <row r="73" spans="1:8" ht="15" customHeight="1" thickBot="1">
      <c r="A73" s="288"/>
      <c r="B73" s="289"/>
      <c r="C73" s="211">
        <v>6351</v>
      </c>
      <c r="D73" s="119" t="s">
        <v>134</v>
      </c>
      <c r="E73" s="290" t="s">
        <v>135</v>
      </c>
      <c r="F73" s="375">
        <v>-1900</v>
      </c>
      <c r="G73" s="264"/>
      <c r="H73" s="27"/>
    </row>
    <row r="74" spans="1:8" ht="15" customHeight="1">
      <c r="A74" s="112">
        <v>332</v>
      </c>
      <c r="B74" s="115">
        <v>3147</v>
      </c>
      <c r="C74" s="315"/>
      <c r="D74" s="316"/>
      <c r="E74" s="253" t="s">
        <v>152</v>
      </c>
      <c r="F74" s="373"/>
      <c r="G74" s="254"/>
      <c r="H74" s="27"/>
    </row>
    <row r="75" spans="1:8" ht="15" customHeight="1" thickBot="1">
      <c r="A75" s="272"/>
      <c r="B75" s="264"/>
      <c r="C75" s="163">
        <v>6351</v>
      </c>
      <c r="D75" s="317" t="s">
        <v>136</v>
      </c>
      <c r="E75" s="292" t="s">
        <v>137</v>
      </c>
      <c r="F75" s="376">
        <v>500</v>
      </c>
      <c r="G75" s="273" t="s">
        <v>138</v>
      </c>
      <c r="H75" s="27"/>
    </row>
    <row r="76" spans="1:8" ht="15" customHeight="1">
      <c r="A76" s="117">
        <v>345</v>
      </c>
      <c r="B76" s="124">
        <v>3124</v>
      </c>
      <c r="C76" s="115"/>
      <c r="D76" s="291"/>
      <c r="E76" s="253" t="s">
        <v>154</v>
      </c>
      <c r="F76" s="240"/>
      <c r="G76" s="254"/>
      <c r="H76" s="27"/>
    </row>
    <row r="77" spans="1:8" ht="15" customHeight="1">
      <c r="A77" s="269"/>
      <c r="B77" s="123"/>
      <c r="C77" s="206">
        <v>5331</v>
      </c>
      <c r="D77" s="270" t="s">
        <v>139</v>
      </c>
      <c r="E77" s="271" t="s">
        <v>140</v>
      </c>
      <c r="F77" s="377">
        <v>65</v>
      </c>
      <c r="G77" s="268"/>
      <c r="H77" s="27"/>
    </row>
    <row r="78" spans="1:8" ht="15" customHeight="1" thickBot="1">
      <c r="A78" s="120"/>
      <c r="B78" s="293"/>
      <c r="C78" s="294">
        <v>6351</v>
      </c>
      <c r="D78" s="295" t="s">
        <v>141</v>
      </c>
      <c r="E78" s="296" t="s">
        <v>142</v>
      </c>
      <c r="F78" s="376">
        <v>-65</v>
      </c>
      <c r="G78" s="274"/>
      <c r="H78" s="27"/>
    </row>
    <row r="79" spans="1:8" ht="15" customHeight="1">
      <c r="A79" s="113">
        <v>370</v>
      </c>
      <c r="B79" s="115">
        <v>3122</v>
      </c>
      <c r="C79" s="115"/>
      <c r="D79" s="115"/>
      <c r="E79" s="297" t="s">
        <v>153</v>
      </c>
      <c r="F79" s="371"/>
      <c r="G79" s="254"/>
      <c r="H79" s="27"/>
    </row>
    <row r="80" spans="1:8" ht="15" customHeight="1">
      <c r="A80" s="123"/>
      <c r="B80" s="298"/>
      <c r="C80" s="206">
        <v>5331</v>
      </c>
      <c r="D80" s="116" t="s">
        <v>143</v>
      </c>
      <c r="E80" s="299" t="s">
        <v>144</v>
      </c>
      <c r="F80" s="367">
        <v>-10</v>
      </c>
      <c r="G80" s="282"/>
      <c r="H80" s="27"/>
    </row>
    <row r="81" spans="1:8" ht="15" customHeight="1" thickBot="1">
      <c r="A81" s="118"/>
      <c r="B81" s="125"/>
      <c r="C81" s="211">
        <v>6351</v>
      </c>
      <c r="D81" s="116" t="s">
        <v>89</v>
      </c>
      <c r="E81" s="142" t="s">
        <v>90</v>
      </c>
      <c r="F81" s="368">
        <v>10</v>
      </c>
      <c r="G81" s="264"/>
      <c r="H81" s="27"/>
    </row>
    <row r="82" spans="1:8" ht="15" customHeight="1" thickBot="1">
      <c r="A82" s="300"/>
      <c r="B82" s="301"/>
      <c r="C82" s="302"/>
      <c r="D82" s="303"/>
      <c r="E82" s="304" t="s">
        <v>145</v>
      </c>
      <c r="F82" s="378">
        <f>SUM(F61:F81)</f>
        <v>500</v>
      </c>
      <c r="G82" s="305"/>
      <c r="H82" s="27"/>
    </row>
    <row r="83" spans="1:8" ht="15" customHeight="1" thickBot="1">
      <c r="A83" s="300"/>
      <c r="B83" s="301"/>
      <c r="C83" s="302"/>
      <c r="D83" s="303"/>
      <c r="E83" s="306"/>
      <c r="F83" s="307"/>
      <c r="G83" s="305"/>
      <c r="H83" s="27"/>
    </row>
    <row r="84" spans="1:8" ht="15" customHeight="1">
      <c r="A84" s="117">
        <v>410</v>
      </c>
      <c r="B84" s="124">
        <v>3121</v>
      </c>
      <c r="C84" s="115"/>
      <c r="D84" s="291"/>
      <c r="E84" s="279" t="s">
        <v>146</v>
      </c>
      <c r="F84" s="131"/>
      <c r="G84" s="382" t="s">
        <v>147</v>
      </c>
      <c r="H84" s="27"/>
    </row>
    <row r="85" spans="1:8" ht="49.5" customHeight="1" thickBot="1">
      <c r="A85" s="308"/>
      <c r="B85" s="308"/>
      <c r="C85" s="261">
        <v>5331</v>
      </c>
      <c r="D85" s="344" t="s">
        <v>148</v>
      </c>
      <c r="E85" s="309" t="s">
        <v>157</v>
      </c>
      <c r="F85" s="310"/>
      <c r="G85" s="383"/>
      <c r="H85" s="27"/>
    </row>
    <row r="86" spans="1:8" s="343" customFormat="1" ht="13.5" customHeight="1" thickBot="1">
      <c r="A86" s="266"/>
      <c r="B86" s="266"/>
      <c r="C86" s="266"/>
      <c r="D86" s="341"/>
      <c r="E86" s="311"/>
      <c r="F86" s="307"/>
      <c r="G86" s="342"/>
      <c r="H86" s="305"/>
    </row>
    <row r="87" spans="1:8" ht="15" customHeight="1">
      <c r="A87" s="266"/>
      <c r="B87" s="266"/>
      <c r="C87" s="345">
        <v>6121</v>
      </c>
      <c r="D87" s="363">
        <f>F67</f>
        <v>-4200</v>
      </c>
      <c r="E87" s="311"/>
      <c r="F87" s="307"/>
      <c r="G87" s="250"/>
      <c r="H87" s="27"/>
    </row>
    <row r="88" spans="1:8" ht="15" customHeight="1">
      <c r="A88" s="163"/>
      <c r="B88" s="163"/>
      <c r="C88" s="346">
        <v>6351</v>
      </c>
      <c r="D88" s="364">
        <f>F61+F62+F64+F65+F70+F72+F73+F75+F78+F81</f>
        <v>795</v>
      </c>
      <c r="E88" s="312"/>
      <c r="F88" s="307"/>
      <c r="G88" s="251"/>
      <c r="H88" s="79"/>
    </row>
    <row r="89" spans="1:8" ht="15" customHeight="1" thickBot="1">
      <c r="A89" s="163"/>
      <c r="B89" s="163"/>
      <c r="C89" s="347">
        <v>5331</v>
      </c>
      <c r="D89" s="365">
        <f>F69+F77+F80</f>
        <v>3905</v>
      </c>
      <c r="E89" s="312"/>
      <c r="F89" s="307"/>
      <c r="G89" s="251"/>
      <c r="H89" s="79"/>
    </row>
    <row r="90" spans="4:6" ht="15" customHeight="1" thickBot="1">
      <c r="D90" s="366">
        <f>SUM(D87:D89)</f>
        <v>500</v>
      </c>
      <c r="F90" s="339"/>
    </row>
    <row r="91" ht="13.5" thickBot="1"/>
    <row r="92" spans="1:6" ht="15" customHeight="1">
      <c r="A92" s="151">
        <v>301</v>
      </c>
      <c r="B92" s="152">
        <v>3121</v>
      </c>
      <c r="C92" s="152"/>
      <c r="D92" s="153"/>
      <c r="E92" s="154" t="s">
        <v>50</v>
      </c>
      <c r="F92" s="155"/>
    </row>
    <row r="93" spans="1:6" ht="15" customHeight="1" thickBot="1">
      <c r="A93" s="348"/>
      <c r="B93" s="156"/>
      <c r="C93" s="156">
        <v>5331</v>
      </c>
      <c r="D93" s="349" t="s">
        <v>51</v>
      </c>
      <c r="E93" s="350" t="s">
        <v>52</v>
      </c>
      <c r="F93" s="351">
        <v>300</v>
      </c>
    </row>
    <row r="94" spans="1:6" ht="15" customHeight="1">
      <c r="A94" s="158">
        <v>320</v>
      </c>
      <c r="B94" s="159">
        <v>3114</v>
      </c>
      <c r="C94" s="160"/>
      <c r="D94" s="161"/>
      <c r="E94" s="162" t="s">
        <v>156</v>
      </c>
      <c r="F94" s="235"/>
    </row>
    <row r="95" spans="1:6" ht="15" customHeight="1" thickBot="1">
      <c r="A95" s="352"/>
      <c r="B95" s="353"/>
      <c r="C95" s="354">
        <v>6351</v>
      </c>
      <c r="D95" s="349" t="s">
        <v>53</v>
      </c>
      <c r="E95" s="127" t="s">
        <v>54</v>
      </c>
      <c r="F95" s="355">
        <v>350</v>
      </c>
    </row>
    <row r="96" spans="1:6" ht="15" customHeight="1">
      <c r="A96" s="153">
        <v>335</v>
      </c>
      <c r="B96" s="164">
        <v>3141</v>
      </c>
      <c r="C96" s="153"/>
      <c r="D96" s="128"/>
      <c r="E96" s="165" t="s">
        <v>55</v>
      </c>
      <c r="F96" s="235"/>
    </row>
    <row r="97" spans="1:6" ht="15" customHeight="1" thickBot="1">
      <c r="A97" s="166"/>
      <c r="B97" s="167"/>
      <c r="C97" s="156">
        <v>5331</v>
      </c>
      <c r="D97" s="157" t="s">
        <v>56</v>
      </c>
      <c r="E97" s="129" t="s">
        <v>57</v>
      </c>
      <c r="F97" s="237">
        <v>800</v>
      </c>
    </row>
    <row r="98" spans="1:6" ht="15" customHeight="1">
      <c r="A98" s="168">
        <v>418</v>
      </c>
      <c r="B98" s="159">
        <v>3127</v>
      </c>
      <c r="C98" s="114"/>
      <c r="D98" s="169"/>
      <c r="E98" s="170" t="s">
        <v>155</v>
      </c>
      <c r="F98" s="238"/>
    </row>
    <row r="99" spans="1:6" ht="15" customHeight="1" thickBot="1">
      <c r="A99" s="171"/>
      <c r="B99" s="172"/>
      <c r="C99" s="173">
        <v>6351</v>
      </c>
      <c r="D99" s="157" t="s">
        <v>58</v>
      </c>
      <c r="E99" s="130" t="s">
        <v>59</v>
      </c>
      <c r="F99" s="239">
        <v>350</v>
      </c>
    </row>
    <row r="100" spans="1:6" ht="15" customHeight="1">
      <c r="A100" s="174">
        <v>419</v>
      </c>
      <c r="B100" s="175">
        <v>3127</v>
      </c>
      <c r="C100" s="176"/>
      <c r="D100" s="161"/>
      <c r="E100" s="177" t="s">
        <v>60</v>
      </c>
      <c r="F100" s="240"/>
    </row>
    <row r="101" spans="1:6" ht="30.75" customHeight="1">
      <c r="A101" s="178"/>
      <c r="B101" s="179"/>
      <c r="C101" s="180">
        <v>6351</v>
      </c>
      <c r="D101" s="157" t="s">
        <v>61</v>
      </c>
      <c r="E101" s="132" t="s">
        <v>62</v>
      </c>
      <c r="F101" s="241">
        <v>400</v>
      </c>
    </row>
    <row r="102" spans="1:6" ht="28.5" customHeight="1" thickBot="1">
      <c r="A102" s="181"/>
      <c r="B102" s="182"/>
      <c r="C102" s="183">
        <v>5331</v>
      </c>
      <c r="D102" s="184" t="s">
        <v>61</v>
      </c>
      <c r="E102" s="133" t="s">
        <v>62</v>
      </c>
      <c r="F102" s="242">
        <v>200</v>
      </c>
    </row>
    <row r="103" spans="1:6" ht="15" customHeight="1">
      <c r="A103" s="185">
        <v>420</v>
      </c>
      <c r="B103" s="186">
        <v>3123</v>
      </c>
      <c r="C103" s="187"/>
      <c r="D103" s="188"/>
      <c r="E103" s="189" t="s">
        <v>104</v>
      </c>
      <c r="F103" s="243"/>
    </row>
    <row r="104" spans="1:6" ht="15" customHeight="1">
      <c r="A104" s="178"/>
      <c r="B104" s="179"/>
      <c r="C104" s="172">
        <v>5331</v>
      </c>
      <c r="D104" s="157" t="s">
        <v>63</v>
      </c>
      <c r="E104" s="134" t="s">
        <v>64</v>
      </c>
      <c r="F104" s="241">
        <v>500</v>
      </c>
    </row>
    <row r="105" spans="1:6" ht="15" customHeight="1" thickBot="1">
      <c r="A105" s="185"/>
      <c r="B105" s="186"/>
      <c r="C105" s="173">
        <v>6351</v>
      </c>
      <c r="D105" s="157" t="s">
        <v>65</v>
      </c>
      <c r="E105" s="135" t="s">
        <v>66</v>
      </c>
      <c r="F105" s="243">
        <v>300</v>
      </c>
    </row>
    <row r="106" spans="1:6" ht="15" customHeight="1">
      <c r="A106" s="153">
        <v>395</v>
      </c>
      <c r="B106" s="175">
        <v>3122</v>
      </c>
      <c r="C106" s="153"/>
      <c r="D106" s="121"/>
      <c r="E106" s="170" t="s">
        <v>105</v>
      </c>
      <c r="F106" s="244"/>
    </row>
    <row r="107" spans="1:6" ht="15" customHeight="1" thickBot="1">
      <c r="A107" s="190"/>
      <c r="B107" s="179"/>
      <c r="C107" s="182">
        <v>5331</v>
      </c>
      <c r="D107" s="157" t="s">
        <v>67</v>
      </c>
      <c r="E107" s="136" t="s">
        <v>68</v>
      </c>
      <c r="F107" s="241">
        <v>200</v>
      </c>
    </row>
    <row r="108" spans="1:6" ht="15" customHeight="1">
      <c r="A108" s="191">
        <v>341</v>
      </c>
      <c r="B108" s="175">
        <v>3122</v>
      </c>
      <c r="C108" s="176"/>
      <c r="D108" s="192"/>
      <c r="E108" s="193" t="s">
        <v>69</v>
      </c>
      <c r="F108" s="244"/>
    </row>
    <row r="109" spans="1:6" ht="15" customHeight="1" thickBot="1">
      <c r="A109" s="194"/>
      <c r="B109" s="182"/>
      <c r="C109" s="195">
        <v>5331</v>
      </c>
      <c r="D109" s="157" t="s">
        <v>70</v>
      </c>
      <c r="E109" s="137" t="s">
        <v>71</v>
      </c>
      <c r="F109" s="245">
        <v>100</v>
      </c>
    </row>
    <row r="110" spans="1:6" ht="15" customHeight="1">
      <c r="A110" s="153">
        <v>308</v>
      </c>
      <c r="B110" s="196">
        <v>3127</v>
      </c>
      <c r="C110" s="175"/>
      <c r="D110" s="128"/>
      <c r="E110" s="197" t="s">
        <v>106</v>
      </c>
      <c r="F110" s="235"/>
    </row>
    <row r="111" spans="1:6" ht="15" customHeight="1" thickBot="1">
      <c r="A111" s="198"/>
      <c r="B111" s="199"/>
      <c r="C111" s="200">
        <v>5331</v>
      </c>
      <c r="D111" s="157" t="s">
        <v>72</v>
      </c>
      <c r="E111" s="138" t="s">
        <v>73</v>
      </c>
      <c r="F111" s="246">
        <v>2000</v>
      </c>
    </row>
    <row r="112" spans="1:6" ht="15" customHeight="1">
      <c r="A112" s="201">
        <v>332</v>
      </c>
      <c r="B112" s="202">
        <v>3147</v>
      </c>
      <c r="C112" s="202"/>
      <c r="D112" s="203"/>
      <c r="E112" s="204" t="s">
        <v>152</v>
      </c>
      <c r="F112" s="236"/>
    </row>
    <row r="113" spans="1:6" ht="15" customHeight="1" thickBot="1">
      <c r="A113" s="205"/>
      <c r="B113" s="206"/>
      <c r="C113" s="206">
        <v>6351</v>
      </c>
      <c r="D113" s="157" t="s">
        <v>74</v>
      </c>
      <c r="E113" s="139" t="s">
        <v>75</v>
      </c>
      <c r="F113" s="246">
        <v>200</v>
      </c>
    </row>
    <row r="114" spans="1:6" ht="15" customHeight="1">
      <c r="A114" s="207">
        <v>397</v>
      </c>
      <c r="B114" s="159">
        <v>3127</v>
      </c>
      <c r="C114" s="169"/>
      <c r="D114" s="208"/>
      <c r="E114" s="209" t="s">
        <v>76</v>
      </c>
      <c r="F114" s="247"/>
    </row>
    <row r="115" spans="1:6" ht="15" customHeight="1" thickBot="1">
      <c r="A115" s="210"/>
      <c r="B115" s="211"/>
      <c r="C115" s="212">
        <v>6121</v>
      </c>
      <c r="D115" s="213" t="s">
        <v>77</v>
      </c>
      <c r="E115" s="140" t="s">
        <v>78</v>
      </c>
      <c r="F115" s="246">
        <v>5000</v>
      </c>
    </row>
    <row r="116" spans="1:6" ht="15" customHeight="1">
      <c r="A116" s="214">
        <v>312</v>
      </c>
      <c r="B116" s="215">
        <v>3122</v>
      </c>
      <c r="C116" s="143"/>
      <c r="D116" s="216"/>
      <c r="E116" s="217" t="s">
        <v>107</v>
      </c>
      <c r="F116" s="247"/>
    </row>
    <row r="117" spans="1:6" ht="15" customHeight="1" thickBot="1">
      <c r="A117" s="218"/>
      <c r="B117" s="219"/>
      <c r="C117" s="220">
        <v>6351</v>
      </c>
      <c r="D117" s="157" t="s">
        <v>79</v>
      </c>
      <c r="E117" s="141" t="s">
        <v>80</v>
      </c>
      <c r="F117" s="246">
        <v>200</v>
      </c>
    </row>
    <row r="118" spans="1:6" ht="15" customHeight="1">
      <c r="A118" s="214">
        <v>415</v>
      </c>
      <c r="B118" s="215">
        <v>3122</v>
      </c>
      <c r="C118" s="143"/>
      <c r="D118" s="216"/>
      <c r="E118" s="217" t="s">
        <v>108</v>
      </c>
      <c r="F118" s="235"/>
    </row>
    <row r="119" spans="1:6" ht="15" customHeight="1" thickBot="1">
      <c r="A119" s="218"/>
      <c r="B119" s="221"/>
      <c r="C119" s="220">
        <v>5331</v>
      </c>
      <c r="D119" s="222" t="s">
        <v>81</v>
      </c>
      <c r="E119" s="142" t="s">
        <v>82</v>
      </c>
      <c r="F119" s="246">
        <v>1500</v>
      </c>
    </row>
    <row r="120" spans="1:6" ht="15" customHeight="1">
      <c r="A120" s="223">
        <v>309</v>
      </c>
      <c r="B120" s="224">
        <v>3127</v>
      </c>
      <c r="C120" s="225"/>
      <c r="D120" s="226"/>
      <c r="E120" s="227" t="s">
        <v>109</v>
      </c>
      <c r="F120" s="247"/>
    </row>
    <row r="121" spans="1:6" ht="15" customHeight="1" thickBot="1">
      <c r="A121" s="218"/>
      <c r="B121" s="219"/>
      <c r="C121" s="182">
        <v>6351</v>
      </c>
      <c r="D121" s="157" t="s">
        <v>83</v>
      </c>
      <c r="E121" s="141" t="s">
        <v>84</v>
      </c>
      <c r="F121" s="246">
        <v>500</v>
      </c>
    </row>
    <row r="122" spans="1:6" ht="15" customHeight="1">
      <c r="A122" s="214">
        <v>422</v>
      </c>
      <c r="B122" s="215">
        <v>3127</v>
      </c>
      <c r="C122" s="143"/>
      <c r="D122" s="216"/>
      <c r="E122" s="217" t="s">
        <v>110</v>
      </c>
      <c r="F122" s="247"/>
    </row>
    <row r="123" spans="1:6" ht="15" customHeight="1" thickBot="1">
      <c r="A123" s="218"/>
      <c r="B123" s="219"/>
      <c r="C123" s="182">
        <v>6351</v>
      </c>
      <c r="D123" s="157" t="s">
        <v>85</v>
      </c>
      <c r="E123" s="141" t="s">
        <v>54</v>
      </c>
      <c r="F123" s="246">
        <v>400</v>
      </c>
    </row>
    <row r="124" spans="1:6" ht="15" customHeight="1">
      <c r="A124" s="214">
        <v>353</v>
      </c>
      <c r="B124" s="215">
        <v>3127</v>
      </c>
      <c r="C124" s="143"/>
      <c r="D124" s="216"/>
      <c r="E124" s="217" t="s">
        <v>86</v>
      </c>
      <c r="F124" s="247"/>
    </row>
    <row r="125" spans="1:6" ht="15" customHeight="1" thickBot="1">
      <c r="A125" s="218"/>
      <c r="B125" s="219"/>
      <c r="C125" s="182">
        <v>6351</v>
      </c>
      <c r="D125" s="157" t="s">
        <v>87</v>
      </c>
      <c r="E125" s="141" t="s">
        <v>88</v>
      </c>
      <c r="F125" s="246">
        <v>1100</v>
      </c>
    </row>
    <row r="126" spans="1:6" ht="15" customHeight="1">
      <c r="A126" s="214">
        <v>370</v>
      </c>
      <c r="B126" s="215">
        <v>3122</v>
      </c>
      <c r="C126" s="143"/>
      <c r="D126" s="216"/>
      <c r="E126" s="217" t="s">
        <v>111</v>
      </c>
      <c r="F126" s="247"/>
    </row>
    <row r="127" spans="1:6" ht="15" customHeight="1" thickBot="1">
      <c r="A127" s="218"/>
      <c r="B127" s="219"/>
      <c r="C127" s="182">
        <v>6351</v>
      </c>
      <c r="D127" s="157" t="s">
        <v>89</v>
      </c>
      <c r="E127" s="141" t="s">
        <v>90</v>
      </c>
      <c r="F127" s="246">
        <v>236</v>
      </c>
    </row>
    <row r="128" spans="1:6" ht="15" customHeight="1">
      <c r="A128" s="214">
        <v>357</v>
      </c>
      <c r="B128" s="215">
        <v>3127</v>
      </c>
      <c r="C128" s="143"/>
      <c r="D128" s="228"/>
      <c r="E128" s="217" t="s">
        <v>112</v>
      </c>
      <c r="F128" s="235"/>
    </row>
    <row r="129" spans="1:6" ht="15" customHeight="1" thickBot="1">
      <c r="A129" s="229"/>
      <c r="B129" s="230"/>
      <c r="C129" s="182">
        <v>6351</v>
      </c>
      <c r="D129" s="157" t="s">
        <v>91</v>
      </c>
      <c r="E129" s="144" t="s">
        <v>92</v>
      </c>
      <c r="F129" s="245">
        <v>400</v>
      </c>
    </row>
    <row r="130" spans="1:6" ht="15" customHeight="1">
      <c r="A130" s="214">
        <v>340</v>
      </c>
      <c r="B130" s="215">
        <v>3121</v>
      </c>
      <c r="C130" s="143"/>
      <c r="D130" s="216"/>
      <c r="E130" s="217" t="s">
        <v>93</v>
      </c>
      <c r="F130" s="247"/>
    </row>
    <row r="131" spans="1:6" ht="15" customHeight="1" thickBot="1">
      <c r="A131" s="218"/>
      <c r="B131" s="219"/>
      <c r="C131" s="220">
        <v>5331</v>
      </c>
      <c r="D131" s="157" t="s">
        <v>94</v>
      </c>
      <c r="E131" s="141" t="s">
        <v>95</v>
      </c>
      <c r="F131" s="246">
        <v>300</v>
      </c>
    </row>
    <row r="132" spans="1:6" ht="15" customHeight="1">
      <c r="A132" s="214">
        <v>455</v>
      </c>
      <c r="B132" s="215">
        <v>3146</v>
      </c>
      <c r="C132" s="143"/>
      <c r="D132" s="216"/>
      <c r="E132" s="217" t="s">
        <v>113</v>
      </c>
      <c r="F132" s="247"/>
    </row>
    <row r="133" spans="1:6" ht="15" customHeight="1" thickBot="1">
      <c r="A133" s="218"/>
      <c r="B133" s="219"/>
      <c r="C133" s="182">
        <v>6351</v>
      </c>
      <c r="D133" s="157" t="s">
        <v>96</v>
      </c>
      <c r="E133" s="141" t="s">
        <v>97</v>
      </c>
      <c r="F133" s="246">
        <v>114</v>
      </c>
    </row>
    <row r="134" spans="1:6" ht="15" customHeight="1">
      <c r="A134" s="214">
        <v>319</v>
      </c>
      <c r="B134" s="215">
        <v>3124</v>
      </c>
      <c r="C134" s="143"/>
      <c r="D134" s="216"/>
      <c r="E134" s="217" t="s">
        <v>114</v>
      </c>
      <c r="F134" s="247"/>
    </row>
    <row r="135" spans="1:6" ht="15" customHeight="1">
      <c r="A135" s="229"/>
      <c r="B135" s="231"/>
      <c r="C135" s="232">
        <v>5331</v>
      </c>
      <c r="D135" s="157" t="s">
        <v>98</v>
      </c>
      <c r="E135" s="145" t="s">
        <v>99</v>
      </c>
      <c r="F135" s="236">
        <v>250</v>
      </c>
    </row>
    <row r="136" spans="1:6" ht="15" customHeight="1" thickBot="1">
      <c r="A136" s="218"/>
      <c r="B136" s="219"/>
      <c r="C136" s="182">
        <v>6351</v>
      </c>
      <c r="D136" s="157" t="s">
        <v>100</v>
      </c>
      <c r="E136" s="141" t="s">
        <v>101</v>
      </c>
      <c r="F136" s="246">
        <v>450</v>
      </c>
    </row>
    <row r="137" spans="1:6" ht="15" customHeight="1">
      <c r="A137" s="161">
        <v>342</v>
      </c>
      <c r="B137" s="176">
        <v>3127</v>
      </c>
      <c r="C137" s="175"/>
      <c r="D137" s="233"/>
      <c r="E137" s="234" t="s">
        <v>115</v>
      </c>
      <c r="F137" s="248"/>
    </row>
    <row r="138" spans="1:6" ht="15" customHeight="1" thickBot="1">
      <c r="A138" s="184"/>
      <c r="B138" s="195"/>
      <c r="C138" s="182">
        <v>6351</v>
      </c>
      <c r="D138" s="222" t="s">
        <v>102</v>
      </c>
      <c r="E138" s="146" t="s">
        <v>103</v>
      </c>
      <c r="F138" s="249">
        <v>350</v>
      </c>
    </row>
    <row r="139" spans="5:6" ht="13.5" thickBot="1">
      <c r="E139" s="147"/>
      <c r="F139" s="245">
        <f>SUM(F93:F138)</f>
        <v>16500</v>
      </c>
    </row>
    <row r="140" spans="1:6" ht="12.75">
      <c r="A140" s="266"/>
      <c r="B140" s="266"/>
      <c r="C140" s="345">
        <v>5331</v>
      </c>
      <c r="D140" s="363">
        <f>F93+F97+F102+F104+F107+F109+F111+F119+F131+F135</f>
        <v>6150</v>
      </c>
      <c r="E140" s="27"/>
      <c r="F140" s="150"/>
    </row>
    <row r="141" spans="1:6" ht="12.75">
      <c r="A141" s="148"/>
      <c r="B141" s="27"/>
      <c r="C141" s="346">
        <v>6121</v>
      </c>
      <c r="D141" s="364">
        <f>F115</f>
        <v>5000</v>
      </c>
      <c r="E141" s="149"/>
      <c r="F141" s="150"/>
    </row>
    <row r="142" spans="1:4" ht="13.5" thickBot="1">
      <c r="A142" s="148"/>
      <c r="B142" s="27"/>
      <c r="C142" s="347">
        <v>6351</v>
      </c>
      <c r="D142" s="365">
        <f>F95+F99+F101+F105+F113+F117+F121+F123+F125+F127+F129+F133+F136+F138</f>
        <v>5350</v>
      </c>
    </row>
    <row r="143" ht="13.5" thickBot="1">
      <c r="D143" s="366">
        <f>SUM(D140:D142)</f>
        <v>16500</v>
      </c>
    </row>
  </sheetData>
  <sheetProtection/>
  <mergeCells count="3">
    <mergeCell ref="E33:E34"/>
    <mergeCell ref="G84:G85"/>
    <mergeCell ref="G69:G70"/>
  </mergeCells>
  <printOptions horizontalCentered="1"/>
  <pageMargins left="0.3937007874015748" right="0.1968503937007874" top="0.984251968503937" bottom="0.7874015748031497" header="0.5118110236220472" footer="0.5118110236220472"/>
  <pageSetup horizontalDpi="600" verticalDpi="600" orientation="portrait" paperSize="9" scale="82" r:id="rId1"/>
  <rowBreaks count="2" manualBreakCount="2">
    <brk id="58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jiri.brandejs</dc:creator>
  <cp:keywords/>
  <dc:description/>
  <cp:lastModifiedBy>378</cp:lastModifiedBy>
  <cp:lastPrinted>2017-05-17T05:54:38Z</cp:lastPrinted>
  <dcterms:created xsi:type="dcterms:W3CDTF">2014-05-28T12:47:48Z</dcterms:created>
  <dcterms:modified xsi:type="dcterms:W3CDTF">2017-05-19T07:13:29Z</dcterms:modified>
  <cp:category/>
  <cp:version/>
  <cp:contentType/>
  <cp:contentStatus/>
</cp:coreProperties>
</file>