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ZK 12.9.2022" sheetId="1" r:id="rId1"/>
  </sheets>
  <definedNames>
    <definedName name="_xlnm.Print_Titles" localSheetId="0">'ZK 12.9.2022'!$4:$5</definedName>
  </definedNames>
  <calcPr fullCalcOnLoad="1"/>
</workbook>
</file>

<file path=xl/sharedStrings.xml><?xml version="1.0" encoding="utf-8"?>
<sst xmlns="http://schemas.openxmlformats.org/spreadsheetml/2006/main" count="88" uniqueCount="82">
  <si>
    <t>§</t>
  </si>
  <si>
    <t>pol.</t>
  </si>
  <si>
    <t>org.</t>
  </si>
  <si>
    <t>schválený rozpočet</t>
  </si>
  <si>
    <t>číslo akce</t>
  </si>
  <si>
    <t>v tis. Kč</t>
  </si>
  <si>
    <t>odvětví: doprava 10</t>
  </si>
  <si>
    <t>odvětví: školství 14</t>
  </si>
  <si>
    <t>odvětví: zdravotnictví 15</t>
  </si>
  <si>
    <t>příprava a realizace staveb - investice</t>
  </si>
  <si>
    <t>CELKEM  - navýšení odvětví</t>
  </si>
  <si>
    <t>Kapitola 50 - Fond rozvoje a reprodukce  Královéhradeckého kraje rok 2022, 3. změna rozpočtu</t>
  </si>
  <si>
    <t>Oblastní nemocnice Trutnov a. s.</t>
  </si>
  <si>
    <t>ZD/21/428</t>
  </si>
  <si>
    <t>Nový hl. rozvaděč a vnitřní silové kabelové trasy (stravovací provoz)</t>
  </si>
  <si>
    <t>ZD/22/424</t>
  </si>
  <si>
    <t>Rekonstrukce monitorovacího chladícího systému mikrobiologického odd. ("MRAZÍK")</t>
  </si>
  <si>
    <t>Oblastní nemocnice Náchod a. s.</t>
  </si>
  <si>
    <t>ZD/18/422</t>
  </si>
  <si>
    <t xml:space="preserve">Rekonstrukce a přístavba gastro provozu pavilonu L (Náchod) vč. PD </t>
  </si>
  <si>
    <t>ZD/18/425</t>
  </si>
  <si>
    <t>Rekonstrukce gastro provozu nemocnice RNK vč. PD</t>
  </si>
  <si>
    <t>Gymnázium, Střední odborná škola a Vyšší odborná škola, Nový Bydžov, Komenského 77</t>
  </si>
  <si>
    <t>SM/22/330</t>
  </si>
  <si>
    <t>Rekonstrukce a modernizace laboratoří fyziky, chemie a biologie</t>
  </si>
  <si>
    <t>SM/22/303</t>
  </si>
  <si>
    <t>Reko a přístavba Smiřice</t>
  </si>
  <si>
    <t>SM/22/329</t>
  </si>
  <si>
    <t>Rekonstrukce rozvodů vody a sociálních zařízení Dlouhá 127</t>
  </si>
  <si>
    <t>Střední škola profesní přípravy, Hradec Králové, 17. listopadu 1212</t>
  </si>
  <si>
    <t>SM/21/307</t>
  </si>
  <si>
    <t>Rekonstrukce spojovací chodby</t>
  </si>
  <si>
    <t>SM/21/342</t>
  </si>
  <si>
    <t>Výdejna stravy - (Králíček), stavební úpravy  etapa 2.</t>
  </si>
  <si>
    <t>Dětský domov a školní jídelna, Sedloňov 153</t>
  </si>
  <si>
    <t>SM/21/323</t>
  </si>
  <si>
    <t>Stavební úpravy objektu - II. etapa</t>
  </si>
  <si>
    <t>Lepařovo gymnázium, Jičín, Jiráskova 30</t>
  </si>
  <si>
    <t>SM/18/358</t>
  </si>
  <si>
    <t>Vybudování výtahu a únikového schodiště (sociální zařízení vč. učebny VT)</t>
  </si>
  <si>
    <t>Střední škola gastronomie a služeb, Nová Paka, Masarykovo nám. 2</t>
  </si>
  <si>
    <t>SM/22/315</t>
  </si>
  <si>
    <r>
      <t xml:space="preserve">Střední průmyslová škola a Střední odborná škola, Dvůr Králové nad Labem, příspěvková organizace,  </t>
    </r>
    <r>
      <rPr>
        <b/>
        <i/>
        <u val="single"/>
        <sz val="11"/>
        <rFont val="Arial"/>
        <family val="2"/>
      </rPr>
      <t xml:space="preserve"> E. Krásnohorské 2069</t>
    </r>
  </si>
  <si>
    <t>SM/22/307</t>
  </si>
  <si>
    <t>Rekonstrukce DM  č.p.141</t>
  </si>
  <si>
    <t>Vyšší odborná škola a Střední průmyslová škola, Rychnov nad Kněžnou, U Stadionu 1166</t>
  </si>
  <si>
    <t>SM/19/380</t>
  </si>
  <si>
    <t>Reko soc. zařízení - Javornická 1209 DM, vč. solárního ohřevu TUV</t>
  </si>
  <si>
    <t>SM/21/316</t>
  </si>
  <si>
    <t>SM/22/328</t>
  </si>
  <si>
    <t>Centrum odborného vzdělávání Volanovská, Trutnov (reko na DM)</t>
  </si>
  <si>
    <t>rezerva Trutnov</t>
  </si>
  <si>
    <t>ZD/22/432</t>
  </si>
  <si>
    <t>Stavební připravenost pro umístění CT</t>
  </si>
  <si>
    <t>ZD/17/432</t>
  </si>
  <si>
    <t>Pavilon A2 - rekokonstrukce pro umístění plicního a kožního oddělení vč. PD</t>
  </si>
  <si>
    <t>Vyšší odborná škola zdravotnická a Střední zdravotnická škola, Hradec Králové, Komenského 234</t>
  </si>
  <si>
    <t>SM/19/308</t>
  </si>
  <si>
    <t xml:space="preserve">Půdní vestavba vč. reko soc. zařízení </t>
  </si>
  <si>
    <t>Léčebna pro dlouhodobě nemocné Hradec Králové</t>
  </si>
  <si>
    <t>ZD/14/432</t>
  </si>
  <si>
    <t xml:space="preserve">Obnova obvodového pláště budovy LDN HK (fasáda) a výměna oken </t>
  </si>
  <si>
    <t>ZD/22/433</t>
  </si>
  <si>
    <t>odvětví: správa majetku kraje 12</t>
  </si>
  <si>
    <t>MK/22/901</t>
  </si>
  <si>
    <t>Úprava pozemku 140/1, (klášterní zahrada) Opočno</t>
  </si>
  <si>
    <t>MK/22/904</t>
  </si>
  <si>
    <t>Rekonstrukce topení, chlazení a vzduchotechniky, Na Okrouhlíku 1371, Hradec Králové - PD</t>
  </si>
  <si>
    <t>ZD/21/426</t>
  </si>
  <si>
    <t>Modernizace a dostavba ON Náchod - II. , - PD</t>
  </si>
  <si>
    <t>stavby silnic a mostů - navýšení nákladů stávajících akcí</t>
  </si>
  <si>
    <t>Oprava plotu  LDN HK - PD</t>
  </si>
  <si>
    <t>CELKEM</t>
  </si>
  <si>
    <t>Příloha č. 5</t>
  </si>
  <si>
    <t xml:space="preserve">Stavební úpravy - JAMA </t>
  </si>
  <si>
    <t xml:space="preserve">Melanžer a jiné strojové vybavení </t>
  </si>
  <si>
    <t>Střední průmyslová škola, Odborná škola a Základní škola, Nové Město n. M., Československé armády 376</t>
  </si>
  <si>
    <t>Střední škola služeb, obchodu a gastronomie, Hradec Králové, Velká 3</t>
  </si>
  <si>
    <t>Střední škola hotelnictví, řemesel a gastronomie, Trutnov, příspěvková organizace, Volanovská 243</t>
  </si>
  <si>
    <t>Nemocnice Rychnov nad Kněžnou</t>
  </si>
  <si>
    <t>3. změna rozpočtu 12.9.2022</t>
  </si>
  <si>
    <t>rozpočet  po 3. změně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</si>
</sst>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0.000"/>
    <numFmt numFmtId="173" formatCode="#,##0.000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3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0"/>
      <color theme="5"/>
      <name val="Arial"/>
      <family val="2"/>
    </font>
    <font>
      <b/>
      <i/>
      <u val="single"/>
      <sz val="12"/>
      <color theme="5"/>
      <name val="Arial"/>
      <family val="2"/>
    </font>
    <font>
      <sz val="11"/>
      <color theme="1"/>
      <name val="Arial"/>
      <family val="2"/>
    </font>
    <font>
      <b/>
      <i/>
      <u val="single"/>
      <sz val="11"/>
      <color theme="5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>
        <color indexed="8"/>
      </top>
      <bottom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8"/>
      </right>
      <top>
        <color indexed="8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40" fillId="20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2" borderId="6" applyNumberFormat="0" applyFont="0" applyAlignment="0" applyProtection="0"/>
    <xf numFmtId="9" fontId="37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0" fillId="0" borderId="0">
      <alignment/>
      <protection/>
    </xf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5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2" fontId="3" fillId="0" borderId="10" xfId="4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6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3" fontId="6" fillId="33" borderId="11" xfId="50" applyNumberFormat="1" applyFont="1" applyFill="1" applyBorder="1" applyAlignment="1">
      <alignment horizontal="center"/>
      <protection/>
    </xf>
    <xf numFmtId="0" fontId="8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 vertical="center"/>
    </xf>
    <xf numFmtId="3" fontId="6" fillId="33" borderId="14" xfId="50" applyNumberFormat="1" applyFont="1" applyFill="1" applyBorder="1" applyAlignment="1">
      <alignment horizontal="center" vertical="center"/>
      <protection/>
    </xf>
    <xf numFmtId="4" fontId="6" fillId="33" borderId="15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7" xfId="0" applyNumberFormat="1" applyFont="1" applyFill="1" applyBorder="1" applyAlignment="1">
      <alignment horizontal="right" vertical="center" wrapText="1"/>
    </xf>
    <xf numFmtId="4" fontId="6" fillId="33" borderId="18" xfId="0" applyNumberFormat="1" applyFont="1" applyFill="1" applyBorder="1" applyAlignment="1">
      <alignment horizontal="right" vertical="center" wrapText="1"/>
    </xf>
    <xf numFmtId="4" fontId="6" fillId="33" borderId="19" xfId="0" applyNumberFormat="1" applyFont="1" applyFill="1" applyBorder="1" applyAlignment="1">
      <alignment horizontal="right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1" xfId="50" applyFont="1" applyFill="1" applyBorder="1" applyAlignment="1">
      <alignment horizontal="center" vertical="center"/>
      <protection/>
    </xf>
    <xf numFmtId="0" fontId="6" fillId="33" borderId="18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/>
    </xf>
    <xf numFmtId="2" fontId="3" fillId="0" borderId="23" xfId="46" applyNumberFormat="1" applyFont="1" applyFill="1" applyBorder="1" applyAlignment="1">
      <alignment horizontal="center" vertical="center" wrapText="1"/>
      <protection/>
    </xf>
    <xf numFmtId="2" fontId="7" fillId="0" borderId="23" xfId="46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/>
    </xf>
    <xf numFmtId="0" fontId="7" fillId="0" borderId="0" xfId="46" applyFont="1" applyFill="1" applyBorder="1" applyAlignment="1">
      <alignment horizontal="center"/>
      <protection/>
    </xf>
    <xf numFmtId="4" fontId="6" fillId="0" borderId="23" xfId="46" applyNumberFormat="1" applyFont="1" applyFill="1" applyBorder="1" applyAlignment="1">
      <alignment horizontal="right"/>
      <protection/>
    </xf>
    <xf numFmtId="0" fontId="7" fillId="0" borderId="0" xfId="46" applyFont="1" applyFill="1" applyBorder="1" applyAlignment="1">
      <alignment horizontal="left"/>
      <protection/>
    </xf>
    <xf numFmtId="2" fontId="7" fillId="0" borderId="0" xfId="46" applyNumberFormat="1" applyFont="1" applyFill="1" applyBorder="1" applyAlignment="1">
      <alignment horizontal="right" vertical="center"/>
      <protection/>
    </xf>
    <xf numFmtId="4" fontId="56" fillId="0" borderId="0" xfId="0" applyNumberFormat="1" applyFont="1" applyFill="1" applyBorder="1" applyAlignment="1">
      <alignment horizontal="right"/>
    </xf>
    <xf numFmtId="2" fontId="7" fillId="0" borderId="0" xfId="46" applyNumberFormat="1" applyFont="1" applyFill="1" applyBorder="1" applyAlignment="1">
      <alignment horizontal="right" vertical="center" wrapText="1"/>
      <protection/>
    </xf>
    <xf numFmtId="0" fontId="6" fillId="0" borderId="0" xfId="46" applyFont="1" applyFill="1" applyBorder="1" applyAlignment="1">
      <alignment horizontal="right"/>
      <protection/>
    </xf>
    <xf numFmtId="4" fontId="6" fillId="0" borderId="0" xfId="46" applyNumberFormat="1" applyFont="1" applyFill="1" applyBorder="1" applyAlignment="1">
      <alignment horizontal="right"/>
      <protection/>
    </xf>
    <xf numFmtId="0" fontId="57" fillId="0" borderId="0" xfId="0" applyFont="1" applyBorder="1" applyAlignment="1">
      <alignment vertical="center"/>
    </xf>
    <xf numFmtId="0" fontId="6" fillId="0" borderId="18" xfId="48" applyFont="1" applyFill="1" applyBorder="1" applyAlignment="1">
      <alignment horizontal="center" vertical="center" wrapText="1"/>
      <protection/>
    </xf>
    <xf numFmtId="4" fontId="6" fillId="0" borderId="14" xfId="46" applyNumberFormat="1" applyFont="1" applyFill="1" applyBorder="1" applyAlignment="1">
      <alignment horizontal="right"/>
      <protection/>
    </xf>
    <xf numFmtId="0" fontId="7" fillId="0" borderId="0" xfId="46" applyFont="1" applyBorder="1" applyAlignment="1">
      <alignment horizontal="left"/>
      <protection/>
    </xf>
    <xf numFmtId="4" fontId="6" fillId="0" borderId="15" xfId="46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4" fontId="6" fillId="0" borderId="18" xfId="46" applyNumberFormat="1" applyFont="1" applyFill="1" applyBorder="1" applyAlignment="1">
      <alignment horizontal="right"/>
      <protection/>
    </xf>
    <xf numFmtId="0" fontId="57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 horizontal="right"/>
    </xf>
    <xf numFmtId="4" fontId="6" fillId="0" borderId="18" xfId="47" applyNumberFormat="1" applyFont="1" applyBorder="1" applyAlignment="1">
      <alignment horizontal="right" vertical="center" wrapText="1"/>
      <protection/>
    </xf>
    <xf numFmtId="0" fontId="6" fillId="0" borderId="24" xfId="50" applyFont="1" applyBorder="1" applyAlignment="1">
      <alignment horizontal="center"/>
      <protection/>
    </xf>
    <xf numFmtId="4" fontId="6" fillId="0" borderId="11" xfId="47" applyNumberFormat="1" applyFont="1" applyBorder="1" applyAlignment="1">
      <alignment horizontal="right" vertical="center" wrapText="1"/>
      <protection/>
    </xf>
    <xf numFmtId="0" fontId="6" fillId="0" borderId="15" xfId="50" applyFont="1" applyBorder="1" applyAlignment="1">
      <alignment horizontal="center"/>
      <protection/>
    </xf>
    <xf numFmtId="4" fontId="6" fillId="0" borderId="25" xfId="47" applyNumberFormat="1" applyFont="1" applyBorder="1" applyAlignment="1">
      <alignment horizontal="right" vertical="center" wrapText="1"/>
      <protection/>
    </xf>
    <xf numFmtId="4" fontId="6" fillId="33" borderId="26" xfId="0" applyNumberFormat="1" applyFont="1" applyFill="1" applyBorder="1" applyAlignment="1">
      <alignment horizontal="right" vertical="center" wrapText="1"/>
    </xf>
    <xf numFmtId="4" fontId="6" fillId="0" borderId="15" xfId="47" applyNumberFormat="1" applyFont="1" applyBorder="1" applyAlignment="1">
      <alignment horizontal="right" vertical="center" wrapText="1"/>
      <protection/>
    </xf>
    <xf numFmtId="4" fontId="6" fillId="0" borderId="27" xfId="47" applyNumberFormat="1" applyFont="1" applyBorder="1" applyAlignment="1">
      <alignment horizontal="right" vertical="center" wrapText="1"/>
      <protection/>
    </xf>
    <xf numFmtId="4" fontId="6" fillId="33" borderId="28" xfId="0" applyNumberFormat="1" applyFont="1" applyFill="1" applyBorder="1" applyAlignment="1">
      <alignment horizontal="right" vertical="center" wrapText="1"/>
    </xf>
    <xf numFmtId="4" fontId="6" fillId="0" borderId="14" xfId="47" applyNumberFormat="1" applyFont="1" applyBorder="1" applyAlignment="1">
      <alignment horizontal="right" vertical="center" wrapText="1"/>
      <protection/>
    </xf>
    <xf numFmtId="4" fontId="6" fillId="33" borderId="29" xfId="0" applyNumberFormat="1" applyFont="1" applyFill="1" applyBorder="1" applyAlignment="1">
      <alignment horizontal="right" vertical="center" wrapText="1"/>
    </xf>
    <xf numFmtId="0" fontId="7" fillId="0" borderId="23" xfId="46" applyFont="1" applyBorder="1" applyAlignment="1">
      <alignment horizontal="left"/>
      <protection/>
    </xf>
    <xf numFmtId="0" fontId="7" fillId="0" borderId="0" xfId="46" applyFont="1" applyAlignment="1">
      <alignment horizontal="left"/>
      <protection/>
    </xf>
    <xf numFmtId="4" fontId="39" fillId="33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4" fontId="6" fillId="33" borderId="0" xfId="0" applyNumberFormat="1" applyFont="1" applyFill="1" applyAlignment="1">
      <alignment horizontal="right" vertical="center" wrapText="1"/>
    </xf>
    <xf numFmtId="0" fontId="57" fillId="0" borderId="0" xfId="0" applyFont="1" applyAlignment="1">
      <alignment/>
    </xf>
    <xf numFmtId="2" fontId="56" fillId="0" borderId="0" xfId="0" applyNumberFormat="1" applyFont="1" applyAlignment="1">
      <alignment/>
    </xf>
    <xf numFmtId="0" fontId="57" fillId="0" borderId="0" xfId="0" applyFont="1" applyAlignment="1">
      <alignment vertical="center"/>
    </xf>
    <xf numFmtId="0" fontId="8" fillId="0" borderId="11" xfId="0" applyFont="1" applyBorder="1" applyAlignment="1">
      <alignment horizontal="left" wrapText="1"/>
    </xf>
    <xf numFmtId="2" fontId="3" fillId="34" borderId="23" xfId="46" applyNumberFormat="1" applyFont="1" applyFill="1" applyBorder="1" applyAlignment="1">
      <alignment horizontal="center" vertical="center" wrapText="1"/>
      <protection/>
    </xf>
    <xf numFmtId="4" fontId="58" fillId="34" borderId="18" xfId="0" applyNumberFormat="1" applyFont="1" applyFill="1" applyBorder="1" applyAlignment="1">
      <alignment horizontal="right"/>
    </xf>
    <xf numFmtId="4" fontId="56" fillId="34" borderId="23" xfId="0" applyNumberFormat="1" applyFont="1" applyFill="1" applyBorder="1" applyAlignment="1">
      <alignment horizontal="right"/>
    </xf>
    <xf numFmtId="2" fontId="34" fillId="34" borderId="11" xfId="0" applyNumberFormat="1" applyFont="1" applyFill="1" applyBorder="1" applyAlignment="1">
      <alignment/>
    </xf>
    <xf numFmtId="4" fontId="7" fillId="34" borderId="16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4" borderId="25" xfId="0" applyNumberFormat="1" applyFont="1" applyFill="1" applyBorder="1" applyAlignment="1">
      <alignment horizontal="right" vertical="center"/>
    </xf>
    <xf numFmtId="4" fontId="39" fillId="34" borderId="27" xfId="0" applyNumberFormat="1" applyFont="1" applyFill="1" applyBorder="1" applyAlignment="1">
      <alignment/>
    </xf>
    <xf numFmtId="4" fontId="7" fillId="34" borderId="15" xfId="0" applyNumberFormat="1" applyFont="1" applyFill="1" applyBorder="1" applyAlignment="1">
      <alignment horizontal="right" vertical="center"/>
    </xf>
    <xf numFmtId="4" fontId="7" fillId="34" borderId="27" xfId="0" applyNumberFormat="1" applyFont="1" applyFill="1" applyBorder="1" applyAlignment="1">
      <alignment horizontal="right" vertical="center"/>
    </xf>
    <xf numFmtId="4" fontId="7" fillId="34" borderId="18" xfId="0" applyNumberFormat="1" applyFont="1" applyFill="1" applyBorder="1" applyAlignment="1">
      <alignment horizontal="right" vertical="center"/>
    </xf>
    <xf numFmtId="4" fontId="7" fillId="34" borderId="14" xfId="0" applyNumberFormat="1" applyFont="1" applyFill="1" applyBorder="1" applyAlignment="1">
      <alignment horizontal="right" vertical="center"/>
    </xf>
    <xf numFmtId="4" fontId="58" fillId="34" borderId="11" xfId="0" applyNumberFormat="1" applyFont="1" applyFill="1" applyBorder="1" applyAlignment="1">
      <alignment horizontal="right" vertical="center"/>
    </xf>
    <xf numFmtId="4" fontId="58" fillId="34" borderId="18" xfId="0" applyNumberFormat="1" applyFont="1" applyFill="1" applyBorder="1" applyAlignment="1">
      <alignment horizontal="right" vertical="center"/>
    </xf>
    <xf numFmtId="4" fontId="58" fillId="34" borderId="14" xfId="0" applyNumberFormat="1" applyFont="1" applyFill="1" applyBorder="1" applyAlignment="1">
      <alignment horizontal="right" vertical="center"/>
    </xf>
    <xf numFmtId="172" fontId="7" fillId="34" borderId="11" xfId="0" applyNumberFormat="1" applyFont="1" applyFill="1" applyBorder="1" applyAlignment="1">
      <alignment horizontal="right" vertical="center"/>
    </xf>
    <xf numFmtId="0" fontId="6" fillId="0" borderId="11" xfId="50" applyFont="1" applyFill="1" applyBorder="1" applyAlignment="1">
      <alignment horizontal="center" vertical="center"/>
      <protection/>
    </xf>
    <xf numFmtId="3" fontId="6" fillId="0" borderId="11" xfId="50" applyNumberFormat="1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0" fontId="6" fillId="0" borderId="25" xfId="50" applyFont="1" applyFill="1" applyBorder="1" applyAlignment="1">
      <alignment horizontal="center" vertical="center"/>
      <protection/>
    </xf>
    <xf numFmtId="0" fontId="6" fillId="0" borderId="2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15" xfId="50" applyNumberFormat="1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/>
    </xf>
    <xf numFmtId="0" fontId="56" fillId="0" borderId="32" xfId="0" applyFont="1" applyFill="1" applyBorder="1" applyAlignment="1">
      <alignment horizontal="center" vertical="center"/>
    </xf>
    <xf numFmtId="3" fontId="6" fillId="0" borderId="17" xfId="50" applyNumberFormat="1" applyFont="1" applyFill="1" applyBorder="1" applyAlignment="1">
      <alignment horizont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50" applyFont="1" applyFill="1" applyBorder="1" applyAlignment="1">
      <alignment horizontal="center" vertical="center"/>
      <protection/>
    </xf>
    <xf numFmtId="0" fontId="59" fillId="0" borderId="16" xfId="0" applyFont="1" applyFill="1" applyBorder="1" applyAlignment="1">
      <alignment horizontal="center" vertical="center"/>
    </xf>
    <xf numFmtId="3" fontId="6" fillId="0" borderId="20" xfId="50" applyNumberFormat="1" applyFont="1" applyFill="1" applyBorder="1" applyAlignment="1">
      <alignment horizontal="center"/>
      <protection/>
    </xf>
    <xf numFmtId="0" fontId="6" fillId="0" borderId="33" xfId="0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46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34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0" fontId="6" fillId="0" borderId="15" xfId="46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18" xfId="46" applyFont="1" applyFill="1" applyBorder="1" applyAlignment="1">
      <alignment horizontal="center"/>
      <protection/>
    </xf>
    <xf numFmtId="0" fontId="6" fillId="0" borderId="35" xfId="46" applyFont="1" applyFill="1" applyBorder="1" applyAlignment="1">
      <alignment horizontal="center"/>
      <protection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" fontId="6" fillId="0" borderId="20" xfId="50" applyNumberFormat="1" applyFont="1" applyBorder="1" applyAlignment="1">
      <alignment horizontal="center" vertical="center"/>
      <protection/>
    </xf>
    <xf numFmtId="3" fontId="6" fillId="0" borderId="22" xfId="50" applyNumberFormat="1" applyFont="1" applyBorder="1" applyAlignment="1">
      <alignment horizontal="center"/>
      <protection/>
    </xf>
    <xf numFmtId="3" fontId="6" fillId="0" borderId="11" xfId="50" applyNumberFormat="1" applyFont="1" applyBorder="1" applyAlignment="1">
      <alignment horizontal="center" vertical="center"/>
      <protection/>
    </xf>
    <xf numFmtId="3" fontId="6" fillId="0" borderId="15" xfId="50" applyNumberFormat="1" applyFont="1" applyBorder="1" applyAlignment="1">
      <alignment horizontal="center" vertical="center"/>
      <protection/>
    </xf>
    <xf numFmtId="3" fontId="6" fillId="0" borderId="11" xfId="50" applyNumberFormat="1" applyFont="1" applyFill="1" applyBorder="1" applyAlignment="1">
      <alignment horizontal="center" vertical="center"/>
      <protection/>
    </xf>
    <xf numFmtId="3" fontId="6" fillId="0" borderId="30" xfId="50" applyNumberFormat="1" applyFont="1" applyFill="1" applyBorder="1" applyAlignment="1">
      <alignment horizontal="center" vertical="center"/>
      <protection/>
    </xf>
    <xf numFmtId="3" fontId="12" fillId="0" borderId="13" xfId="50" applyNumberFormat="1" applyFont="1" applyFill="1" applyBorder="1" applyAlignment="1">
      <alignment horizontal="center"/>
      <protection/>
    </xf>
    <xf numFmtId="3" fontId="6" fillId="0" borderId="16" xfId="50" applyNumberFormat="1" applyFont="1" applyFill="1" applyBorder="1" applyAlignment="1">
      <alignment horizontal="center"/>
      <protection/>
    </xf>
    <xf numFmtId="0" fontId="6" fillId="0" borderId="22" xfId="0" applyFont="1" applyFill="1" applyBorder="1" applyAlignment="1">
      <alignment horizontal="center" vertical="center"/>
    </xf>
    <xf numFmtId="3" fontId="6" fillId="0" borderId="22" xfId="50" applyNumberFormat="1" applyFont="1" applyFill="1" applyBorder="1" applyAlignment="1">
      <alignment horizontal="center"/>
      <protection/>
    </xf>
    <xf numFmtId="3" fontId="6" fillId="0" borderId="18" xfId="50" applyNumberFormat="1" applyFont="1" applyFill="1" applyBorder="1" applyAlignment="1">
      <alignment horizontal="center"/>
      <protection/>
    </xf>
    <xf numFmtId="3" fontId="6" fillId="0" borderId="20" xfId="50" applyNumberFormat="1" applyFont="1" applyFill="1" applyBorder="1" applyAlignment="1">
      <alignment horizontal="center" vertical="center"/>
      <protection/>
    </xf>
    <xf numFmtId="3" fontId="6" fillId="0" borderId="30" xfId="50" applyNumberFormat="1" applyFont="1" applyFill="1" applyBorder="1" applyAlignment="1">
      <alignment horizontal="center"/>
      <protection/>
    </xf>
    <xf numFmtId="3" fontId="6" fillId="0" borderId="22" xfId="50" applyNumberFormat="1" applyFont="1" applyFill="1" applyBorder="1" applyAlignment="1">
      <alignment horizontal="center" vertical="center"/>
      <protection/>
    </xf>
    <xf numFmtId="3" fontId="6" fillId="0" borderId="13" xfId="50" applyNumberFormat="1" applyFont="1" applyFill="1" applyBorder="1" applyAlignment="1">
      <alignment horizontal="center"/>
      <protection/>
    </xf>
    <xf numFmtId="0" fontId="56" fillId="0" borderId="25" xfId="0" applyFont="1" applyFill="1" applyBorder="1" applyAlignment="1">
      <alignment horizontal="center" vertical="center"/>
    </xf>
    <xf numFmtId="2" fontId="7" fillId="0" borderId="23" xfId="46" applyNumberFormat="1" applyFont="1" applyFill="1" applyBorder="1" applyAlignment="1">
      <alignment horizontal="right" vertical="center" wrapText="1"/>
      <protection/>
    </xf>
    <xf numFmtId="0" fontId="6" fillId="0" borderId="18" xfId="47" applyFont="1" applyBorder="1" applyAlignment="1">
      <alignment horizontal="center" vertical="center" wrapText="1"/>
      <protection/>
    </xf>
    <xf numFmtId="0" fontId="6" fillId="0" borderId="18" xfId="47" applyFont="1" applyBorder="1" applyAlignment="1">
      <alignment horizontal="right" vertical="center" wrapText="1"/>
      <protection/>
    </xf>
    <xf numFmtId="4" fontId="56" fillId="0" borderId="18" xfId="0" applyNumberFormat="1" applyFont="1" applyFill="1" applyBorder="1" applyAlignment="1">
      <alignment horizontal="right" wrapText="1"/>
    </xf>
    <xf numFmtId="0" fontId="6" fillId="0" borderId="11" xfId="47" applyFont="1" applyBorder="1" applyAlignment="1">
      <alignment horizontal="center" vertical="center" wrapText="1"/>
      <protection/>
    </xf>
    <xf numFmtId="0" fontId="6" fillId="0" borderId="11" xfId="47" applyFont="1" applyBorder="1" applyAlignment="1">
      <alignment horizontal="right" vertical="center" wrapText="1"/>
      <protection/>
    </xf>
    <xf numFmtId="4" fontId="56" fillId="0" borderId="11" xfId="0" applyNumberFormat="1" applyFont="1" applyFill="1" applyBorder="1" applyAlignment="1">
      <alignment horizontal="right" wrapText="1"/>
    </xf>
    <xf numFmtId="4" fontId="58" fillId="34" borderId="11" xfId="0" applyNumberFormat="1" applyFont="1" applyFill="1" applyBorder="1" applyAlignment="1">
      <alignment horizontal="right"/>
    </xf>
    <xf numFmtId="0" fontId="6" fillId="0" borderId="27" xfId="48" applyFont="1" applyBorder="1" applyAlignment="1">
      <alignment horizontal="center" vertical="center" wrapText="1"/>
      <protection/>
    </xf>
    <xf numFmtId="3" fontId="6" fillId="33" borderId="27" xfId="50" applyNumberFormat="1" applyFont="1" applyFill="1" applyBorder="1" applyAlignment="1">
      <alignment horizontal="center" vertical="center"/>
      <protection/>
    </xf>
    <xf numFmtId="2" fontId="6" fillId="0" borderId="27" xfId="46" applyNumberFormat="1" applyFont="1" applyFill="1" applyBorder="1" applyAlignment="1">
      <alignment horizontal="right" vertical="center"/>
      <protection/>
    </xf>
    <xf numFmtId="4" fontId="58" fillId="34" borderId="27" xfId="0" applyNumberFormat="1" applyFont="1" applyFill="1" applyBorder="1" applyAlignment="1">
      <alignment horizontal="right" vertical="center"/>
    </xf>
    <xf numFmtId="2" fontId="6" fillId="0" borderId="27" xfId="46" applyNumberFormat="1" applyFont="1" applyFill="1" applyBorder="1" applyAlignment="1">
      <alignment horizontal="right" vertical="center" wrapText="1"/>
      <protection/>
    </xf>
    <xf numFmtId="3" fontId="6" fillId="33" borderId="18" xfId="50" applyNumberFormat="1" applyFont="1" applyFill="1" applyBorder="1" applyAlignment="1">
      <alignment horizontal="center" vertical="center"/>
      <protection/>
    </xf>
    <xf numFmtId="2" fontId="6" fillId="0" borderId="18" xfId="46" applyNumberFormat="1" applyFont="1" applyFill="1" applyBorder="1" applyAlignment="1">
      <alignment horizontal="right" vertical="center"/>
      <protection/>
    </xf>
    <xf numFmtId="2" fontId="6" fillId="0" borderId="18" xfId="46" applyNumberFormat="1" applyFont="1" applyFill="1" applyBorder="1" applyAlignment="1">
      <alignment horizontal="right" vertical="center" wrapText="1"/>
      <protection/>
    </xf>
    <xf numFmtId="0" fontId="6" fillId="0" borderId="15" xfId="48" applyFont="1" applyBorder="1" applyAlignment="1">
      <alignment horizontal="center" vertical="center" wrapText="1"/>
      <protection/>
    </xf>
    <xf numFmtId="3" fontId="6" fillId="33" borderId="15" xfId="50" applyNumberFormat="1" applyFont="1" applyFill="1" applyBorder="1" applyAlignment="1">
      <alignment horizontal="center" vertical="center"/>
      <protection/>
    </xf>
    <xf numFmtId="2" fontId="6" fillId="0" borderId="15" xfId="46" applyNumberFormat="1" applyFont="1" applyFill="1" applyBorder="1" applyAlignment="1">
      <alignment horizontal="right" vertical="center"/>
      <protection/>
    </xf>
    <xf numFmtId="4" fontId="58" fillId="34" borderId="15" xfId="0" applyNumberFormat="1" applyFont="1" applyFill="1" applyBorder="1" applyAlignment="1">
      <alignment horizontal="right" vertical="center"/>
    </xf>
    <xf numFmtId="2" fontId="6" fillId="0" borderId="15" xfId="46" applyNumberFormat="1" applyFont="1" applyFill="1" applyBorder="1" applyAlignment="1">
      <alignment horizontal="right" vertical="center" wrapText="1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" fontId="6" fillId="0" borderId="11" xfId="0" applyNumberFormat="1" applyFont="1" applyBorder="1" applyAlignment="1">
      <alignment horizontal="right" vertical="center"/>
    </xf>
    <xf numFmtId="0" fontId="6" fillId="0" borderId="14" xfId="47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center"/>
    </xf>
    <xf numFmtId="4" fontId="6" fillId="0" borderId="15" xfId="0" applyNumberFormat="1" applyFont="1" applyBorder="1" applyAlignment="1">
      <alignment horizontal="right" vertical="center"/>
    </xf>
    <xf numFmtId="0" fontId="6" fillId="0" borderId="15" xfId="47" applyFont="1" applyFill="1" applyBorder="1" applyAlignment="1">
      <alignment horizontal="center" vertical="center"/>
      <protection/>
    </xf>
    <xf numFmtId="4" fontId="6" fillId="0" borderId="14" xfId="0" applyNumberFormat="1" applyFont="1" applyBorder="1" applyAlignment="1">
      <alignment horizontal="right" vertical="center"/>
    </xf>
    <xf numFmtId="0" fontId="6" fillId="0" borderId="2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1" fillId="0" borderId="14" xfId="47" applyFont="1" applyFill="1" applyBorder="1" applyAlignment="1">
      <alignment horizontal="center" vertical="center"/>
      <protection/>
    </xf>
    <xf numFmtId="4" fontId="6" fillId="0" borderId="25" xfId="0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6" fillId="0" borderId="16" xfId="0" applyFont="1" applyFill="1" applyBorder="1" applyAlignment="1">
      <alignment horizontal="center"/>
    </xf>
    <xf numFmtId="4" fontId="6" fillId="0" borderId="16" xfId="47" applyNumberFormat="1" applyFont="1" applyBorder="1" applyAlignment="1">
      <alignment horizontal="right" vertical="center" wrapText="1"/>
      <protection/>
    </xf>
    <xf numFmtId="4" fontId="6" fillId="0" borderId="16" xfId="0" applyNumberFormat="1" applyFont="1" applyBorder="1" applyAlignment="1">
      <alignment horizontal="right" vertical="center"/>
    </xf>
    <xf numFmtId="0" fontId="60" fillId="0" borderId="11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0" fillId="0" borderId="27" xfId="48" applyFont="1" applyBorder="1" applyAlignment="1">
      <alignment horizontal="left" vertical="center" wrapText="1"/>
      <protection/>
    </xf>
    <xf numFmtId="0" fontId="0" fillId="0" borderId="15" xfId="48" applyFont="1" applyBorder="1" applyAlignment="1">
      <alignment horizontal="left" vertical="center" wrapText="1"/>
      <protection/>
    </xf>
    <xf numFmtId="0" fontId="0" fillId="0" borderId="18" xfId="48" applyFont="1" applyBorder="1" applyAlignment="1">
      <alignment vertical="center" wrapText="1"/>
      <protection/>
    </xf>
    <xf numFmtId="0" fontId="0" fillId="33" borderId="36" xfId="0" applyFont="1" applyFill="1" applyBorder="1" applyAlignment="1">
      <alignment horizontal="left" vertical="center" wrapText="1"/>
    </xf>
    <xf numFmtId="167" fontId="0" fillId="33" borderId="33" xfId="50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left" vertical="center" wrapText="1"/>
    </xf>
    <xf numFmtId="0" fontId="60" fillId="0" borderId="2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7" fillId="0" borderId="18" xfId="46" applyFont="1" applyBorder="1" applyAlignment="1">
      <alignment horizontal="left"/>
      <protection/>
    </xf>
    <xf numFmtId="4" fontId="39" fillId="33" borderId="21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0" fontId="6" fillId="0" borderId="19" xfId="0" applyFont="1" applyBorder="1" applyAlignment="1">
      <alignment horizontal="right"/>
    </xf>
    <xf numFmtId="3" fontId="6" fillId="0" borderId="36" xfId="50" applyNumberFormat="1" applyFont="1" applyFill="1" applyBorder="1" applyAlignment="1">
      <alignment horizontal="center" vertical="center"/>
      <protection/>
    </xf>
    <xf numFmtId="0" fontId="6" fillId="0" borderId="36" xfId="50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left" vertical="center" wrapText="1"/>
    </xf>
    <xf numFmtId="4" fontId="6" fillId="33" borderId="37" xfId="0" applyNumberFormat="1" applyFont="1" applyFill="1" applyBorder="1" applyAlignment="1">
      <alignment horizontal="right" vertical="center" wrapText="1"/>
    </xf>
    <xf numFmtId="0" fontId="0" fillId="0" borderId="14" xfId="47" applyFont="1" applyBorder="1" applyAlignment="1">
      <alignment horizontal="left" vertical="center" wrapText="1"/>
      <protection/>
    </xf>
    <xf numFmtId="0" fontId="0" fillId="0" borderId="15" xfId="47" applyFont="1" applyBorder="1" applyAlignment="1">
      <alignment horizontal="left" vertical="center" wrapText="1"/>
      <protection/>
    </xf>
    <xf numFmtId="0" fontId="60" fillId="0" borderId="15" xfId="47" applyFont="1" applyBorder="1" applyAlignment="1">
      <alignment vertical="center"/>
      <protection/>
    </xf>
    <xf numFmtId="0" fontId="60" fillId="0" borderId="16" xfId="47" applyFont="1" applyBorder="1" applyAlignment="1">
      <alignment vertical="center"/>
      <protection/>
    </xf>
    <xf numFmtId="0" fontId="0" fillId="0" borderId="15" xfId="49" applyFont="1" applyBorder="1" applyAlignment="1">
      <alignment horizontal="left" vertical="center" wrapText="1"/>
      <protection/>
    </xf>
    <xf numFmtId="0" fontId="60" fillId="0" borderId="18" xfId="47" applyFont="1" applyBorder="1" applyAlignment="1">
      <alignment vertical="center"/>
      <protection/>
    </xf>
    <xf numFmtId="0" fontId="6" fillId="0" borderId="34" xfId="0" applyFont="1" applyFill="1" applyBorder="1" applyAlignment="1">
      <alignment horizontal="center"/>
    </xf>
    <xf numFmtId="0" fontId="7" fillId="0" borderId="10" xfId="46" applyFont="1" applyFill="1" applyBorder="1" applyAlignment="1">
      <alignment horizont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0" xfId="46" applyFont="1" applyBorder="1" applyAlignment="1">
      <alignment horizontal="center"/>
      <protection/>
    </xf>
    <xf numFmtId="4" fontId="6" fillId="0" borderId="11" xfId="46" applyNumberFormat="1" applyFont="1" applyBorder="1" applyAlignment="1">
      <alignment horizontal="right"/>
      <protection/>
    </xf>
    <xf numFmtId="0" fontId="6" fillId="0" borderId="22" xfId="46" applyFont="1" applyBorder="1" applyAlignment="1">
      <alignment horizontal="center"/>
      <protection/>
    </xf>
    <xf numFmtId="4" fontId="6" fillId="0" borderId="18" xfId="46" applyNumberFormat="1" applyFont="1" applyBorder="1" applyAlignment="1">
      <alignment horizontal="right"/>
      <protection/>
    </xf>
    <xf numFmtId="0" fontId="0" fillId="0" borderId="14" xfId="47" applyFont="1" applyFill="1" applyBorder="1" applyAlignment="1">
      <alignment horizontal="left" vertical="center" wrapText="1"/>
      <protection/>
    </xf>
    <xf numFmtId="0" fontId="36" fillId="0" borderId="0" xfId="0" applyFont="1" applyAlignment="1">
      <alignment/>
    </xf>
    <xf numFmtId="0" fontId="5" fillId="0" borderId="35" xfId="46" applyFont="1" applyFill="1" applyBorder="1">
      <alignment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23" xfId="46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10 2 2" xfId="45"/>
    <cellStyle name="normální 2" xfId="46"/>
    <cellStyle name="normální 2 2" xfId="47"/>
    <cellStyle name="normální 2 2 2" xfId="48"/>
    <cellStyle name="normální 3" xfId="49"/>
    <cellStyle name="normální_Tabulka - podklad k rozpočtu pro rok 2006" xfId="50"/>
    <cellStyle name="Poznámka" xfId="51"/>
    <cellStyle name="Percent" xfId="52"/>
    <cellStyle name="Propojená buňka" xfId="53"/>
    <cellStyle name="Správně" xfId="54"/>
    <cellStyle name="Styl 1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8.57421875" style="0" customWidth="1"/>
    <col min="2" max="3" width="7.140625" style="0" customWidth="1"/>
    <col min="4" max="4" width="12.57421875" style="0" customWidth="1"/>
    <col min="5" max="5" width="48.00390625" style="0" customWidth="1"/>
    <col min="6" max="6" width="12.421875" style="0" customWidth="1"/>
    <col min="7" max="7" width="13.57421875" style="0" customWidth="1"/>
    <col min="8" max="8" width="12.28125" style="0" customWidth="1"/>
  </cols>
  <sheetData>
    <row r="1" ht="15.75" customHeight="1">
      <c r="H1" s="45" t="s">
        <v>73</v>
      </c>
    </row>
    <row r="3" spans="1:2" ht="21.75" customHeight="1">
      <c r="A3" s="219" t="s">
        <v>11</v>
      </c>
      <c r="B3" s="1"/>
    </row>
    <row r="4" spans="1:8" ht="18.75" customHeight="1" thickBot="1">
      <c r="A4" s="4"/>
      <c r="B4" s="1"/>
      <c r="E4" s="7"/>
      <c r="H4" s="6" t="s">
        <v>5</v>
      </c>
    </row>
    <row r="5" spans="1:8" ht="41.25" customHeight="1" thickBot="1">
      <c r="A5" s="221" t="s">
        <v>2</v>
      </c>
      <c r="B5" s="222" t="s">
        <v>0</v>
      </c>
      <c r="C5" s="222" t="s">
        <v>1</v>
      </c>
      <c r="D5" s="222" t="s">
        <v>4</v>
      </c>
      <c r="E5" s="220"/>
      <c r="F5" s="29" t="s">
        <v>3</v>
      </c>
      <c r="G5" s="71" t="s">
        <v>80</v>
      </c>
      <c r="H5" s="5" t="s">
        <v>81</v>
      </c>
    </row>
    <row r="6" spans="1:8" ht="30.75" customHeight="1" thickBot="1">
      <c r="A6" s="9" t="s">
        <v>6</v>
      </c>
      <c r="B6" s="9"/>
      <c r="C6" s="10"/>
      <c r="D6" s="2"/>
      <c r="F6" s="3"/>
      <c r="G6" s="3"/>
      <c r="H6" s="3"/>
    </row>
    <row r="7" spans="1:8" ht="18.75" customHeight="1">
      <c r="A7" s="146">
        <v>2150</v>
      </c>
      <c r="B7" s="146">
        <v>2212</v>
      </c>
      <c r="C7" s="146">
        <v>6121</v>
      </c>
      <c r="D7" s="147"/>
      <c r="E7" s="181" t="s">
        <v>9</v>
      </c>
      <c r="F7" s="148">
        <v>183939.3</v>
      </c>
      <c r="G7" s="149">
        <v>20000</v>
      </c>
      <c r="H7" s="148">
        <f>F7+G7</f>
        <v>203939.3</v>
      </c>
    </row>
    <row r="8" spans="1:8" ht="18.75" customHeight="1" thickBot="1">
      <c r="A8" s="143">
        <v>2150</v>
      </c>
      <c r="B8" s="143">
        <v>2212</v>
      </c>
      <c r="C8" s="143">
        <v>6121</v>
      </c>
      <c r="D8" s="144"/>
      <c r="E8" s="182" t="s">
        <v>70</v>
      </c>
      <c r="F8" s="145"/>
      <c r="G8" s="72">
        <v>100000</v>
      </c>
      <c r="H8" s="145">
        <f>F8+G8</f>
        <v>100000</v>
      </c>
    </row>
    <row r="9" spans="1:8" ht="18.75" customHeight="1" thickBot="1">
      <c r="A9" s="210"/>
      <c r="B9" s="123"/>
      <c r="C9" s="123"/>
      <c r="D9" s="211"/>
      <c r="E9" s="62" t="s">
        <v>10</v>
      </c>
      <c r="F9" s="30"/>
      <c r="G9" s="73">
        <f>SUM(G7:G8)</f>
        <v>120000</v>
      </c>
      <c r="H9" s="142"/>
    </row>
    <row r="10" spans="1:8" ht="15.75" customHeight="1" thickBot="1">
      <c r="A10" s="117"/>
      <c r="B10" s="116"/>
      <c r="C10" s="118">
        <v>6121</v>
      </c>
      <c r="D10" s="33">
        <f>G9</f>
        <v>120000</v>
      </c>
      <c r="E10" s="34"/>
      <c r="F10" s="35"/>
      <c r="G10" s="36"/>
      <c r="H10" s="37"/>
    </row>
    <row r="11" spans="1:8" ht="13.5" customHeight="1">
      <c r="A11" s="31"/>
      <c r="B11" s="32"/>
      <c r="C11" s="38"/>
      <c r="D11" s="39"/>
      <c r="E11" s="34"/>
      <c r="F11" s="35"/>
      <c r="G11" s="36"/>
      <c r="H11" s="37"/>
    </row>
    <row r="12" spans="1:8" ht="18" customHeight="1" thickBot="1">
      <c r="A12" s="9" t="s">
        <v>63</v>
      </c>
      <c r="B12" s="40"/>
      <c r="C12" s="40"/>
      <c r="D12" s="39"/>
      <c r="E12" s="34"/>
      <c r="F12" s="35"/>
      <c r="G12" s="36"/>
      <c r="H12" s="37"/>
    </row>
    <row r="13" spans="1:8" ht="22.5" customHeight="1">
      <c r="A13" s="150">
        <v>3330</v>
      </c>
      <c r="B13" s="150">
        <v>3639</v>
      </c>
      <c r="C13" s="150">
        <v>5169</v>
      </c>
      <c r="D13" s="151" t="s">
        <v>64</v>
      </c>
      <c r="E13" s="183" t="s">
        <v>65</v>
      </c>
      <c r="F13" s="152">
        <v>1500</v>
      </c>
      <c r="G13" s="153">
        <v>-1423.4</v>
      </c>
      <c r="H13" s="154">
        <f>F13+G13</f>
        <v>76.59999999999991</v>
      </c>
    </row>
    <row r="14" spans="1:8" ht="18" customHeight="1">
      <c r="A14" s="158">
        <v>3330</v>
      </c>
      <c r="B14" s="158">
        <v>3639</v>
      </c>
      <c r="C14" s="158">
        <v>5171</v>
      </c>
      <c r="D14" s="159" t="s">
        <v>64</v>
      </c>
      <c r="E14" s="184" t="s">
        <v>65</v>
      </c>
      <c r="F14" s="160">
        <v>500</v>
      </c>
      <c r="G14" s="161">
        <v>-378</v>
      </c>
      <c r="H14" s="162">
        <f>F14+G14</f>
        <v>122</v>
      </c>
    </row>
    <row r="15" spans="1:8" ht="29.25" customHeight="1" thickBot="1">
      <c r="A15" s="41">
        <v>3376</v>
      </c>
      <c r="B15" s="41">
        <v>3639</v>
      </c>
      <c r="C15" s="41">
        <v>6121</v>
      </c>
      <c r="D15" s="155" t="s">
        <v>66</v>
      </c>
      <c r="E15" s="185" t="s">
        <v>67</v>
      </c>
      <c r="F15" s="156">
        <v>843.29</v>
      </c>
      <c r="G15" s="84">
        <v>1801.4</v>
      </c>
      <c r="H15" s="157">
        <f>F15+G15</f>
        <v>2644.69</v>
      </c>
    </row>
    <row r="16" spans="1:8" ht="18" customHeight="1" thickBot="1">
      <c r="A16" s="210"/>
      <c r="B16" s="123"/>
      <c r="C16" s="123"/>
      <c r="D16" s="212"/>
      <c r="E16" s="62" t="s">
        <v>72</v>
      </c>
      <c r="F16" s="30"/>
      <c r="G16" s="73">
        <f>SUM(G13:G15)</f>
        <v>0</v>
      </c>
      <c r="H16" s="142"/>
    </row>
    <row r="17" spans="1:8" ht="13.5" customHeight="1">
      <c r="A17" s="117"/>
      <c r="B17" s="116"/>
      <c r="C17" s="119">
        <v>6121</v>
      </c>
      <c r="D17" s="42">
        <f>G15</f>
        <v>1801.4</v>
      </c>
      <c r="E17" s="43"/>
      <c r="F17" s="35"/>
      <c r="G17" s="36"/>
      <c r="H17" s="37"/>
    </row>
    <row r="18" spans="1:8" ht="14.25" customHeight="1">
      <c r="A18" s="117"/>
      <c r="B18" s="116"/>
      <c r="C18" s="120">
        <v>5169</v>
      </c>
      <c r="D18" s="44">
        <f>G13</f>
        <v>-1423.4</v>
      </c>
      <c r="E18" s="43"/>
      <c r="F18" s="35"/>
      <c r="G18" s="36"/>
      <c r="H18" s="37"/>
    </row>
    <row r="19" spans="1:8" ht="15" customHeight="1" thickBot="1">
      <c r="A19" s="121"/>
      <c r="B19" s="121"/>
      <c r="C19" s="122">
        <v>5171</v>
      </c>
      <c r="D19" s="46">
        <f>G14</f>
        <v>-378</v>
      </c>
      <c r="E19" s="45"/>
      <c r="F19" s="45"/>
      <c r="G19" s="45"/>
      <c r="H19" s="45"/>
    </row>
    <row r="20" spans="1:8" ht="12" customHeight="1">
      <c r="A20" s="31"/>
      <c r="B20" s="32"/>
      <c r="C20" s="38"/>
      <c r="D20" s="39"/>
      <c r="E20" s="34"/>
      <c r="F20" s="35"/>
      <c r="G20" s="36"/>
      <c r="H20" s="37"/>
    </row>
    <row r="21" spans="1:8" ht="18.75" customHeight="1" thickBot="1">
      <c r="A21" s="9" t="s">
        <v>7</v>
      </c>
      <c r="B21" s="40"/>
      <c r="C21" s="40"/>
      <c r="D21" s="47"/>
      <c r="E21" s="45"/>
      <c r="F21" s="45"/>
      <c r="G21" s="45"/>
      <c r="H21" s="48"/>
    </row>
    <row r="22" spans="1:8" ht="30" customHeight="1">
      <c r="A22" s="126">
        <v>303</v>
      </c>
      <c r="B22" s="25">
        <v>3121</v>
      </c>
      <c r="C22" s="23"/>
      <c r="D22" s="11"/>
      <c r="E22" s="12" t="s">
        <v>22</v>
      </c>
      <c r="F22" s="49"/>
      <c r="G22" s="74"/>
      <c r="H22" s="50"/>
    </row>
    <row r="23" spans="1:8" ht="28.5" customHeight="1" thickBot="1">
      <c r="A23" s="127"/>
      <c r="B23" s="26"/>
      <c r="C23" s="27">
        <v>6351</v>
      </c>
      <c r="D23" s="100" t="s">
        <v>23</v>
      </c>
      <c r="E23" s="186" t="s">
        <v>24</v>
      </c>
      <c r="F23" s="51"/>
      <c r="G23" s="75">
        <v>12000</v>
      </c>
      <c r="H23" s="22">
        <f>F23+G23</f>
        <v>12000</v>
      </c>
    </row>
    <row r="24" spans="1:8" ht="28.5" customHeight="1">
      <c r="A24" s="128">
        <v>314</v>
      </c>
      <c r="B24" s="25">
        <v>3122</v>
      </c>
      <c r="C24" s="52"/>
      <c r="D24" s="13"/>
      <c r="E24" s="14" t="s">
        <v>56</v>
      </c>
      <c r="F24" s="53"/>
      <c r="G24" s="76"/>
      <c r="H24" s="20"/>
    </row>
    <row r="25" spans="1:8" ht="24" customHeight="1" thickBot="1">
      <c r="A25" s="129"/>
      <c r="B25" s="54"/>
      <c r="C25" s="15">
        <v>6351</v>
      </c>
      <c r="D25" s="16" t="s">
        <v>57</v>
      </c>
      <c r="E25" s="187" t="s">
        <v>58</v>
      </c>
      <c r="F25" s="55">
        <v>14382</v>
      </c>
      <c r="G25" s="77">
        <v>-800</v>
      </c>
      <c r="H25" s="56">
        <f>F25+G25</f>
        <v>13582</v>
      </c>
    </row>
    <row r="26" spans="1:8" ht="32.25" customHeight="1">
      <c r="A26" s="130">
        <v>318</v>
      </c>
      <c r="B26" s="87">
        <v>3127</v>
      </c>
      <c r="C26" s="88"/>
      <c r="D26" s="89"/>
      <c r="E26" s="90" t="s">
        <v>77</v>
      </c>
      <c r="F26" s="49"/>
      <c r="G26" s="78"/>
      <c r="H26" s="50"/>
    </row>
    <row r="27" spans="1:8" ht="21.75" customHeight="1">
      <c r="A27" s="131"/>
      <c r="B27" s="91"/>
      <c r="C27" s="92">
        <v>6351</v>
      </c>
      <c r="D27" s="93" t="s">
        <v>25</v>
      </c>
      <c r="E27" s="188" t="s">
        <v>26</v>
      </c>
      <c r="F27" s="17">
        <v>1900</v>
      </c>
      <c r="G27" s="79">
        <v>-1900</v>
      </c>
      <c r="H27" s="17">
        <f>F27+G27</f>
        <v>0</v>
      </c>
    </row>
    <row r="28" spans="1:8" ht="21.75" customHeight="1">
      <c r="A28" s="132"/>
      <c r="B28" s="94"/>
      <c r="C28" s="95">
        <v>6121</v>
      </c>
      <c r="D28" s="96" t="s">
        <v>25</v>
      </c>
      <c r="E28" s="189" t="s">
        <v>26</v>
      </c>
      <c r="F28" s="57"/>
      <c r="G28" s="79">
        <v>1900</v>
      </c>
      <c r="H28" s="17">
        <f>F28+G28</f>
        <v>1900</v>
      </c>
    </row>
    <row r="29" spans="1:8" ht="28.5" customHeight="1" thickBot="1">
      <c r="A29" s="131"/>
      <c r="B29" s="91"/>
      <c r="C29" s="97">
        <v>6121</v>
      </c>
      <c r="D29" s="141" t="s">
        <v>27</v>
      </c>
      <c r="E29" s="190" t="s">
        <v>28</v>
      </c>
      <c r="F29" s="55"/>
      <c r="G29" s="77"/>
      <c r="H29" s="56"/>
    </row>
    <row r="30" spans="1:8" ht="33" customHeight="1">
      <c r="A30" s="130">
        <v>319</v>
      </c>
      <c r="B30" s="87">
        <v>3124</v>
      </c>
      <c r="C30" s="88"/>
      <c r="D30" s="89"/>
      <c r="E30" s="90" t="s">
        <v>29</v>
      </c>
      <c r="F30" s="58"/>
      <c r="G30" s="80"/>
      <c r="H30" s="59"/>
    </row>
    <row r="31" spans="1:8" ht="24.75" customHeight="1" thickBot="1">
      <c r="A31" s="133"/>
      <c r="B31" s="98"/>
      <c r="C31" s="98">
        <v>6351</v>
      </c>
      <c r="D31" s="98" t="s">
        <v>30</v>
      </c>
      <c r="E31" s="191" t="s">
        <v>31</v>
      </c>
      <c r="F31" s="18">
        <v>4000</v>
      </c>
      <c r="G31" s="75">
        <v>750</v>
      </c>
      <c r="H31" s="18">
        <f>F31+G31</f>
        <v>4750</v>
      </c>
    </row>
    <row r="32" spans="1:8" ht="33" customHeight="1">
      <c r="A32" s="130">
        <v>345</v>
      </c>
      <c r="B32" s="87">
        <v>3124</v>
      </c>
      <c r="C32" s="89"/>
      <c r="D32" s="99"/>
      <c r="E32" s="90" t="s">
        <v>76</v>
      </c>
      <c r="F32" s="19"/>
      <c r="G32" s="76"/>
      <c r="H32" s="20"/>
    </row>
    <row r="33" spans="1:8" ht="24" customHeight="1" thickBot="1">
      <c r="A33" s="134"/>
      <c r="B33" s="100"/>
      <c r="C33" s="100">
        <v>6351</v>
      </c>
      <c r="D33" s="101" t="s">
        <v>32</v>
      </c>
      <c r="E33" s="191" t="s">
        <v>33</v>
      </c>
      <c r="F33" s="21">
        <v>6505</v>
      </c>
      <c r="G33" s="81">
        <v>-1500</v>
      </c>
      <c r="H33" s="22">
        <f>F33+G33</f>
        <v>5005</v>
      </c>
    </row>
    <row r="34" spans="1:8" ht="22.5" customHeight="1">
      <c r="A34" s="102">
        <v>380</v>
      </c>
      <c r="B34" s="102">
        <v>3133</v>
      </c>
      <c r="C34" s="102"/>
      <c r="D34" s="102"/>
      <c r="E34" s="103" t="s">
        <v>34</v>
      </c>
      <c r="F34" s="60"/>
      <c r="G34" s="82"/>
      <c r="H34" s="61"/>
    </row>
    <row r="35" spans="1:8" ht="23.25" customHeight="1" thickBot="1">
      <c r="A35" s="135"/>
      <c r="B35" s="104"/>
      <c r="C35" s="102">
        <v>6121</v>
      </c>
      <c r="D35" s="105" t="s">
        <v>35</v>
      </c>
      <c r="E35" s="192" t="s">
        <v>36</v>
      </c>
      <c r="F35" s="51">
        <v>1429</v>
      </c>
      <c r="G35" s="81">
        <v>17000</v>
      </c>
      <c r="H35" s="22">
        <f>F35+G35</f>
        <v>18429</v>
      </c>
    </row>
    <row r="36" spans="1:8" ht="22.5" customHeight="1">
      <c r="A36" s="130">
        <v>390</v>
      </c>
      <c r="B36" s="87">
        <v>3121</v>
      </c>
      <c r="C36" s="106"/>
      <c r="D36" s="89"/>
      <c r="E36" s="90" t="s">
        <v>37</v>
      </c>
      <c r="F36" s="53"/>
      <c r="G36" s="76"/>
      <c r="H36" s="20"/>
    </row>
    <row r="37" spans="1:8" ht="33" customHeight="1" thickBot="1">
      <c r="A37" s="136"/>
      <c r="B37" s="100"/>
      <c r="C37" s="100">
        <v>6351</v>
      </c>
      <c r="D37" s="100" t="s">
        <v>38</v>
      </c>
      <c r="E37" s="191" t="s">
        <v>39</v>
      </c>
      <c r="F37" s="51">
        <v>3912.1</v>
      </c>
      <c r="G37" s="81">
        <v>100</v>
      </c>
      <c r="H37" s="22">
        <f>F37+G37</f>
        <v>4012.1</v>
      </c>
    </row>
    <row r="38" spans="1:8" ht="31.5" customHeight="1">
      <c r="A38" s="137">
        <v>400</v>
      </c>
      <c r="B38" s="87">
        <v>3127</v>
      </c>
      <c r="C38" s="107"/>
      <c r="D38" s="108"/>
      <c r="E38" s="90" t="s">
        <v>40</v>
      </c>
      <c r="F38" s="53"/>
      <c r="G38" s="76"/>
      <c r="H38" s="20"/>
    </row>
    <row r="39" spans="1:8" ht="19.5" customHeight="1" thickBot="1">
      <c r="A39" s="138"/>
      <c r="B39" s="92"/>
      <c r="C39" s="93">
        <v>6351</v>
      </c>
      <c r="D39" s="100" t="s">
        <v>41</v>
      </c>
      <c r="E39" s="193" t="s">
        <v>75</v>
      </c>
      <c r="F39" s="55"/>
      <c r="G39" s="77"/>
      <c r="H39" s="56"/>
    </row>
    <row r="40" spans="1:8" ht="30" customHeight="1">
      <c r="A40" s="137">
        <v>418</v>
      </c>
      <c r="B40" s="87">
        <v>3127</v>
      </c>
      <c r="C40" s="89"/>
      <c r="D40" s="109"/>
      <c r="E40" s="90" t="s">
        <v>42</v>
      </c>
      <c r="F40" s="53"/>
      <c r="G40" s="83"/>
      <c r="H40" s="20"/>
    </row>
    <row r="41" spans="1:8" ht="22.5" customHeight="1" thickBot="1">
      <c r="A41" s="139"/>
      <c r="B41" s="110"/>
      <c r="C41" s="111">
        <v>6351</v>
      </c>
      <c r="D41" s="98" t="s">
        <v>43</v>
      </c>
      <c r="E41" s="194" t="s">
        <v>44</v>
      </c>
      <c r="F41" s="51">
        <v>6000</v>
      </c>
      <c r="G41" s="84">
        <v>1009.8</v>
      </c>
      <c r="H41" s="22">
        <f>F41+G41</f>
        <v>7009.8</v>
      </c>
    </row>
    <row r="42" spans="1:8" ht="33" customHeight="1">
      <c r="A42" s="137">
        <v>454</v>
      </c>
      <c r="B42" s="87">
        <v>3127</v>
      </c>
      <c r="C42" s="112"/>
      <c r="D42" s="88"/>
      <c r="E42" s="90" t="s">
        <v>45</v>
      </c>
      <c r="F42" s="53"/>
      <c r="G42" s="83"/>
      <c r="H42" s="20"/>
    </row>
    <row r="43" spans="1:8" ht="27" customHeight="1">
      <c r="A43" s="140"/>
      <c r="B43" s="93"/>
      <c r="C43" s="113">
        <v>6351</v>
      </c>
      <c r="D43" s="114" t="s">
        <v>46</v>
      </c>
      <c r="E43" s="195" t="s">
        <v>47</v>
      </c>
      <c r="F43" s="60">
        <v>7000</v>
      </c>
      <c r="G43" s="85">
        <v>1500</v>
      </c>
      <c r="H43" s="61">
        <f>F43+G43</f>
        <v>8500</v>
      </c>
    </row>
    <row r="44" spans="1:8" ht="23.25" customHeight="1" thickBot="1">
      <c r="A44" s="135"/>
      <c r="B44" s="104"/>
      <c r="C44" s="115">
        <v>6351</v>
      </c>
      <c r="D44" s="100" t="s">
        <v>48</v>
      </c>
      <c r="E44" s="193" t="s">
        <v>74</v>
      </c>
      <c r="F44" s="51"/>
      <c r="G44" s="84"/>
      <c r="H44" s="22"/>
    </row>
    <row r="45" spans="1:8" ht="30.75" customHeight="1">
      <c r="A45" s="130">
        <v>460</v>
      </c>
      <c r="B45" s="87">
        <v>3127</v>
      </c>
      <c r="C45" s="89"/>
      <c r="D45" s="108"/>
      <c r="E45" s="90" t="s">
        <v>78</v>
      </c>
      <c r="F45" s="53"/>
      <c r="G45" s="76"/>
      <c r="H45" s="20"/>
    </row>
    <row r="46" spans="1:8" ht="28.5" customHeight="1" thickBot="1">
      <c r="A46" s="200"/>
      <c r="B46" s="201"/>
      <c r="C46" s="98">
        <v>6121</v>
      </c>
      <c r="D46" s="98" t="s">
        <v>49</v>
      </c>
      <c r="E46" s="202" t="s">
        <v>50</v>
      </c>
      <c r="F46" s="179"/>
      <c r="G46" s="75">
        <v>50</v>
      </c>
      <c r="H46" s="203">
        <f>F46+G46</f>
        <v>50</v>
      </c>
    </row>
    <row r="47" spans="1:8" ht="21.75" customHeight="1" thickBot="1">
      <c r="A47" s="124"/>
      <c r="B47" s="125"/>
      <c r="C47" s="24"/>
      <c r="D47" s="28"/>
      <c r="E47" s="196" t="s">
        <v>10</v>
      </c>
      <c r="F47" s="197"/>
      <c r="G47" s="198">
        <f>SUM(G22:G46)</f>
        <v>30109.8</v>
      </c>
      <c r="H47" s="199"/>
    </row>
    <row r="48" spans="1:8" ht="14.25" customHeight="1">
      <c r="A48" s="121"/>
      <c r="B48" s="121"/>
      <c r="C48" s="214">
        <v>6121</v>
      </c>
      <c r="D48" s="215">
        <f>G28+G35+G46</f>
        <v>18950</v>
      </c>
      <c r="E48" s="63"/>
      <c r="F48" s="64"/>
      <c r="G48" s="65"/>
      <c r="H48" s="48"/>
    </row>
    <row r="49" spans="1:8" ht="15.75" customHeight="1" thickBot="1">
      <c r="A49" s="121"/>
      <c r="B49" s="121"/>
      <c r="C49" s="216">
        <v>6351</v>
      </c>
      <c r="D49" s="217">
        <f>G23+G25+G27+G31+G33+G37+G41+G43</f>
        <v>11159.8</v>
      </c>
      <c r="E49" s="45"/>
      <c r="F49" s="64"/>
      <c r="G49" s="66"/>
      <c r="H49" s="48"/>
    </row>
    <row r="50" spans="1:8" ht="12.75" customHeight="1">
      <c r="A50" s="67"/>
      <c r="B50" s="67"/>
      <c r="C50" s="67"/>
      <c r="D50" s="68"/>
      <c r="E50" s="45"/>
      <c r="F50" s="45"/>
      <c r="G50" s="45"/>
      <c r="H50" s="48"/>
    </row>
    <row r="51" spans="1:8" ht="20.25" customHeight="1" thickBot="1">
      <c r="A51" s="8" t="s">
        <v>8</v>
      </c>
      <c r="B51" s="69"/>
      <c r="C51" s="69"/>
      <c r="D51" s="45"/>
      <c r="E51" s="45"/>
      <c r="F51" s="45"/>
      <c r="G51" s="45"/>
      <c r="H51" s="45"/>
    </row>
    <row r="52" spans="1:8" ht="20.25" customHeight="1">
      <c r="A52" s="163">
        <v>95</v>
      </c>
      <c r="B52" s="164">
        <v>3522</v>
      </c>
      <c r="C52" s="164"/>
      <c r="D52" s="165"/>
      <c r="E52" s="70" t="s">
        <v>12</v>
      </c>
      <c r="F52" s="53"/>
      <c r="G52" s="86"/>
      <c r="H52" s="166"/>
    </row>
    <row r="53" spans="1:8" ht="29.25" customHeight="1">
      <c r="A53" s="167">
        <v>3328</v>
      </c>
      <c r="B53" s="168"/>
      <c r="C53" s="102">
        <v>6121</v>
      </c>
      <c r="D53" s="102" t="s">
        <v>13</v>
      </c>
      <c r="E53" s="204" t="s">
        <v>14</v>
      </c>
      <c r="F53" s="57">
        <v>990</v>
      </c>
      <c r="G53" s="79">
        <v>-260</v>
      </c>
      <c r="H53" s="169">
        <f>F53+G53</f>
        <v>730</v>
      </c>
    </row>
    <row r="54" spans="1:8" ht="30.75" customHeight="1">
      <c r="A54" s="170">
        <v>3367</v>
      </c>
      <c r="B54" s="168"/>
      <c r="C54" s="93">
        <v>6121</v>
      </c>
      <c r="D54" s="93" t="s">
        <v>15</v>
      </c>
      <c r="E54" s="205" t="s">
        <v>16</v>
      </c>
      <c r="F54" s="57">
        <v>90</v>
      </c>
      <c r="G54" s="79">
        <v>260</v>
      </c>
      <c r="H54" s="169">
        <f>F54+G54</f>
        <v>350</v>
      </c>
    </row>
    <row r="55" spans="1:8" ht="30.75" customHeight="1">
      <c r="A55" s="102">
        <v>3158</v>
      </c>
      <c r="B55" s="168"/>
      <c r="C55" s="102">
        <v>6121</v>
      </c>
      <c r="D55" s="102" t="s">
        <v>54</v>
      </c>
      <c r="E55" s="204" t="s">
        <v>55</v>
      </c>
      <c r="F55" s="60">
        <v>8764.12</v>
      </c>
      <c r="G55" s="82">
        <v>-953.5</v>
      </c>
      <c r="H55" s="171">
        <f>F55+G55</f>
        <v>7810.620000000001</v>
      </c>
    </row>
    <row r="56" spans="1:8" ht="23.25" customHeight="1">
      <c r="A56" s="93">
        <v>3378</v>
      </c>
      <c r="B56" s="168"/>
      <c r="C56" s="93">
        <v>6121</v>
      </c>
      <c r="D56" s="93" t="s">
        <v>52</v>
      </c>
      <c r="E56" s="206" t="s">
        <v>53</v>
      </c>
      <c r="F56" s="57"/>
      <c r="G56" s="79">
        <v>650</v>
      </c>
      <c r="H56" s="169">
        <f>F56+G56</f>
        <v>650</v>
      </c>
    </row>
    <row r="57" spans="1:8" ht="24" customHeight="1" thickBot="1">
      <c r="A57" s="172"/>
      <c r="B57" s="167"/>
      <c r="C57" s="167">
        <v>6901</v>
      </c>
      <c r="D57" s="167"/>
      <c r="E57" s="218" t="s">
        <v>51</v>
      </c>
      <c r="F57" s="60">
        <v>8158.25</v>
      </c>
      <c r="G57" s="82">
        <v>303.5</v>
      </c>
      <c r="H57" s="171">
        <f>F57+G57</f>
        <v>8461.75</v>
      </c>
    </row>
    <row r="58" spans="1:8" ht="20.25" customHeight="1">
      <c r="A58" s="173">
        <v>93</v>
      </c>
      <c r="B58" s="173">
        <v>3522</v>
      </c>
      <c r="C58" s="173"/>
      <c r="D58" s="173"/>
      <c r="E58" s="70" t="s">
        <v>17</v>
      </c>
      <c r="F58" s="53"/>
      <c r="G58" s="86"/>
      <c r="H58" s="166"/>
    </row>
    <row r="59" spans="1:8" ht="28.5" customHeight="1">
      <c r="A59" s="170">
        <v>3136</v>
      </c>
      <c r="B59" s="168"/>
      <c r="C59" s="93">
        <v>6121</v>
      </c>
      <c r="D59" s="93" t="s">
        <v>18</v>
      </c>
      <c r="E59" s="205" t="s">
        <v>19</v>
      </c>
      <c r="F59" s="57">
        <v>293.5</v>
      </c>
      <c r="G59" s="79">
        <v>21942.85</v>
      </c>
      <c r="H59" s="169">
        <f>F59+G59</f>
        <v>22236.35</v>
      </c>
    </row>
    <row r="60" spans="1:8" ht="28.5" customHeight="1" thickBot="1">
      <c r="A60" s="174">
        <v>2293</v>
      </c>
      <c r="B60" s="172"/>
      <c r="C60" s="102">
        <v>6121</v>
      </c>
      <c r="D60" s="102" t="s">
        <v>68</v>
      </c>
      <c r="E60" s="204" t="s">
        <v>69</v>
      </c>
      <c r="F60" s="55">
        <v>20000</v>
      </c>
      <c r="G60" s="77">
        <v>14000</v>
      </c>
      <c r="H60" s="175">
        <f>F60+G60</f>
        <v>34000</v>
      </c>
    </row>
    <row r="61" spans="1:8" ht="20.25" customHeight="1">
      <c r="A61" s="173">
        <v>94</v>
      </c>
      <c r="B61" s="173">
        <v>3522</v>
      </c>
      <c r="C61" s="173"/>
      <c r="D61" s="173"/>
      <c r="E61" s="70" t="s">
        <v>79</v>
      </c>
      <c r="F61" s="53"/>
      <c r="G61" s="86"/>
      <c r="H61" s="166"/>
    </row>
    <row r="62" spans="1:8" ht="20.25" customHeight="1" thickBot="1">
      <c r="A62" s="98">
        <v>3139</v>
      </c>
      <c r="B62" s="178"/>
      <c r="C62" s="98">
        <v>6121</v>
      </c>
      <c r="D62" s="98" t="s">
        <v>20</v>
      </c>
      <c r="E62" s="207" t="s">
        <v>21</v>
      </c>
      <c r="F62" s="179">
        <v>22269.85</v>
      </c>
      <c r="G62" s="75">
        <v>-21942.85</v>
      </c>
      <c r="H62" s="180">
        <f>F62+G62</f>
        <v>327</v>
      </c>
    </row>
    <row r="63" spans="1:8" ht="33" customHeight="1">
      <c r="A63" s="176">
        <v>508</v>
      </c>
      <c r="B63" s="176">
        <v>3524</v>
      </c>
      <c r="C63" s="176"/>
      <c r="D63" s="176"/>
      <c r="E63" s="177" t="s">
        <v>59</v>
      </c>
      <c r="F63" s="53"/>
      <c r="G63" s="76"/>
      <c r="H63" s="166"/>
    </row>
    <row r="64" spans="1:8" ht="29.25" customHeight="1">
      <c r="A64" s="170">
        <v>3050</v>
      </c>
      <c r="B64" s="168"/>
      <c r="C64" s="93">
        <v>6351</v>
      </c>
      <c r="D64" s="93" t="s">
        <v>60</v>
      </c>
      <c r="E64" s="208" t="s">
        <v>61</v>
      </c>
      <c r="F64" s="60">
        <v>2573.9</v>
      </c>
      <c r="G64" s="82">
        <v>-2573.9</v>
      </c>
      <c r="H64" s="169">
        <f>F64+G64</f>
        <v>0</v>
      </c>
    </row>
    <row r="65" spans="1:8" ht="20.25" customHeight="1" thickBot="1">
      <c r="A65" s="100">
        <v>3379</v>
      </c>
      <c r="B65" s="172"/>
      <c r="C65" s="100">
        <v>5169</v>
      </c>
      <c r="D65" s="122" t="s">
        <v>62</v>
      </c>
      <c r="E65" s="209" t="s">
        <v>71</v>
      </c>
      <c r="F65" s="51"/>
      <c r="G65" s="81">
        <v>2573.9</v>
      </c>
      <c r="H65" s="171">
        <f>F65+G65</f>
        <v>2573.9</v>
      </c>
    </row>
    <row r="66" spans="1:8" ht="20.25" customHeight="1" thickBot="1">
      <c r="A66" s="210"/>
      <c r="B66" s="123"/>
      <c r="C66" s="123"/>
      <c r="D66" s="213"/>
      <c r="E66" s="62" t="s">
        <v>10</v>
      </c>
      <c r="F66" s="30"/>
      <c r="G66" s="73">
        <f>SUM(G52:G62)</f>
        <v>14000</v>
      </c>
      <c r="H66" s="142"/>
    </row>
    <row r="67" spans="1:8" ht="15.75" customHeight="1">
      <c r="A67" s="117"/>
      <c r="B67" s="116"/>
      <c r="C67" s="119">
        <v>6121</v>
      </c>
      <c r="D67" s="42">
        <f>G53+G54+G55+G56+G59+G60+G62</f>
        <v>13696.5</v>
      </c>
      <c r="E67" s="43"/>
      <c r="F67" s="35"/>
      <c r="G67" s="36"/>
      <c r="H67" s="37"/>
    </row>
    <row r="68" spans="1:8" ht="16.5" customHeight="1">
      <c r="A68" s="117"/>
      <c r="B68" s="116"/>
      <c r="C68" s="120">
        <v>6351</v>
      </c>
      <c r="D68" s="44">
        <f>G64</f>
        <v>-2573.9</v>
      </c>
      <c r="E68" s="43"/>
      <c r="F68" s="35"/>
      <c r="G68" s="36"/>
      <c r="H68" s="37"/>
    </row>
    <row r="69" spans="1:8" ht="16.5" customHeight="1">
      <c r="A69" s="117"/>
      <c r="B69" s="116"/>
      <c r="C69" s="120">
        <v>5169</v>
      </c>
      <c r="D69" s="44">
        <f>G65</f>
        <v>2573.9</v>
      </c>
      <c r="E69" s="43"/>
      <c r="F69" s="35"/>
      <c r="G69" s="36"/>
      <c r="H69" s="37"/>
    </row>
    <row r="70" spans="1:8" ht="15" customHeight="1" thickBot="1">
      <c r="A70" s="121"/>
      <c r="B70" s="121"/>
      <c r="C70" s="122">
        <v>6901</v>
      </c>
      <c r="D70" s="46">
        <f>G57</f>
        <v>303.5</v>
      </c>
      <c r="E70" s="45"/>
      <c r="F70" s="45"/>
      <c r="G70" s="45"/>
      <c r="H70" s="45"/>
    </row>
  </sheetData>
  <sheetProtection/>
  <printOptions horizontalCentered="1"/>
  <pageMargins left="0.3937007874015748" right="0.3937007874015748" top="0.7874015748031497" bottom="0.5905511811023623" header="0" footer="0"/>
  <pageSetup horizontalDpi="600" verticalDpi="600" orientation="portrait" paperSize="9" scale="77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Volfová Hana Ing.</cp:lastModifiedBy>
  <cp:lastPrinted>2022-08-17T14:20:29Z</cp:lastPrinted>
  <dcterms:created xsi:type="dcterms:W3CDTF">2014-05-28T12:47:48Z</dcterms:created>
  <dcterms:modified xsi:type="dcterms:W3CDTF">2022-08-17T14:20:39Z</dcterms:modified>
  <cp:category/>
  <cp:version/>
  <cp:contentType/>
  <cp:contentStatus/>
</cp:coreProperties>
</file>