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8\AppData\Local\Microsoft\Windows\Temporary Internet Files\Content.Outlook\1FPO6CKH\"/>
    </mc:Choice>
  </mc:AlternateContent>
  <bookViews>
    <workbookView xWindow="120" yWindow="15" windowWidth="17400" windowHeight="12015"/>
  </bookViews>
  <sheets>
    <sheet name="final" sheetId="18" r:id="rId1"/>
  </sheets>
  <definedNames>
    <definedName name="_xlnm.Print_Titles" localSheetId="0">final!$4:$4</definedName>
    <definedName name="_xlnm.Print_Area" localSheetId="0">final!$A$1:$D$101</definedName>
  </definedNames>
  <calcPr calcId="152511"/>
</workbook>
</file>

<file path=xl/calcChain.xml><?xml version="1.0" encoding="utf-8"?>
<calcChain xmlns="http://schemas.openxmlformats.org/spreadsheetml/2006/main">
  <c r="C100" i="18" l="1"/>
  <c r="B100" i="18"/>
  <c r="D5" i="18" l="1"/>
  <c r="D94" i="18" l="1"/>
  <c r="D41" i="18" l="1"/>
  <c r="D39" i="18"/>
  <c r="D33" i="18"/>
  <c r="D31" i="18"/>
  <c r="D29" i="18"/>
  <c r="D27" i="18"/>
  <c r="D23" i="18"/>
  <c r="D19" i="18"/>
  <c r="D13" i="18"/>
  <c r="D8" i="18"/>
  <c r="D100" i="18" l="1"/>
  <c r="D101" i="18" l="1"/>
</calcChain>
</file>

<file path=xl/sharedStrings.xml><?xml version="1.0" encoding="utf-8"?>
<sst xmlns="http://schemas.openxmlformats.org/spreadsheetml/2006/main" count="101" uniqueCount="101">
  <si>
    <t>kap. 48 - Dotační fond KHK</t>
  </si>
  <si>
    <t>kap. 21 - investice a evropské projekty</t>
  </si>
  <si>
    <t>celkem</t>
  </si>
  <si>
    <t>kap. 15 - zdravotnictví</t>
  </si>
  <si>
    <t>kap. 14 - školství</t>
  </si>
  <si>
    <t>obnova inventáře</t>
  </si>
  <si>
    <t>individuální dotace:</t>
  </si>
  <si>
    <t>Město Rokytnice v OH - výroba modelů pro expozici Sýpka</t>
  </si>
  <si>
    <t>kap. 02 - životní prostředí a zemědělství</t>
  </si>
  <si>
    <t>dotace obcím na vybudování vodohospodářské infrastruktury</t>
  </si>
  <si>
    <t>kap. 19 - činnost krajského úřadu</t>
  </si>
  <si>
    <t>kap. 10 - doprava</t>
  </si>
  <si>
    <t>platy a související výdaje -  učitelé odborných škol</t>
  </si>
  <si>
    <t>kap. 16 - kultura</t>
  </si>
  <si>
    <t>Obec Božanov - multifunkční dům</t>
  </si>
  <si>
    <t>Statutární město HK - varhany pro Filharmonii HK</t>
  </si>
  <si>
    <t>Trutnov Trails - údržba MTB stezek</t>
  </si>
  <si>
    <t>kap. 28 - sociální věci</t>
  </si>
  <si>
    <t>HK - cyklo s.r.o. - East Bohemia Tour</t>
  </si>
  <si>
    <t>kap. 39 - regionální rozvoj a cestovní ruch</t>
  </si>
  <si>
    <t>Modernizace a dostavba ON Náchod</t>
  </si>
  <si>
    <t>Český zavináč - Internet ve státní správě</t>
  </si>
  <si>
    <t>Národní rada osob se zdravotním postižením ČR, z.s. - 14.ročník cen MOSTY</t>
  </si>
  <si>
    <t>Skalní záchranná služba, z.s. - přísp.na obnovu výstroje</t>
  </si>
  <si>
    <t>Vodní záchranná služba - činnost na Rozkoši</t>
  </si>
  <si>
    <t>kap. 18 - zastupitelstvo kraje</t>
  </si>
  <si>
    <t xml:space="preserve">odměny a související výdaje (zm. vyhlášky,zm. počtu uvolněných zast.) </t>
  </si>
  <si>
    <t>kap. 12 - správa majetku kraje</t>
  </si>
  <si>
    <t>výkupy pozemků</t>
  </si>
  <si>
    <t>kofinancování projektu "Naplňování Koncepce podpory mládeže na krajské úrovni"</t>
  </si>
  <si>
    <t xml:space="preserve">školství </t>
  </si>
  <si>
    <t>Město Kopidlno - oddílná kanalizace a rekonstrukce ulic Vackova a Hilmarova</t>
  </si>
  <si>
    <t>Město Kostelec n. O. - rozš.kamerového systému</t>
  </si>
  <si>
    <t>Město Police n. Met. - aktualiz.PD rekonstrukce a přístavby ZUŠ Police n. Met.</t>
  </si>
  <si>
    <t>Obec Valdice - stavba tělocvičny při ZŠ</t>
  </si>
  <si>
    <t>Obec Velký Třebešov - pomoc při splácení úvěru</t>
  </si>
  <si>
    <t>Město Třebechovice p. O. -. Odvodnění komunikace II/299 Tyršova ul.</t>
  </si>
  <si>
    <t>Český červený kříž - oceňování bezpříspěvkového dárcovství krve, propagace</t>
  </si>
  <si>
    <t>Aldis a. s. - veletrh CR INFOTOUR a CYKLOTURISTIKA</t>
  </si>
  <si>
    <t>Obec Petrovičky - polyfunkční dům VI. etapa</t>
  </si>
  <si>
    <t>HZS KHK - provoz IZS</t>
  </si>
  <si>
    <t>Město Lázně Bělohrad - revitalizace Kotykovy aleje</t>
  </si>
  <si>
    <t>TJ Sokol HK -  extraligový basketbal žen - Sokol HK - "Hradecké lvice"</t>
  </si>
  <si>
    <t>Teniscentrum DTJ - novostavba šatnového a hyg.zázemí</t>
  </si>
  <si>
    <t>Letecké služby a.s. - Open skies for handicapped</t>
  </si>
  <si>
    <t>BBS pro s.r.o.-NOVA CUP 2017 - zaj.zázemí a org. 3 cyklistic.závodů</t>
  </si>
  <si>
    <t>ČSS - sportovně střelecký klub Dukla - podpora vrcholových sportovců</t>
  </si>
  <si>
    <t>HBC Jičín - vrcholový a výk.sport</t>
  </si>
  <si>
    <t>HK - cyklo s.r.o. - Elkov-Author-vrch.a výk.sport</t>
  </si>
  <si>
    <t>Mountfield HK - vrcholový hokej</t>
  </si>
  <si>
    <t>SK Nové Město nad Metují - vrchol.a výk.sport</t>
  </si>
  <si>
    <t>kofi a předfi-kultura - Dobrošov</t>
  </si>
  <si>
    <t>Digitální planeturium zásobník na chlad</t>
  </si>
  <si>
    <t>kapitálové výdaje - doprava - příprava staveb</t>
  </si>
  <si>
    <t>výkupy pozemků - PZ Solnice - Kvasiny (ZK/31/2197/2016)</t>
  </si>
  <si>
    <t>Svaz lyžařů ČR - Snow Jam 2017 - sv.pohár FIS a MS juniorů ve snowboardingu</t>
  </si>
  <si>
    <t>ME - ženy - basketbal</t>
  </si>
  <si>
    <t>kultura a památková péče</t>
  </si>
  <si>
    <t xml:space="preserve">přísp.PO - obnova výpočetní techniky školských poradenských zařízení </t>
  </si>
  <si>
    <t>mimořádné účelové příspěvky PO - sport+volnočas (nerozděleno-OBV)</t>
  </si>
  <si>
    <t>regionální funkce knihoven (zm.vyhl.)</t>
  </si>
  <si>
    <t>dofinancování mezd a příspěvků na provoz PO (zm.vyhl.)</t>
  </si>
  <si>
    <t>Taneční škola TIMEDANCE Hořice - činnost</t>
  </si>
  <si>
    <t>Semiramis z.ú. - Centrum primární prevence KHK</t>
  </si>
  <si>
    <t>Regionální agrární komora HK - vzd.zemědělských podnikatelů a propagace zem.</t>
  </si>
  <si>
    <t>Regionální agrární komora HK - Potravina a Potravinář KHK 2017</t>
  </si>
  <si>
    <t>odvětví - účel</t>
  </si>
  <si>
    <t>Příloha č. 4</t>
  </si>
  <si>
    <t>Rozdělení volných disponibilních zdrojů z hospodářského výsledku roku 2016</t>
  </si>
  <si>
    <t>kap. 50 - Fond rozvoje a reprodukce KHK (rozdělení Příloha č. 5)</t>
  </si>
  <si>
    <t xml:space="preserve">doprava </t>
  </si>
  <si>
    <t xml:space="preserve">činnost krajského úřadu </t>
  </si>
  <si>
    <t>sociální věci</t>
  </si>
  <si>
    <t xml:space="preserve">                -soc.věci - DD Černožice</t>
  </si>
  <si>
    <t>regionální rozvoj - cyklostezky</t>
  </si>
  <si>
    <t>Obec Libřice - zpracování SEA pro územní plán Libřice</t>
  </si>
  <si>
    <t>neinvestiční transfery a. s. - závazek veřejné služby - rozdělení Příloha č. 3</t>
  </si>
  <si>
    <t>ZOO DKNL  - expozice Jihozápadní Afrika</t>
  </si>
  <si>
    <t xml:space="preserve">územní dopravní obslužnost - autobusová - ZK/31/2168/2016 - dopad indexace </t>
  </si>
  <si>
    <t>příspěvky PO na provoz  - dofinancování provozu</t>
  </si>
  <si>
    <t>trvalé záštity Rady KHK</t>
  </si>
  <si>
    <t>Sociální služby města Rychnov n. K., o.p.s. - nízkokapacitní zařízení</t>
  </si>
  <si>
    <t>Autoklub Bohemia Jičín v AČR - dokonč.stavby a kompletace závodního speciálu</t>
  </si>
  <si>
    <t>Umoření leasingu RC NP - Immorent  (kap. 12 - správa majetku kraje)</t>
  </si>
  <si>
    <t>rezerva PO - mzdy PO - dofinancování (zm.vyhl.)</t>
  </si>
  <si>
    <t xml:space="preserve">mzdové a související výdaje (zm. vyhl.) </t>
  </si>
  <si>
    <t>rezerva PO - mzdové a související výdaje (zm. vyhlášky)</t>
  </si>
  <si>
    <t>Římskokat.farnost děkanství Broumov - opr.kostelů Ruprechtice a Verněřovice</t>
  </si>
  <si>
    <t>TJ středisko vrchol.sportu Krkonoše z.s. - rolba pro umělé zasněžování bež.tr.</t>
  </si>
  <si>
    <t xml:space="preserve">                        - podíl KHK k dotaci na vybavení SDH </t>
  </si>
  <si>
    <t xml:space="preserve">Zdravotnický holding KHK - dotace a.s. - vzdělávání zahraničních studentů </t>
  </si>
  <si>
    <t>Město Hostinné - st.úpravy parkoviště slouž.pro Rehabilitační ústav v maj. KHK</t>
  </si>
  <si>
    <t>TJ Lokomotiva Trutnov - Basketbal Tu - repre kraje v nejvyš.soutěžích ČR a EP</t>
  </si>
  <si>
    <t xml:space="preserve">PROSTOR PRO, o.p.s. - preventiv.progr.SPIRÁLA-primár.prevence ZŠ a SŠ </t>
  </si>
  <si>
    <t>Geopark Český ráj - podpora čin.Globálního geoparku UNESCO Český ráj 2017</t>
  </si>
  <si>
    <t>Celkem zapojení HV z r. 2016</t>
  </si>
  <si>
    <t>kapitálové výdaje</t>
  </si>
  <si>
    <t>běžné 
výdaje</t>
  </si>
  <si>
    <t xml:space="preserve"> tis. Kč</t>
  </si>
  <si>
    <t xml:space="preserve">oprava a údržba komunikací </t>
  </si>
  <si>
    <t>FC HK - vrcholový a výkonnostní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</si>
</sst>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3" fontId="0" fillId="0" borderId="0" xfId="0"/>
    <xf numFmtId="3" fontId="2" fillId="2" borderId="3" xfId="0" applyFont="1" applyFill="1" applyBorder="1"/>
    <xf numFmtId="164" fontId="2" fillId="2" borderId="3" xfId="1" applyNumberFormat="1" applyFont="1" applyFill="1" applyBorder="1"/>
    <xf numFmtId="4" fontId="0" fillId="0" borderId="6" xfId="0" applyNumberFormat="1" applyFont="1" applyFill="1" applyBorder="1" applyAlignment="1">
      <alignment horizontal="right"/>
    </xf>
    <xf numFmtId="4" fontId="2" fillId="0" borderId="5" xfId="1" applyNumberFormat="1" applyFont="1" applyBorder="1"/>
    <xf numFmtId="4" fontId="5" fillId="0" borderId="7" xfId="1" applyNumberFormat="1" applyFont="1" applyFill="1" applyBorder="1"/>
    <xf numFmtId="4" fontId="0" fillId="0" borderId="4" xfId="1" applyNumberFormat="1" applyFont="1" applyFill="1" applyBorder="1"/>
    <xf numFmtId="4" fontId="0" fillId="3" borderId="4" xfId="1" applyNumberFormat="1" applyFont="1" applyFill="1" applyBorder="1"/>
    <xf numFmtId="3" fontId="0" fillId="0" borderId="0" xfId="0" applyAlignment="1">
      <alignment horizontal="right" vertical="top"/>
    </xf>
    <xf numFmtId="4" fontId="0" fillId="0" borderId="2" xfId="0" applyNumberFormat="1" applyFont="1" applyBorder="1"/>
    <xf numFmtId="4" fontId="2" fillId="0" borderId="2" xfId="0" applyNumberFormat="1" applyFont="1" applyBorder="1"/>
    <xf numFmtId="4" fontId="5" fillId="0" borderId="2" xfId="1" applyNumberFormat="1" applyFont="1" applyBorder="1"/>
    <xf numFmtId="4" fontId="0" fillId="0" borderId="1" xfId="0" applyNumberFormat="1" applyFont="1" applyBorder="1"/>
    <xf numFmtId="4" fontId="0" fillId="0" borderId="1" xfId="1" applyNumberFormat="1" applyFont="1" applyFill="1" applyBorder="1"/>
    <xf numFmtId="4" fontId="0" fillId="0" borderId="4" xfId="0" applyNumberFormat="1" applyFont="1" applyBorder="1"/>
    <xf numFmtId="4" fontId="0" fillId="0" borderId="4" xfId="1" applyNumberFormat="1" applyFont="1" applyBorder="1"/>
    <xf numFmtId="4" fontId="2" fillId="0" borderId="7" xfId="0" applyNumberFormat="1" applyFont="1" applyBorder="1"/>
    <xf numFmtId="4" fontId="0" fillId="0" borderId="4" xfId="0" applyNumberFormat="1" applyBorder="1"/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3" xfId="1" applyNumberFormat="1" applyFont="1" applyFill="1" applyBorder="1"/>
    <xf numFmtId="4" fontId="0" fillId="0" borderId="1" xfId="1" applyNumberFormat="1" applyFont="1" applyBorder="1"/>
    <xf numFmtId="4" fontId="1" fillId="0" borderId="3" xfId="1" applyNumberFormat="1" applyFont="1" applyBorder="1"/>
    <xf numFmtId="4" fontId="0" fillId="0" borderId="3" xfId="0" applyNumberFormat="1" applyFont="1" applyBorder="1"/>
    <xf numFmtId="4" fontId="0" fillId="0" borderId="2" xfId="1" applyNumberFormat="1" applyFont="1" applyFill="1" applyBorder="1"/>
    <xf numFmtId="4" fontId="4" fillId="0" borderId="3" xfId="0" applyNumberFormat="1" applyFont="1" applyBorder="1"/>
    <xf numFmtId="4" fontId="3" fillId="0" borderId="2" xfId="0" applyNumberFormat="1" applyFont="1" applyFill="1" applyBorder="1"/>
    <xf numFmtId="4" fontId="3" fillId="0" borderId="2" xfId="1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4" fontId="4" fillId="0" borderId="3" xfId="0" applyNumberFormat="1" applyFont="1" applyFill="1" applyBorder="1"/>
    <xf numFmtId="4" fontId="0" fillId="0" borderId="3" xfId="0" applyNumberFormat="1" applyFont="1" applyBorder="1" applyAlignment="1">
      <alignment horizontal="right"/>
    </xf>
    <xf numFmtId="4" fontId="0" fillId="0" borderId="3" xfId="0" applyNumberFormat="1" applyFont="1" applyFill="1" applyBorder="1"/>
    <xf numFmtId="4" fontId="0" fillId="0" borderId="6" xfId="0" applyNumberFormat="1" applyFont="1" applyFill="1" applyBorder="1"/>
    <xf numFmtId="4" fontId="0" fillId="0" borderId="6" xfId="1" applyNumberFormat="1" applyFont="1" applyFill="1" applyBorder="1"/>
    <xf numFmtId="4" fontId="0" fillId="0" borderId="3" xfId="0" applyNumberFormat="1" applyFont="1" applyBorder="1" applyAlignment="1">
      <alignment wrapText="1"/>
    </xf>
    <xf numFmtId="4" fontId="4" fillId="0" borderId="6" xfId="0" applyNumberFormat="1" applyFont="1" applyFill="1" applyBorder="1"/>
    <xf numFmtId="4" fontId="0" fillId="0" borderId="3" xfId="0" applyNumberFormat="1" applyFont="1" applyFill="1" applyBorder="1" applyAlignment="1">
      <alignment horizontal="right"/>
    </xf>
    <xf numFmtId="4" fontId="0" fillId="0" borderId="2" xfId="1" applyNumberFormat="1" applyFont="1" applyBorder="1"/>
    <xf numFmtId="4" fontId="0" fillId="0" borderId="8" xfId="1" applyNumberFormat="1" applyFont="1" applyFill="1" applyBorder="1"/>
    <xf numFmtId="4" fontId="0" fillId="0" borderId="8" xfId="0" applyNumberFormat="1" applyFont="1" applyFill="1" applyBorder="1" applyAlignment="1">
      <alignment horizontal="right"/>
    </xf>
    <xf numFmtId="4" fontId="0" fillId="0" borderId="6" xfId="0" applyNumberFormat="1" applyFont="1" applyBorder="1"/>
    <xf numFmtId="4" fontId="0" fillId="0" borderId="3" xfId="0" applyNumberFormat="1" applyBorder="1"/>
    <xf numFmtId="4" fontId="0" fillId="0" borderId="4" xfId="0" applyNumberFormat="1" applyBorder="1" applyAlignment="1">
      <alignment wrapText="1"/>
    </xf>
    <xf numFmtId="4" fontId="2" fillId="0" borderId="8" xfId="0" applyNumberFormat="1" applyFont="1" applyBorder="1"/>
    <xf numFmtId="4" fontId="0" fillId="0" borderId="8" xfId="1" applyNumberFormat="1" applyFont="1" applyBorder="1"/>
    <xf numFmtId="4" fontId="2" fillId="0" borderId="5" xfId="0" applyNumberFormat="1" applyFont="1" applyBorder="1"/>
    <xf numFmtId="3" fontId="2" fillId="0" borderId="11" xfId="0" applyFont="1" applyBorder="1"/>
    <xf numFmtId="4" fontId="5" fillId="0" borderId="12" xfId="1" applyNumberFormat="1" applyFont="1" applyBorder="1"/>
    <xf numFmtId="4" fontId="0" fillId="0" borderId="14" xfId="1" applyNumberFormat="1" applyFont="1" applyFill="1" applyBorder="1"/>
    <xf numFmtId="3" fontId="0" fillId="0" borderId="15" xfId="0" applyFont="1" applyBorder="1"/>
    <xf numFmtId="4" fontId="0" fillId="0" borderId="16" xfId="1" applyNumberFormat="1" applyFont="1" applyFill="1" applyBorder="1"/>
    <xf numFmtId="3" fontId="0" fillId="0" borderId="13" xfId="0" applyFont="1" applyBorder="1" applyAlignment="1">
      <alignment wrapText="1"/>
    </xf>
    <xf numFmtId="4" fontId="0" fillId="0" borderId="16" xfId="1" applyNumberFormat="1" applyFont="1" applyBorder="1"/>
    <xf numFmtId="3" fontId="2" fillId="0" borderId="17" xfId="0" applyFont="1" applyBorder="1"/>
    <xf numFmtId="4" fontId="5" fillId="0" borderId="18" xfId="1" applyNumberFormat="1" applyFont="1" applyBorder="1"/>
    <xf numFmtId="3" fontId="0" fillId="0" borderId="15" xfId="0" applyBorder="1"/>
    <xf numFmtId="3" fontId="0" fillId="0" borderId="19" xfId="0" applyFont="1" applyBorder="1"/>
    <xf numFmtId="4" fontId="0" fillId="0" borderId="20" xfId="1" applyNumberFormat="1" applyFont="1" applyBorder="1"/>
    <xf numFmtId="3" fontId="0" fillId="0" borderId="21" xfId="0" applyFont="1" applyBorder="1" applyAlignment="1">
      <alignment wrapText="1"/>
    </xf>
    <xf numFmtId="4" fontId="0" fillId="0" borderId="22" xfId="1" applyNumberFormat="1" applyFont="1" applyBorder="1"/>
    <xf numFmtId="3" fontId="0" fillId="0" borderId="21" xfId="0" applyFont="1" applyBorder="1"/>
    <xf numFmtId="4" fontId="0" fillId="0" borderId="14" xfId="1" applyNumberFormat="1" applyFont="1" applyBorder="1"/>
    <xf numFmtId="4" fontId="1" fillId="0" borderId="20" xfId="1" applyNumberFormat="1" applyFont="1" applyBorder="1"/>
    <xf numFmtId="3" fontId="0" fillId="0" borderId="13" xfId="0" applyFont="1" applyBorder="1"/>
    <xf numFmtId="4" fontId="5" fillId="0" borderId="18" xfId="1" applyNumberFormat="1" applyFont="1" applyFill="1" applyBorder="1"/>
    <xf numFmtId="3" fontId="0" fillId="3" borderId="15" xfId="0" applyFill="1" applyBorder="1"/>
    <xf numFmtId="4" fontId="0" fillId="3" borderId="16" xfId="1" applyNumberFormat="1" applyFont="1" applyFill="1" applyBorder="1"/>
    <xf numFmtId="3" fontId="0" fillId="0" borderId="15" xfId="0" applyBorder="1" applyAlignment="1">
      <alignment wrapText="1"/>
    </xf>
    <xf numFmtId="3" fontId="0" fillId="0" borderId="11" xfId="0" applyFont="1" applyBorder="1"/>
    <xf numFmtId="4" fontId="0" fillId="0" borderId="12" xfId="1" applyNumberFormat="1" applyFont="1" applyFill="1" applyBorder="1"/>
    <xf numFmtId="4" fontId="0" fillId="0" borderId="20" xfId="1" applyNumberFormat="1" applyFont="1" applyFill="1" applyBorder="1"/>
    <xf numFmtId="3" fontId="3" fillId="0" borderId="19" xfId="0" applyFont="1" applyFill="1" applyBorder="1"/>
    <xf numFmtId="4" fontId="3" fillId="0" borderId="12" xfId="1" applyNumberFormat="1" applyFont="1" applyFill="1" applyBorder="1"/>
    <xf numFmtId="3" fontId="0" fillId="0" borderId="13" xfId="0" applyFont="1" applyFill="1" applyBorder="1"/>
    <xf numFmtId="3" fontId="0" fillId="0" borderId="21" xfId="0" applyFont="1" applyFill="1" applyBorder="1"/>
    <xf numFmtId="4" fontId="0" fillId="0" borderId="20" xfId="0" applyNumberFormat="1" applyFont="1" applyBorder="1" applyAlignment="1">
      <alignment horizontal="right"/>
    </xf>
    <xf numFmtId="3" fontId="0" fillId="0" borderId="19" xfId="0" applyFont="1" applyFill="1" applyBorder="1"/>
    <xf numFmtId="4" fontId="0" fillId="0" borderId="22" xfId="1" applyNumberFormat="1" applyFont="1" applyFill="1" applyBorder="1"/>
    <xf numFmtId="3" fontId="0" fillId="0" borderId="19" xfId="0" applyFont="1" applyBorder="1" applyAlignment="1">
      <alignment wrapText="1"/>
    </xf>
    <xf numFmtId="4" fontId="0" fillId="0" borderId="12" xfId="1" applyNumberFormat="1" applyFont="1" applyBorder="1"/>
    <xf numFmtId="3" fontId="0" fillId="0" borderId="23" xfId="0" applyFont="1" applyFill="1" applyBorder="1"/>
    <xf numFmtId="4" fontId="0" fillId="0" borderId="24" xfId="1" applyNumberFormat="1" applyFont="1" applyFill="1" applyBorder="1"/>
    <xf numFmtId="3" fontId="0" fillId="0" borderId="19" xfId="0" applyBorder="1"/>
    <xf numFmtId="3" fontId="2" fillId="0" borderId="23" xfId="0" applyFont="1" applyBorder="1"/>
    <xf numFmtId="3" fontId="2" fillId="0" borderId="9" xfId="0" applyFont="1" applyBorder="1"/>
    <xf numFmtId="4" fontId="0" fillId="0" borderId="0" xfId="0" applyNumberFormat="1"/>
    <xf numFmtId="4" fontId="5" fillId="0" borderId="24" xfId="1" applyNumberFormat="1" applyFont="1" applyFill="1" applyBorder="1"/>
    <xf numFmtId="44" fontId="0" fillId="0" borderId="5" xfId="2" applyFont="1" applyBorder="1" applyAlignment="1">
      <alignment horizontal="center" wrapText="1"/>
    </xf>
    <xf numFmtId="44" fontId="2" fillId="0" borderId="10" xfId="2" applyFont="1" applyFill="1" applyBorder="1" applyAlignment="1">
      <alignment horizontal="center" vertical="center"/>
    </xf>
    <xf numFmtId="3" fontId="6" fillId="0" borderId="9" xfId="0" applyFont="1" applyBorder="1" applyAlignment="1">
      <alignment vertical="center"/>
    </xf>
    <xf numFmtId="3" fontId="0" fillId="0" borderId="0" xfId="0" applyAlignment="1">
      <alignment horizontal="right"/>
    </xf>
    <xf numFmtId="4" fontId="5" fillId="0" borderId="10" xfId="1" applyNumberFormat="1" applyFont="1" applyBorder="1"/>
    <xf numFmtId="3" fontId="7" fillId="0" borderId="0" xfId="0" applyFont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64" zoomScaleNormal="100" workbookViewId="0">
      <selection activeCell="B47" sqref="B47"/>
    </sheetView>
  </sheetViews>
  <sheetFormatPr defaultRowHeight="12.75" x14ac:dyDescent="0.2"/>
  <cols>
    <col min="1" max="1" width="67.7109375" customWidth="1"/>
    <col min="2" max="4" width="10.7109375" customWidth="1"/>
  </cols>
  <sheetData>
    <row r="1" spans="1:4" x14ac:dyDescent="0.2">
      <c r="D1" s="8" t="s">
        <v>67</v>
      </c>
    </row>
    <row r="2" spans="1:4" ht="38.25" customHeight="1" x14ac:dyDescent="0.2">
      <c r="A2" s="92" t="s">
        <v>68</v>
      </c>
      <c r="B2" s="92"/>
      <c r="C2" s="92"/>
      <c r="D2" s="92"/>
    </row>
    <row r="3" spans="1:4" ht="14.25" customHeight="1" thickBot="1" x14ac:dyDescent="0.25">
      <c r="D3" s="90" t="s">
        <v>98</v>
      </c>
    </row>
    <row r="4" spans="1:4" ht="27" customHeight="1" thickBot="1" x14ac:dyDescent="0.25">
      <c r="A4" s="89" t="s">
        <v>66</v>
      </c>
      <c r="B4" s="87" t="s">
        <v>97</v>
      </c>
      <c r="C4" s="87" t="s">
        <v>96</v>
      </c>
      <c r="D4" s="88" t="s">
        <v>2</v>
      </c>
    </row>
    <row r="5" spans="1:4" x14ac:dyDescent="0.2">
      <c r="A5" s="46" t="s">
        <v>8</v>
      </c>
      <c r="B5" s="10"/>
      <c r="C5" s="11"/>
      <c r="D5" s="47">
        <f>C6+C7</f>
        <v>15000</v>
      </c>
    </row>
    <row r="6" spans="1:4" x14ac:dyDescent="0.2">
      <c r="A6" s="51" t="s">
        <v>77</v>
      </c>
      <c r="B6" s="12"/>
      <c r="C6" s="13">
        <v>10000</v>
      </c>
      <c r="D6" s="48"/>
    </row>
    <row r="7" spans="1:4" ht="13.5" thickBot="1" x14ac:dyDescent="0.25">
      <c r="A7" s="49" t="s">
        <v>9</v>
      </c>
      <c r="B7" s="14"/>
      <c r="C7" s="6">
        <v>5000</v>
      </c>
      <c r="D7" s="50"/>
    </row>
    <row r="8" spans="1:4" x14ac:dyDescent="0.2">
      <c r="A8" s="46" t="s">
        <v>11</v>
      </c>
      <c r="B8" s="10"/>
      <c r="C8" s="11"/>
      <c r="D8" s="47">
        <f>B9+B10</f>
        <v>45137</v>
      </c>
    </row>
    <row r="9" spans="1:4" x14ac:dyDescent="0.2">
      <c r="A9" s="51" t="s">
        <v>78</v>
      </c>
      <c r="B9" s="13">
        <v>7600</v>
      </c>
      <c r="C9" s="13"/>
      <c r="D9" s="48"/>
    </row>
    <row r="10" spans="1:4" ht="13.5" thickBot="1" x14ac:dyDescent="0.25">
      <c r="A10" s="49" t="s">
        <v>99</v>
      </c>
      <c r="B10" s="15">
        <v>37537</v>
      </c>
      <c r="C10" s="15"/>
      <c r="D10" s="52"/>
    </row>
    <row r="11" spans="1:4" x14ac:dyDescent="0.2">
      <c r="A11" s="53" t="s">
        <v>27</v>
      </c>
      <c r="B11" s="16"/>
      <c r="C11" s="5"/>
      <c r="D11" s="54">
        <v>1000</v>
      </c>
    </row>
    <row r="12" spans="1:4" ht="13.5" thickBot="1" x14ac:dyDescent="0.25">
      <c r="A12" s="55" t="s">
        <v>28</v>
      </c>
      <c r="B12" s="17"/>
      <c r="C12" s="6">
        <v>1000</v>
      </c>
      <c r="D12" s="50"/>
    </row>
    <row r="13" spans="1:4" x14ac:dyDescent="0.2">
      <c r="A13" s="46" t="s">
        <v>4</v>
      </c>
      <c r="B13" s="10"/>
      <c r="C13" s="11"/>
      <c r="D13" s="47">
        <f>SUM(B14:B18)</f>
        <v>18205</v>
      </c>
    </row>
    <row r="14" spans="1:4" x14ac:dyDescent="0.2">
      <c r="A14" s="56" t="s">
        <v>12</v>
      </c>
      <c r="B14" s="18">
        <v>7400</v>
      </c>
      <c r="C14" s="18"/>
      <c r="D14" s="57"/>
    </row>
    <row r="15" spans="1:4" x14ac:dyDescent="0.2">
      <c r="A15" s="58" t="s">
        <v>79</v>
      </c>
      <c r="B15" s="19">
        <v>1026</v>
      </c>
      <c r="C15" s="19"/>
      <c r="D15" s="59"/>
    </row>
    <row r="16" spans="1:4" x14ac:dyDescent="0.2">
      <c r="A16" s="60" t="s">
        <v>58</v>
      </c>
      <c r="B16" s="19">
        <v>600</v>
      </c>
      <c r="C16" s="19"/>
      <c r="D16" s="59"/>
    </row>
    <row r="17" spans="1:4" x14ac:dyDescent="0.2">
      <c r="A17" s="60" t="s">
        <v>59</v>
      </c>
      <c r="B17" s="19">
        <v>179</v>
      </c>
      <c r="C17" s="19"/>
      <c r="D17" s="59"/>
    </row>
    <row r="18" spans="1:4" ht="13.5" thickBot="1" x14ac:dyDescent="0.25">
      <c r="A18" s="49" t="s">
        <v>5</v>
      </c>
      <c r="B18" s="15">
        <v>9000</v>
      </c>
      <c r="C18" s="15"/>
      <c r="D18" s="52"/>
    </row>
    <row r="19" spans="1:4" x14ac:dyDescent="0.2">
      <c r="A19" s="46" t="s">
        <v>3</v>
      </c>
      <c r="B19" s="10"/>
      <c r="C19" s="11"/>
      <c r="D19" s="47">
        <f>SUM(B20:B22)</f>
        <v>40500</v>
      </c>
    </row>
    <row r="20" spans="1:4" x14ac:dyDescent="0.2">
      <c r="A20" s="56" t="s">
        <v>76</v>
      </c>
      <c r="B20" s="18">
        <v>30000</v>
      </c>
      <c r="C20" s="20"/>
      <c r="D20" s="57"/>
    </row>
    <row r="21" spans="1:4" x14ac:dyDescent="0.2">
      <c r="A21" s="63" t="s">
        <v>90</v>
      </c>
      <c r="B21" s="21">
        <v>500</v>
      </c>
      <c r="C21" s="13"/>
      <c r="D21" s="61"/>
    </row>
    <row r="22" spans="1:4" ht="13.5" thickBot="1" x14ac:dyDescent="0.25">
      <c r="A22" s="55" t="s">
        <v>84</v>
      </c>
      <c r="B22" s="15">
        <v>10000</v>
      </c>
      <c r="C22" s="6"/>
      <c r="D22" s="52"/>
    </row>
    <row r="23" spans="1:4" x14ac:dyDescent="0.2">
      <c r="A23" s="53" t="s">
        <v>13</v>
      </c>
      <c r="B23" s="10"/>
      <c r="C23" s="11"/>
      <c r="D23" s="47">
        <f>SUM(B24:B26)</f>
        <v>13174</v>
      </c>
    </row>
    <row r="24" spans="1:4" x14ac:dyDescent="0.2">
      <c r="A24" s="56" t="s">
        <v>60</v>
      </c>
      <c r="B24" s="22">
        <v>178</v>
      </c>
      <c r="C24" s="22"/>
      <c r="D24" s="62"/>
    </row>
    <row r="25" spans="1:4" x14ac:dyDescent="0.2">
      <c r="A25" s="63" t="s">
        <v>80</v>
      </c>
      <c r="B25" s="21">
        <v>185</v>
      </c>
      <c r="C25" s="13"/>
      <c r="D25" s="61"/>
    </row>
    <row r="26" spans="1:4" ht="13.5" thickBot="1" x14ac:dyDescent="0.25">
      <c r="A26" s="55" t="s">
        <v>61</v>
      </c>
      <c r="B26" s="6">
        <v>12811</v>
      </c>
      <c r="C26" s="6"/>
      <c r="D26" s="50"/>
    </row>
    <row r="27" spans="1:4" x14ac:dyDescent="0.2">
      <c r="A27" s="53" t="s">
        <v>25</v>
      </c>
      <c r="B27" s="16"/>
      <c r="C27" s="5"/>
      <c r="D27" s="64">
        <f>B28</f>
        <v>3699.76</v>
      </c>
    </row>
    <row r="28" spans="1:4" ht="13.5" thickBot="1" x14ac:dyDescent="0.25">
      <c r="A28" s="55" t="s">
        <v>26</v>
      </c>
      <c r="B28" s="6">
        <v>3699.76</v>
      </c>
      <c r="C28" s="6"/>
      <c r="D28" s="50"/>
    </row>
    <row r="29" spans="1:4" x14ac:dyDescent="0.2">
      <c r="A29" s="46" t="s">
        <v>10</v>
      </c>
      <c r="B29" s="10"/>
      <c r="C29" s="5"/>
      <c r="D29" s="64">
        <f>B30</f>
        <v>5864.36</v>
      </c>
    </row>
    <row r="30" spans="1:4" ht="13.5" thickBot="1" x14ac:dyDescent="0.25">
      <c r="A30" s="65" t="s">
        <v>85</v>
      </c>
      <c r="B30" s="7">
        <v>5864.36</v>
      </c>
      <c r="C30" s="7"/>
      <c r="D30" s="66"/>
    </row>
    <row r="31" spans="1:4" x14ac:dyDescent="0.2">
      <c r="A31" s="46" t="s">
        <v>17</v>
      </c>
      <c r="B31" s="10"/>
      <c r="C31" s="5"/>
      <c r="D31" s="64">
        <f>B32</f>
        <v>12000</v>
      </c>
    </row>
    <row r="32" spans="1:4" ht="13.5" thickBot="1" x14ac:dyDescent="0.25">
      <c r="A32" s="67" t="s">
        <v>86</v>
      </c>
      <c r="B32" s="6">
        <v>12000</v>
      </c>
      <c r="C32" s="6"/>
      <c r="D32" s="50"/>
    </row>
    <row r="33" spans="1:4" x14ac:dyDescent="0.2">
      <c r="A33" s="46" t="s">
        <v>1</v>
      </c>
      <c r="B33" s="10"/>
      <c r="C33" s="11"/>
      <c r="D33" s="47">
        <f>SUM(C34:C38)</f>
        <v>21100</v>
      </c>
    </row>
    <row r="34" spans="1:4" x14ac:dyDescent="0.2">
      <c r="A34" s="56" t="s">
        <v>52</v>
      </c>
      <c r="B34" s="23"/>
      <c r="C34" s="18">
        <v>500</v>
      </c>
      <c r="D34" s="57"/>
    </row>
    <row r="35" spans="1:4" x14ac:dyDescent="0.2">
      <c r="A35" s="56" t="s">
        <v>53</v>
      </c>
      <c r="B35" s="23"/>
      <c r="C35" s="18">
        <v>600</v>
      </c>
      <c r="D35" s="57"/>
    </row>
    <row r="36" spans="1:4" x14ac:dyDescent="0.2">
      <c r="A36" s="56" t="s">
        <v>51</v>
      </c>
      <c r="B36" s="23"/>
      <c r="C36" s="18">
        <v>2000</v>
      </c>
      <c r="D36" s="57"/>
    </row>
    <row r="37" spans="1:4" x14ac:dyDescent="0.2">
      <c r="A37" s="63" t="s">
        <v>73</v>
      </c>
      <c r="B37" s="12"/>
      <c r="C37" s="13">
        <v>10000</v>
      </c>
      <c r="D37" s="48"/>
    </row>
    <row r="38" spans="1:4" ht="13.5" thickBot="1" x14ac:dyDescent="0.25">
      <c r="A38" s="49" t="s">
        <v>54</v>
      </c>
      <c r="B38" s="14"/>
      <c r="C38" s="15">
        <v>8000</v>
      </c>
      <c r="D38" s="52"/>
    </row>
    <row r="39" spans="1:4" x14ac:dyDescent="0.2">
      <c r="A39" s="46" t="s">
        <v>19</v>
      </c>
      <c r="B39" s="10"/>
      <c r="C39" s="11"/>
      <c r="D39" s="47">
        <f>SUM(B40:B40)</f>
        <v>156.9</v>
      </c>
    </row>
    <row r="40" spans="1:4" ht="13.5" thickBot="1" x14ac:dyDescent="0.25">
      <c r="A40" s="49" t="s">
        <v>29</v>
      </c>
      <c r="B40" s="15">
        <v>156.9</v>
      </c>
      <c r="C40" s="15"/>
      <c r="D40" s="52"/>
    </row>
    <row r="41" spans="1:4" x14ac:dyDescent="0.2">
      <c r="A41" s="46" t="s">
        <v>0</v>
      </c>
      <c r="B41" s="10"/>
      <c r="C41" s="11"/>
      <c r="D41" s="47">
        <f>SUM(B42:B90)+SUM(C42:C90)</f>
        <v>57750</v>
      </c>
    </row>
    <row r="42" spans="1:4" x14ac:dyDescent="0.2">
      <c r="A42" s="68" t="s">
        <v>74</v>
      </c>
      <c r="B42" s="9"/>
      <c r="C42" s="24">
        <v>7500</v>
      </c>
      <c r="D42" s="69"/>
    </row>
    <row r="43" spans="1:4" x14ac:dyDescent="0.2">
      <c r="A43" s="56" t="s">
        <v>89</v>
      </c>
      <c r="B43" s="25"/>
      <c r="C43" s="20">
        <v>16000</v>
      </c>
      <c r="D43" s="70"/>
    </row>
    <row r="44" spans="1:4" x14ac:dyDescent="0.2">
      <c r="A44" s="68" t="s">
        <v>57</v>
      </c>
      <c r="B44" s="9">
        <v>2500</v>
      </c>
      <c r="C44" s="24"/>
      <c r="D44" s="69"/>
    </row>
    <row r="45" spans="1:4" x14ac:dyDescent="0.2">
      <c r="A45" s="71" t="s">
        <v>6</v>
      </c>
      <c r="B45" s="26"/>
      <c r="C45" s="27"/>
      <c r="D45" s="72"/>
    </row>
    <row r="46" spans="1:4" x14ac:dyDescent="0.2">
      <c r="A46" s="73" t="s">
        <v>38</v>
      </c>
      <c r="B46" s="13">
        <v>100</v>
      </c>
      <c r="C46" s="28"/>
      <c r="D46" s="48"/>
    </row>
    <row r="47" spans="1:4" x14ac:dyDescent="0.2">
      <c r="A47" s="74" t="s">
        <v>21</v>
      </c>
      <c r="B47" s="19">
        <v>150</v>
      </c>
      <c r="C47" s="19"/>
      <c r="D47" s="59"/>
    </row>
    <row r="48" spans="1:4" x14ac:dyDescent="0.2">
      <c r="A48" s="76" t="s">
        <v>91</v>
      </c>
      <c r="B48" s="29"/>
      <c r="C48" s="30">
        <v>400</v>
      </c>
      <c r="D48" s="75"/>
    </row>
    <row r="49" spans="1:4" x14ac:dyDescent="0.2">
      <c r="A49" s="76" t="s">
        <v>31</v>
      </c>
      <c r="B49" s="31"/>
      <c r="C49" s="30">
        <v>1000</v>
      </c>
      <c r="D49" s="75"/>
    </row>
    <row r="50" spans="1:4" x14ac:dyDescent="0.2">
      <c r="A50" s="56" t="s">
        <v>32</v>
      </c>
      <c r="B50" s="23"/>
      <c r="C50" s="18">
        <v>1000</v>
      </c>
      <c r="D50" s="57"/>
    </row>
    <row r="51" spans="1:4" x14ac:dyDescent="0.2">
      <c r="A51" s="56" t="s">
        <v>33</v>
      </c>
      <c r="B51" s="23"/>
      <c r="C51" s="18">
        <v>1500</v>
      </c>
      <c r="D51" s="57"/>
    </row>
    <row r="52" spans="1:4" x14ac:dyDescent="0.2">
      <c r="A52" s="76" t="s">
        <v>14</v>
      </c>
      <c r="B52" s="31"/>
      <c r="C52" s="20">
        <v>1000</v>
      </c>
      <c r="D52" s="70"/>
    </row>
    <row r="53" spans="1:4" x14ac:dyDescent="0.2">
      <c r="A53" s="74" t="s">
        <v>39</v>
      </c>
      <c r="B53" s="32"/>
      <c r="C53" s="33">
        <v>1500</v>
      </c>
      <c r="D53" s="77"/>
    </row>
    <row r="54" spans="1:4" x14ac:dyDescent="0.2">
      <c r="A54" s="56" t="s">
        <v>34</v>
      </c>
      <c r="B54" s="23"/>
      <c r="C54" s="18">
        <v>1000</v>
      </c>
      <c r="D54" s="57"/>
    </row>
    <row r="55" spans="1:4" x14ac:dyDescent="0.2">
      <c r="A55" s="76" t="s">
        <v>35</v>
      </c>
      <c r="B55" s="20">
        <v>1500</v>
      </c>
      <c r="C55" s="30"/>
      <c r="D55" s="70"/>
    </row>
    <row r="56" spans="1:4" x14ac:dyDescent="0.2">
      <c r="A56" s="74" t="s">
        <v>40</v>
      </c>
      <c r="B56" s="33">
        <v>50</v>
      </c>
      <c r="C56" s="3"/>
      <c r="D56" s="77"/>
    </row>
    <row r="57" spans="1:4" x14ac:dyDescent="0.2">
      <c r="A57" s="74" t="s">
        <v>41</v>
      </c>
      <c r="B57" s="33">
        <v>300</v>
      </c>
      <c r="C57" s="3"/>
      <c r="D57" s="77"/>
    </row>
    <row r="58" spans="1:4" x14ac:dyDescent="0.2">
      <c r="A58" s="56" t="s">
        <v>36</v>
      </c>
      <c r="B58" s="23"/>
      <c r="C58" s="18">
        <v>100</v>
      </c>
      <c r="D58" s="57"/>
    </row>
    <row r="59" spans="1:4" x14ac:dyDescent="0.2">
      <c r="A59" s="60" t="s">
        <v>22</v>
      </c>
      <c r="B59" s="19">
        <v>200</v>
      </c>
      <c r="C59" s="19"/>
      <c r="D59" s="59"/>
    </row>
    <row r="60" spans="1:4" x14ac:dyDescent="0.2">
      <c r="A60" s="78" t="s">
        <v>81</v>
      </c>
      <c r="B60" s="34"/>
      <c r="C60" s="20">
        <v>5000</v>
      </c>
      <c r="D60" s="70"/>
    </row>
    <row r="61" spans="1:4" x14ac:dyDescent="0.2">
      <c r="A61" s="56" t="s">
        <v>7</v>
      </c>
      <c r="B61" s="23"/>
      <c r="C61" s="18">
        <v>750</v>
      </c>
      <c r="D61" s="57"/>
    </row>
    <row r="62" spans="1:4" x14ac:dyDescent="0.2">
      <c r="A62" s="74" t="s">
        <v>87</v>
      </c>
      <c r="B62" s="33">
        <v>1000</v>
      </c>
      <c r="C62" s="3"/>
      <c r="D62" s="77"/>
    </row>
    <row r="63" spans="1:4" x14ac:dyDescent="0.2">
      <c r="A63" s="56" t="s">
        <v>15</v>
      </c>
      <c r="B63" s="23"/>
      <c r="C63" s="18">
        <v>1000</v>
      </c>
      <c r="D63" s="57"/>
    </row>
    <row r="64" spans="1:4" x14ac:dyDescent="0.2">
      <c r="A64" s="74" t="s">
        <v>82</v>
      </c>
      <c r="B64" s="33">
        <v>200</v>
      </c>
      <c r="C64" s="3"/>
      <c r="D64" s="77"/>
    </row>
    <row r="65" spans="1:4" x14ac:dyDescent="0.2">
      <c r="A65" s="74" t="s">
        <v>45</v>
      </c>
      <c r="B65" s="32">
        <v>244</v>
      </c>
      <c r="C65" s="3">
        <v>56</v>
      </c>
      <c r="D65" s="77"/>
    </row>
    <row r="66" spans="1:4" x14ac:dyDescent="0.2">
      <c r="A66" s="74" t="s">
        <v>46</v>
      </c>
      <c r="B66" s="33">
        <v>200</v>
      </c>
      <c r="C66" s="3"/>
      <c r="D66" s="77"/>
    </row>
    <row r="67" spans="1:4" x14ac:dyDescent="0.2">
      <c r="A67" s="74" t="s">
        <v>100</v>
      </c>
      <c r="B67" s="33">
        <v>1200</v>
      </c>
      <c r="C67" s="3"/>
      <c r="D67" s="77"/>
    </row>
    <row r="68" spans="1:4" x14ac:dyDescent="0.2">
      <c r="A68" s="74" t="s">
        <v>47</v>
      </c>
      <c r="B68" s="33">
        <v>350</v>
      </c>
      <c r="C68" s="3"/>
      <c r="D68" s="77"/>
    </row>
    <row r="69" spans="1:4" x14ac:dyDescent="0.2">
      <c r="A69" s="74" t="s">
        <v>48</v>
      </c>
      <c r="B69" s="33">
        <v>300</v>
      </c>
      <c r="C69" s="3"/>
      <c r="D69" s="77"/>
    </row>
    <row r="70" spans="1:4" x14ac:dyDescent="0.2">
      <c r="A70" s="56" t="s">
        <v>18</v>
      </c>
      <c r="B70" s="20">
        <v>750</v>
      </c>
      <c r="C70" s="18"/>
      <c r="D70" s="70"/>
    </row>
    <row r="71" spans="1:4" x14ac:dyDescent="0.2">
      <c r="A71" s="74" t="s">
        <v>49</v>
      </c>
      <c r="B71" s="33">
        <v>4000</v>
      </c>
      <c r="C71" s="3"/>
      <c r="D71" s="77"/>
    </row>
    <row r="72" spans="1:4" x14ac:dyDescent="0.2">
      <c r="A72" s="74" t="s">
        <v>50</v>
      </c>
      <c r="B72" s="33">
        <v>210</v>
      </c>
      <c r="C72" s="3"/>
      <c r="D72" s="77"/>
    </row>
    <row r="73" spans="1:4" x14ac:dyDescent="0.2">
      <c r="A73" s="56" t="s">
        <v>55</v>
      </c>
      <c r="B73" s="18">
        <v>700</v>
      </c>
      <c r="C73" s="18"/>
      <c r="D73" s="57"/>
    </row>
    <row r="74" spans="1:4" x14ac:dyDescent="0.2">
      <c r="A74" s="60" t="s">
        <v>62</v>
      </c>
      <c r="B74" s="19">
        <v>60</v>
      </c>
      <c r="C74" s="19"/>
      <c r="D74" s="59"/>
    </row>
    <row r="75" spans="1:4" x14ac:dyDescent="0.2">
      <c r="A75" s="74" t="s">
        <v>42</v>
      </c>
      <c r="B75" s="33">
        <v>300</v>
      </c>
      <c r="C75" s="3"/>
      <c r="D75" s="77"/>
    </row>
    <row r="76" spans="1:4" x14ac:dyDescent="0.2">
      <c r="A76" s="74" t="s">
        <v>88</v>
      </c>
      <c r="B76" s="35"/>
      <c r="C76" s="3">
        <v>1000</v>
      </c>
      <c r="D76" s="77"/>
    </row>
    <row r="77" spans="1:4" x14ac:dyDescent="0.2">
      <c r="A77" s="74" t="s">
        <v>43</v>
      </c>
      <c r="B77" s="32"/>
      <c r="C77" s="3">
        <v>1000</v>
      </c>
      <c r="D77" s="77"/>
    </row>
    <row r="78" spans="1:4" x14ac:dyDescent="0.2">
      <c r="A78" s="76" t="s">
        <v>92</v>
      </c>
      <c r="B78" s="20">
        <v>300</v>
      </c>
      <c r="C78" s="36"/>
      <c r="D78" s="70"/>
    </row>
    <row r="79" spans="1:4" x14ac:dyDescent="0.2">
      <c r="A79" s="68" t="s">
        <v>16</v>
      </c>
      <c r="B79" s="37">
        <v>200</v>
      </c>
      <c r="C79" s="37"/>
      <c r="D79" s="79"/>
    </row>
    <row r="80" spans="1:4" x14ac:dyDescent="0.2">
      <c r="A80" s="74" t="s">
        <v>93</v>
      </c>
      <c r="B80" s="33">
        <v>100</v>
      </c>
      <c r="C80" s="3"/>
      <c r="D80" s="77"/>
    </row>
    <row r="81" spans="1:4" x14ac:dyDescent="0.2">
      <c r="A81" s="74" t="s">
        <v>63</v>
      </c>
      <c r="B81" s="33">
        <v>100</v>
      </c>
      <c r="C81" s="3"/>
      <c r="D81" s="77"/>
    </row>
    <row r="82" spans="1:4" x14ac:dyDescent="0.2">
      <c r="A82" s="56" t="s">
        <v>37</v>
      </c>
      <c r="B82" s="18">
        <v>300</v>
      </c>
      <c r="C82" s="18"/>
      <c r="D82" s="57"/>
    </row>
    <row r="83" spans="1:4" x14ac:dyDescent="0.2">
      <c r="A83" s="74" t="s">
        <v>44</v>
      </c>
      <c r="B83" s="33">
        <v>100</v>
      </c>
      <c r="C83" s="3"/>
      <c r="D83" s="77"/>
    </row>
    <row r="84" spans="1:4" x14ac:dyDescent="0.2">
      <c r="A84" s="60" t="s">
        <v>23</v>
      </c>
      <c r="B84" s="19">
        <v>150</v>
      </c>
      <c r="C84" s="19"/>
      <c r="D84" s="59"/>
    </row>
    <row r="85" spans="1:4" x14ac:dyDescent="0.2">
      <c r="A85" s="56" t="s">
        <v>24</v>
      </c>
      <c r="B85" s="18">
        <v>150</v>
      </c>
      <c r="C85" s="18"/>
      <c r="D85" s="57"/>
    </row>
    <row r="86" spans="1:4" x14ac:dyDescent="0.2">
      <c r="A86" s="76" t="s">
        <v>94</v>
      </c>
      <c r="B86" s="20">
        <v>200</v>
      </c>
      <c r="C86" s="36"/>
      <c r="D86" s="70"/>
    </row>
    <row r="87" spans="1:4" x14ac:dyDescent="0.2">
      <c r="A87" s="76" t="s">
        <v>64</v>
      </c>
      <c r="B87" s="20">
        <v>300</v>
      </c>
      <c r="C87" s="36"/>
      <c r="D87" s="70"/>
    </row>
    <row r="88" spans="1:4" x14ac:dyDescent="0.2">
      <c r="A88" s="76" t="s">
        <v>65</v>
      </c>
      <c r="B88" s="20">
        <v>500</v>
      </c>
      <c r="C88" s="36"/>
      <c r="D88" s="70"/>
    </row>
    <row r="89" spans="1:4" x14ac:dyDescent="0.2">
      <c r="A89" s="76" t="s">
        <v>75</v>
      </c>
      <c r="B89" s="20"/>
      <c r="C89" s="36">
        <v>50</v>
      </c>
      <c r="D89" s="70"/>
    </row>
    <row r="90" spans="1:4" ht="13.5" thickBot="1" x14ac:dyDescent="0.25">
      <c r="A90" s="80" t="s">
        <v>56</v>
      </c>
      <c r="B90" s="38">
        <v>1180</v>
      </c>
      <c r="C90" s="39"/>
      <c r="D90" s="81"/>
    </row>
    <row r="91" spans="1:4" hidden="1" x14ac:dyDescent="0.2">
      <c r="A91" s="63"/>
      <c r="B91" s="12"/>
      <c r="C91" s="21"/>
      <c r="D91" s="61"/>
    </row>
    <row r="92" spans="1:4" hidden="1" x14ac:dyDescent="0.2">
      <c r="A92" s="60"/>
      <c r="B92" s="40"/>
      <c r="C92" s="19"/>
      <c r="D92" s="59"/>
    </row>
    <row r="93" spans="1:4" ht="13.5" hidden="1" thickBot="1" x14ac:dyDescent="0.25">
      <c r="A93" s="49"/>
      <c r="B93" s="14"/>
      <c r="C93" s="15"/>
      <c r="D93" s="52"/>
    </row>
    <row r="94" spans="1:4" x14ac:dyDescent="0.2">
      <c r="A94" s="46" t="s">
        <v>69</v>
      </c>
      <c r="B94" s="10"/>
      <c r="C94" s="10"/>
      <c r="D94" s="47">
        <f>SUM(B95:B98)+SUM(C95:C98)</f>
        <v>92780</v>
      </c>
    </row>
    <row r="95" spans="1:4" x14ac:dyDescent="0.2">
      <c r="A95" s="68" t="s">
        <v>70</v>
      </c>
      <c r="B95" s="24">
        <v>50000</v>
      </c>
      <c r="C95" s="24"/>
      <c r="D95" s="69"/>
    </row>
    <row r="96" spans="1:4" x14ac:dyDescent="0.2">
      <c r="A96" s="82" t="s">
        <v>30</v>
      </c>
      <c r="B96" s="41">
        <v>14400</v>
      </c>
      <c r="C96" s="18">
        <v>18600</v>
      </c>
      <c r="D96" s="57"/>
    </row>
    <row r="97" spans="1:4" x14ac:dyDescent="0.2">
      <c r="A97" s="68" t="s">
        <v>71</v>
      </c>
      <c r="B97" s="9"/>
      <c r="C97" s="37">
        <v>2580</v>
      </c>
      <c r="D97" s="79"/>
    </row>
    <row r="98" spans="1:4" ht="13.5" thickBot="1" x14ac:dyDescent="0.25">
      <c r="A98" s="67" t="s">
        <v>72</v>
      </c>
      <c r="B98" s="42">
        <v>200</v>
      </c>
      <c r="C98" s="6">
        <v>7000</v>
      </c>
      <c r="D98" s="50"/>
    </row>
    <row r="99" spans="1:4" ht="13.5" thickBot="1" x14ac:dyDescent="0.25">
      <c r="A99" s="83" t="s">
        <v>83</v>
      </c>
      <c r="B99" s="43"/>
      <c r="C99" s="44">
        <v>200000</v>
      </c>
      <c r="D99" s="86">
        <v>200000</v>
      </c>
    </row>
    <row r="100" spans="1:4" ht="21.75" customHeight="1" thickBot="1" x14ac:dyDescent="0.25">
      <c r="A100" s="84" t="s">
        <v>95</v>
      </c>
      <c r="B100" s="45">
        <f>SUM(B5:B99)</f>
        <v>221231.02</v>
      </c>
      <c r="C100" s="4">
        <f>SUM(C5:C99)</f>
        <v>305136</v>
      </c>
      <c r="D100" s="91">
        <f>D5+D8+D11+D41+D39+D13+D19+D23+D27+D29+D31+D33+D94+D99</f>
        <v>526367.02</v>
      </c>
    </row>
    <row r="101" spans="1:4" hidden="1" x14ac:dyDescent="0.2">
      <c r="A101" s="1" t="s">
        <v>20</v>
      </c>
      <c r="B101" s="1"/>
      <c r="C101" s="1"/>
      <c r="D101" s="2" t="e">
        <f>D100-#REF!</f>
        <v>#REF!</v>
      </c>
    </row>
    <row r="102" spans="1:4" x14ac:dyDescent="0.2">
      <c r="B102" s="85"/>
      <c r="C102" s="85"/>
    </row>
  </sheetData>
  <mergeCells count="1">
    <mergeCell ref="A2:D2"/>
  </mergeCells>
  <printOptions horizontalCentered="1"/>
  <pageMargins left="0.51181102362204722" right="0.39370078740157483" top="0.78740157480314965" bottom="0.78740157480314965" header="0.11811023622047245" footer="0.1181102362204724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final</vt:lpstr>
      <vt:lpstr>final!Názvy_tisku</vt:lpstr>
      <vt:lpstr>final!Oblast_tisku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2017-03-03T10:39:17Z</cp:lastPrinted>
  <dcterms:created xsi:type="dcterms:W3CDTF">2010-05-26T11:33:11Z</dcterms:created>
  <dcterms:modified xsi:type="dcterms:W3CDTF">2017-04-07T10:16:18Z</dcterms:modified>
</cp:coreProperties>
</file>