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ZK 22.6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<sst xmlns="http://schemas.openxmlformats.org/spreadsheetml/2006/main" count="74" uniqueCount="72">
  <si>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§</t>
  </si>
  <si>
    <t>pol.</t>
  </si>
  <si>
    <t>org.</t>
  </si>
  <si>
    <t>schválený rozpočet</t>
  </si>
  <si>
    <t>CELKEM  - navýšení odvětví</t>
  </si>
  <si>
    <t>číslo akce</t>
  </si>
  <si>
    <t>v tis. Kč</t>
  </si>
  <si>
    <t>II. změna rozpočtu 22.6.2020</t>
  </si>
  <si>
    <t>rozpočet  po II. změně</t>
  </si>
  <si>
    <t>Gymnázium a Střední odborná škola pedagogická, Nová Paka, Kumburská 740</t>
  </si>
  <si>
    <t>SM/18/351</t>
  </si>
  <si>
    <t>Sportovní hala - PD</t>
  </si>
  <si>
    <t>příprava staveb</t>
  </si>
  <si>
    <t>realizace staveb</t>
  </si>
  <si>
    <t>MK/16/901</t>
  </si>
  <si>
    <t>Bytový dům, Pod Budínem č.p. 1415, Rychnov n.Kn.</t>
  </si>
  <si>
    <t>CELKEM  - snížení odvětví</t>
  </si>
  <si>
    <t>odvětví: doprava (10)</t>
  </si>
  <si>
    <t>odvětví: správa majetku kraje (12)</t>
  </si>
  <si>
    <t>příprava staveb - služby</t>
  </si>
  <si>
    <t>ostatní kapitálové výdaje - rezerva</t>
  </si>
  <si>
    <t>odvětví: školství</t>
  </si>
  <si>
    <t>Střední odborná škola veterinární, Hradec  Králové - Kukleny, Pražská 68</t>
  </si>
  <si>
    <t>SM/20/323</t>
  </si>
  <si>
    <t>Výměna světlíků v tělocvičně</t>
  </si>
  <si>
    <r>
      <t xml:space="preserve">Střední škola služeb, obchodu a gastronomie, </t>
    </r>
    <r>
      <rPr>
        <b/>
        <i/>
        <u val="single"/>
        <sz val="11"/>
        <rFont val="Arial"/>
        <family val="2"/>
      </rPr>
      <t>Hradec Králové, Velká 3</t>
    </r>
  </si>
  <si>
    <t>SM/20/324</t>
  </si>
  <si>
    <t>Centrum inovací - Dlouhá - PD</t>
  </si>
  <si>
    <t xml:space="preserve">Centrum inovací - Dlouhá </t>
  </si>
  <si>
    <t>Domov mládeže, internát a školní jídelna, Hradec Králové, Vocelova 1469/5</t>
  </si>
  <si>
    <t>SM/17/329</t>
  </si>
  <si>
    <t>Rekonstrukce elektroinstalace - DM Masaryka (objekt A)</t>
  </si>
  <si>
    <t>Školní jídelna, Hradec Králové, Hradecká 1219</t>
  </si>
  <si>
    <t>SM/20/325</t>
  </si>
  <si>
    <t>Rekonstrukce elektroinstalace a dat.rozvodů</t>
  </si>
  <si>
    <t>Gymnázium, Broumov, Hradební 218</t>
  </si>
  <si>
    <t>SM/19/312</t>
  </si>
  <si>
    <t>Výměna a oprava oken</t>
  </si>
  <si>
    <r>
      <t>Střední průmyslová škola, Odborná škola a Základní škola, Nové Město n. M.,</t>
    </r>
    <r>
      <rPr>
        <b/>
        <u val="single"/>
        <sz val="10"/>
        <rFont val="Arial"/>
        <family val="2"/>
      </rPr>
      <t xml:space="preserve"> </t>
    </r>
    <r>
      <rPr>
        <b/>
        <i/>
        <u val="single"/>
        <sz val="10"/>
        <rFont val="Arial"/>
        <family val="2"/>
      </rPr>
      <t>Československé armády 376</t>
    </r>
  </si>
  <si>
    <t>SM/19/374</t>
  </si>
  <si>
    <t xml:space="preserve">Stavební úpravy a změna užívání čp. 428 - Kasárna </t>
  </si>
  <si>
    <t>Dětský domov a školní jídelna, Sedloňov 153</t>
  </si>
  <si>
    <t>SM/20/312</t>
  </si>
  <si>
    <t>Pasport, PBŘ a stavební úpravy (koupelny, zázemí ŠJ) vč. PD</t>
  </si>
  <si>
    <t>Střední škola gastronomie a služeb, Nová Paka, Masarykovo nám. 2</t>
  </si>
  <si>
    <t>SM/20/319</t>
  </si>
  <si>
    <t>Rekonstrukce kotelny truhl. dílen Lázně Bělohrad</t>
  </si>
  <si>
    <t>SM/20/318</t>
  </si>
  <si>
    <t xml:space="preserve">Rekonstrukce soc. zařízení - hl. budova   </t>
  </si>
  <si>
    <t>Střední škola informatiky a služeb, Dvůr Králové nad Labem, E. Krásnohorské 2069</t>
  </si>
  <si>
    <t>SM/18/368</t>
  </si>
  <si>
    <t>Rekonstrukce topení SPŠ - dle topných větví</t>
  </si>
  <si>
    <t xml:space="preserve">Střední průmyslová škola stavební a Obchodní akademie arch. Jana Letzela, Náchod, Pražská 931, </t>
  </si>
  <si>
    <t>SM/18/309</t>
  </si>
  <si>
    <t>Rekonstrukce elektroinstalace a rozvodů ZTI - Pražská</t>
  </si>
  <si>
    <t>SM/20/311</t>
  </si>
  <si>
    <t>Dětský domov, Základní škola speciální a pPraktická škola, Jaroměř, Palackého 142</t>
  </si>
  <si>
    <t>Výměna  střešní krytiny</t>
  </si>
  <si>
    <t>SM/19/373</t>
  </si>
  <si>
    <t>Nástavba objektu V Lipkách - studie proveditelnosti, PD</t>
  </si>
  <si>
    <t>SM/16/359</t>
  </si>
  <si>
    <t>Výdejna stravy - (Králíček), stavební úpravy (kanalizace) etapa 1 - přečerpávání</t>
  </si>
  <si>
    <t>Střední škola technická a řemeslná, Nový Bydžov, Dr. M. Tyrše 112</t>
  </si>
  <si>
    <t>SM/20/306</t>
  </si>
  <si>
    <t>Demolice vrátnice vč.úpravy vjezdu do areálu-PD-Chlumec n.C.</t>
  </si>
  <si>
    <t>vypořádání za r. 2019</t>
  </si>
  <si>
    <t>ostatní kapitálové výdaje - rezerva - převod do kap. 12</t>
  </si>
  <si>
    <t>ostatní kapitálové výdaje - rezerva - vypoř.r. 2019</t>
  </si>
  <si>
    <t>100,53 tis. Kč vypořádání r. 2019</t>
  </si>
  <si>
    <t>120,00 tis. Kč převod do kap. 19</t>
  </si>
  <si>
    <t>Příloha č. 4</t>
  </si>
  <si>
    <t xml:space="preserve">Kapitola 50 - Fond rozvoje a reprodukce  Královéhradeckého kraje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</si>
</sst>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00"/>
    <numFmt numFmtId="171" formatCode="#,##0.00_ ;\-#,##0.00\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i/>
      <u val="single"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b/>
      <i/>
      <u val="single"/>
      <sz val="10"/>
      <color theme="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22" borderId="6" applyNumberFormat="0" applyFont="0" applyAlignment="0" applyProtection="0"/>
    <xf numFmtId="9" fontId="4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4" fillId="0" borderId="0" xfId="45" applyFont="1" applyFill="1" applyBorder="1" applyAlignment="1">
      <alignment horizontal="left"/>
      <protection/>
    </xf>
    <xf numFmtId="2" fontId="4" fillId="0" borderId="0" xfId="45" applyNumberFormat="1" applyFont="1" applyFill="1" applyBorder="1" applyAlignment="1">
      <alignment horizontal="right" vertical="center"/>
      <protection/>
    </xf>
    <xf numFmtId="2" fontId="4" fillId="0" borderId="0" xfId="45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45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1" xfId="45" applyNumberFormat="1" applyFont="1" applyFill="1" applyBorder="1" applyAlignment="1">
      <alignment horizontal="center" vertical="center" wrapText="1"/>
      <protection/>
    </xf>
    <xf numFmtId="0" fontId="6" fillId="0" borderId="12" xfId="45" applyFont="1" applyFill="1" applyBorder="1">
      <alignment/>
      <protection/>
    </xf>
    <xf numFmtId="2" fontId="0" fillId="0" borderId="13" xfId="45" applyNumberFormat="1" applyFont="1" applyFill="1" applyBorder="1" applyAlignment="1">
      <alignment horizontal="center" vertical="center" wrapText="1"/>
      <protection/>
    </xf>
    <xf numFmtId="2" fontId="3" fillId="33" borderId="13" xfId="45" applyNumberFormat="1" applyFont="1" applyFill="1" applyBorder="1" applyAlignment="1">
      <alignment horizontal="center" vertical="center" wrapText="1"/>
      <protection/>
    </xf>
    <xf numFmtId="2" fontId="3" fillId="0" borderId="14" xfId="45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/>
    </xf>
    <xf numFmtId="0" fontId="4" fillId="0" borderId="16" xfId="45" applyFont="1" applyFill="1" applyBorder="1" applyAlignment="1">
      <alignment horizontal="center"/>
      <protection/>
    </xf>
    <xf numFmtId="2" fontId="4" fillId="0" borderId="17" xfId="45" applyNumberFormat="1" applyFont="1" applyFill="1" applyBorder="1" applyAlignment="1">
      <alignment horizontal="right" vertical="center"/>
      <protection/>
    </xf>
    <xf numFmtId="2" fontId="4" fillId="0" borderId="18" xfId="45" applyNumberFormat="1" applyFont="1" applyFill="1" applyBorder="1" applyAlignment="1">
      <alignment horizontal="right" vertical="center" wrapText="1"/>
      <protection/>
    </xf>
    <xf numFmtId="0" fontId="4" fillId="0" borderId="19" xfId="45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4" fillId="0" borderId="12" xfId="45" applyFont="1" applyFill="1" applyBorder="1" applyAlignment="1">
      <alignment horizontal="center"/>
      <protection/>
    </xf>
    <xf numFmtId="0" fontId="4" fillId="0" borderId="12" xfId="45" applyFont="1" applyFill="1" applyBorder="1" applyAlignment="1">
      <alignment horizontal="left"/>
      <protection/>
    </xf>
    <xf numFmtId="4" fontId="60" fillId="34" borderId="20" xfId="0" applyNumberFormat="1" applyFont="1" applyFill="1" applyBorder="1" applyAlignment="1">
      <alignment horizontal="right"/>
    </xf>
    <xf numFmtId="2" fontId="7" fillId="33" borderId="21" xfId="45" applyNumberFormat="1" applyFont="1" applyFill="1" applyBorder="1" applyAlignment="1">
      <alignment horizontal="right" vertical="center" wrapText="1"/>
      <protection/>
    </xf>
    <xf numFmtId="2" fontId="7" fillId="0" borderId="22" xfId="45" applyNumberFormat="1" applyFont="1" applyFill="1" applyBorder="1" applyAlignment="1">
      <alignment horizontal="right" vertical="center" wrapText="1"/>
      <protection/>
    </xf>
    <xf numFmtId="2" fontId="7" fillId="0" borderId="23" xfId="45" applyNumberFormat="1" applyFont="1" applyFill="1" applyBorder="1" applyAlignment="1">
      <alignment horizontal="right" vertical="center" wrapText="1"/>
      <protection/>
    </xf>
    <xf numFmtId="0" fontId="4" fillId="0" borderId="0" xfId="0" applyFont="1" applyBorder="1" applyAlignment="1">
      <alignment/>
    </xf>
    <xf numFmtId="2" fontId="4" fillId="0" borderId="14" xfId="45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/>
    </xf>
    <xf numFmtId="0" fontId="4" fillId="0" borderId="0" xfId="45" applyFont="1" applyFill="1" applyBorder="1" applyAlignment="1">
      <alignment horizontal="center"/>
      <protection/>
    </xf>
    <xf numFmtId="2" fontId="8" fillId="0" borderId="24" xfId="45" applyNumberFormat="1" applyFont="1" applyFill="1" applyBorder="1" applyAlignment="1">
      <alignment horizontal="right" vertical="center" wrapText="1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45" applyNumberFormat="1" applyFont="1" applyFill="1" applyBorder="1" applyAlignment="1">
      <alignment horizontal="center" vertical="center" wrapText="1"/>
      <protection/>
    </xf>
    <xf numFmtId="0" fontId="6" fillId="0" borderId="0" xfId="45" applyFont="1" applyFill="1" applyBorder="1">
      <alignment/>
      <protection/>
    </xf>
    <xf numFmtId="2" fontId="0" fillId="0" borderId="0" xfId="45" applyNumberFormat="1" applyFont="1" applyFill="1" applyBorder="1" applyAlignment="1">
      <alignment horizontal="center" vertical="center" wrapText="1"/>
      <protection/>
    </xf>
    <xf numFmtId="2" fontId="3" fillId="0" borderId="0" xfId="45" applyNumberFormat="1" applyFont="1" applyFill="1" applyBorder="1" applyAlignment="1">
      <alignment horizontal="center" vertical="center" wrapText="1"/>
      <protection/>
    </xf>
    <xf numFmtId="4" fontId="60" fillId="34" borderId="13" xfId="0" applyNumberFormat="1" applyFont="1" applyFill="1" applyBorder="1" applyAlignment="1">
      <alignment horizontal="right"/>
    </xf>
    <xf numFmtId="0" fontId="8" fillId="0" borderId="10" xfId="45" applyFont="1" applyFill="1" applyBorder="1" applyAlignment="1">
      <alignment horizontal="right" vertical="center"/>
      <protection/>
    </xf>
    <xf numFmtId="0" fontId="4" fillId="0" borderId="25" xfId="46" applyNumberFormat="1" applyFont="1" applyFill="1" applyBorder="1" applyAlignment="1">
      <alignment horizontal="center" vertical="center" wrapText="1"/>
      <protection/>
    </xf>
    <xf numFmtId="4" fontId="61" fillId="33" borderId="13" xfId="0" applyNumberFormat="1" applyFont="1" applyFill="1" applyBorder="1" applyAlignment="1">
      <alignment horizontal="right" vertical="center"/>
    </xf>
    <xf numFmtId="0" fontId="8" fillId="0" borderId="11" xfId="45" applyNumberFormat="1" applyFont="1" applyFill="1" applyBorder="1" applyAlignment="1">
      <alignment horizontal="center" vertical="center" wrapText="1"/>
      <protection/>
    </xf>
    <xf numFmtId="0" fontId="7" fillId="0" borderId="11" xfId="45" applyNumberFormat="1" applyFont="1" applyFill="1" applyBorder="1" applyAlignment="1">
      <alignment horizontal="center" vertical="center" wrapText="1"/>
      <protection/>
    </xf>
    <xf numFmtId="0" fontId="8" fillId="0" borderId="12" xfId="45" applyFont="1" applyFill="1" applyBorder="1" applyAlignment="1">
      <alignment vertical="center"/>
      <protection/>
    </xf>
    <xf numFmtId="4" fontId="60" fillId="0" borderId="13" xfId="0" applyNumberFormat="1" applyFont="1" applyFill="1" applyBorder="1" applyAlignment="1">
      <alignment horizontal="right" wrapText="1"/>
    </xf>
    <xf numFmtId="4" fontId="61" fillId="33" borderId="13" xfId="0" applyNumberFormat="1" applyFont="1" applyFill="1" applyBorder="1" applyAlignment="1">
      <alignment horizontal="right"/>
    </xf>
    <xf numFmtId="4" fontId="60" fillId="0" borderId="14" xfId="0" applyNumberFormat="1" applyFont="1" applyFill="1" applyBorder="1" applyAlignment="1">
      <alignment horizontal="right" wrapText="1"/>
    </xf>
    <xf numFmtId="0" fontId="7" fillId="0" borderId="12" xfId="45" applyNumberFormat="1" applyFont="1" applyFill="1" applyBorder="1" applyAlignment="1">
      <alignment horizontal="center" vertical="center" wrapText="1"/>
      <protection/>
    </xf>
    <xf numFmtId="4" fontId="4" fillId="33" borderId="13" xfId="45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2" fontId="7" fillId="0" borderId="13" xfId="45" applyNumberFormat="1" applyFont="1" applyFill="1" applyBorder="1" applyAlignment="1">
      <alignment horizontal="right" vertical="center" wrapText="1"/>
      <protection/>
    </xf>
    <xf numFmtId="3" fontId="9" fillId="0" borderId="22" xfId="48" applyNumberFormat="1" applyFont="1" applyFill="1" applyBorder="1" applyAlignment="1">
      <alignment horizontal="center" vertical="center"/>
      <protection/>
    </xf>
    <xf numFmtId="0" fontId="9" fillId="35" borderId="21" xfId="48" applyNumberFormat="1" applyFont="1" applyFill="1" applyBorder="1" applyAlignment="1">
      <alignment horizontal="center" vertical="center"/>
      <protection/>
    </xf>
    <xf numFmtId="3" fontId="8" fillId="35" borderId="21" xfId="48" applyNumberFormat="1" applyFont="1" applyFill="1" applyBorder="1" applyAlignment="1">
      <alignment horizontal="center"/>
      <protection/>
    </xf>
    <xf numFmtId="0" fontId="9" fillId="35" borderId="2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wrapText="1"/>
    </xf>
    <xf numFmtId="3" fontId="4" fillId="35" borderId="25" xfId="48" applyNumberFormat="1" applyFont="1" applyFill="1" applyBorder="1" applyAlignment="1">
      <alignment horizontal="center"/>
      <protection/>
    </xf>
    <xf numFmtId="0" fontId="8" fillId="0" borderId="13" xfId="0" applyFont="1" applyFill="1" applyBorder="1" applyAlignment="1">
      <alignment horizontal="center" vertical="center"/>
    </xf>
    <xf numFmtId="165" fontId="9" fillId="35" borderId="26" xfId="0" applyNumberFormat="1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0" fontId="7" fillId="0" borderId="13" xfId="48" applyNumberFormat="1" applyFont="1" applyFill="1" applyBorder="1" applyAlignment="1">
      <alignment horizontal="center"/>
      <protection/>
    </xf>
    <xf numFmtId="2" fontId="8" fillId="0" borderId="13" xfId="46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/>
    </xf>
    <xf numFmtId="4" fontId="60" fillId="0" borderId="0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8" fillId="0" borderId="28" xfId="45" applyNumberFormat="1" applyFont="1" applyFill="1" applyBorder="1" applyAlignment="1">
      <alignment horizontal="center" vertical="center" wrapText="1"/>
      <protection/>
    </xf>
    <xf numFmtId="4" fontId="60" fillId="0" borderId="29" xfId="0" applyNumberFormat="1" applyFont="1" applyFill="1" applyBorder="1" applyAlignment="1">
      <alignment horizontal="right" vertical="center" wrapText="1"/>
    </xf>
    <xf numFmtId="4" fontId="61" fillId="33" borderId="30" xfId="0" applyNumberFormat="1" applyFont="1" applyFill="1" applyBorder="1" applyAlignment="1">
      <alignment horizontal="right" vertical="center"/>
    </xf>
    <xf numFmtId="0" fontId="8" fillId="0" borderId="31" xfId="45" applyNumberFormat="1" applyFont="1" applyFill="1" applyBorder="1" applyAlignment="1">
      <alignment horizontal="center" vertical="center" wrapText="1"/>
      <protection/>
    </xf>
    <xf numFmtId="165" fontId="8" fillId="0" borderId="14" xfId="46" applyNumberFormat="1" applyFont="1" applyFill="1" applyBorder="1" applyAlignment="1">
      <alignment horizontal="right" vertical="center" wrapText="1"/>
      <protection/>
    </xf>
    <xf numFmtId="2" fontId="4" fillId="0" borderId="26" xfId="45" applyNumberFormat="1" applyFont="1" applyFill="1" applyBorder="1" applyAlignment="1">
      <alignment horizontal="right" vertical="center"/>
      <protection/>
    </xf>
    <xf numFmtId="0" fontId="8" fillId="0" borderId="13" xfId="46" applyFont="1" applyFill="1" applyBorder="1" applyAlignment="1">
      <alignment vertical="center" wrapText="1"/>
      <protection/>
    </xf>
    <xf numFmtId="0" fontId="8" fillId="0" borderId="30" xfId="45" applyFont="1" applyFill="1" applyBorder="1" applyAlignment="1">
      <alignment vertical="center"/>
      <protection/>
    </xf>
    <xf numFmtId="0" fontId="4" fillId="0" borderId="13" xfId="45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8" fillId="0" borderId="15" xfId="45" applyFont="1" applyFill="1" applyBorder="1" applyAlignment="1">
      <alignment horizontal="right" vertical="center"/>
      <protection/>
    </xf>
    <xf numFmtId="2" fontId="8" fillId="0" borderId="17" xfId="45" applyNumberFormat="1" applyFont="1" applyFill="1" applyBorder="1" applyAlignment="1">
      <alignment horizontal="right" vertical="center" wrapText="1"/>
      <protection/>
    </xf>
    <xf numFmtId="0" fontId="8" fillId="0" borderId="27" xfId="45" applyFont="1" applyFill="1" applyBorder="1" applyAlignment="1">
      <alignment horizontal="right" vertical="center"/>
      <protection/>
    </xf>
    <xf numFmtId="2" fontId="8" fillId="0" borderId="32" xfId="45" applyNumberFormat="1" applyFont="1" applyFill="1" applyBorder="1" applyAlignment="1">
      <alignment horizontal="right" vertical="center" wrapText="1"/>
      <protection/>
    </xf>
    <xf numFmtId="4" fontId="60" fillId="0" borderId="29" xfId="0" applyNumberFormat="1" applyFont="1" applyFill="1" applyBorder="1" applyAlignment="1">
      <alignment horizontal="right" wrapText="1"/>
    </xf>
    <xf numFmtId="0" fontId="8" fillId="0" borderId="33" xfId="45" applyFont="1" applyFill="1" applyBorder="1" applyAlignment="1">
      <alignment horizontal="right" vertical="center"/>
      <protection/>
    </xf>
    <xf numFmtId="2" fontId="8" fillId="0" borderId="34" xfId="45" applyNumberFormat="1" applyFont="1" applyFill="1" applyBorder="1" applyAlignment="1">
      <alignment horizontal="right" vertical="center" wrapText="1"/>
      <protection/>
    </xf>
    <xf numFmtId="0" fontId="8" fillId="0" borderId="31" xfId="45" applyFont="1" applyFill="1" applyBorder="1" applyAlignment="1">
      <alignment vertical="center"/>
      <protection/>
    </xf>
    <xf numFmtId="4" fontId="60" fillId="0" borderId="30" xfId="0" applyNumberFormat="1" applyFont="1" applyFill="1" applyBorder="1" applyAlignment="1">
      <alignment horizontal="right" wrapText="1"/>
    </xf>
    <xf numFmtId="2" fontId="4" fillId="0" borderId="13" xfId="45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4" fillId="0" borderId="3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24" xfId="46" applyNumberFormat="1" applyFont="1" applyFill="1" applyBorder="1" applyAlignment="1">
      <alignment horizontal="center" vertical="center" wrapText="1"/>
      <protection/>
    </xf>
    <xf numFmtId="1" fontId="4" fillId="0" borderId="12" xfId="45" applyNumberFormat="1" applyFont="1" applyFill="1" applyBorder="1" applyAlignment="1">
      <alignment horizontal="center" vertical="center" wrapText="1"/>
      <protection/>
    </xf>
    <xf numFmtId="0" fontId="8" fillId="0" borderId="25" xfId="46" applyNumberFormat="1" applyFont="1" applyFill="1" applyBorder="1" applyAlignment="1">
      <alignment horizontal="center" vertical="center" wrapText="1"/>
      <protection/>
    </xf>
    <xf numFmtId="3" fontId="9" fillId="0" borderId="30" xfId="48" applyNumberFormat="1" applyFont="1" applyFill="1" applyBorder="1" applyAlignment="1">
      <alignment horizontal="center" vertical="center"/>
      <protection/>
    </xf>
    <xf numFmtId="0" fontId="9" fillId="35" borderId="30" xfId="48" applyNumberFormat="1" applyFont="1" applyFill="1" applyBorder="1" applyAlignment="1">
      <alignment horizontal="center" vertical="center"/>
      <protection/>
    </xf>
    <xf numFmtId="0" fontId="14" fillId="35" borderId="35" xfId="48" applyNumberFormat="1" applyFont="1" applyFill="1" applyBorder="1" applyAlignment="1">
      <alignment horizontal="center"/>
      <protection/>
    </xf>
    <xf numFmtId="3" fontId="14" fillId="35" borderId="30" xfId="48" applyNumberFormat="1" applyFont="1" applyFill="1" applyBorder="1" applyAlignment="1">
      <alignment horizontal="center"/>
      <protection/>
    </xf>
    <xf numFmtId="0" fontId="10" fillId="35" borderId="36" xfId="0" applyFont="1" applyFill="1" applyBorder="1" applyAlignment="1">
      <alignment wrapText="1"/>
    </xf>
    <xf numFmtId="4" fontId="8" fillId="35" borderId="35" xfId="0" applyNumberFormat="1" applyFont="1" applyFill="1" applyBorder="1" applyAlignment="1">
      <alignment horizontal="right" vertical="center"/>
    </xf>
    <xf numFmtId="2" fontId="4" fillId="33" borderId="30" xfId="45" applyNumberFormat="1" applyFont="1" applyFill="1" applyBorder="1" applyAlignment="1">
      <alignment horizontal="right" vertical="center" wrapText="1"/>
      <protection/>
    </xf>
    <xf numFmtId="4" fontId="8" fillId="35" borderId="29" xfId="0" applyNumberFormat="1" applyFont="1" applyFill="1" applyBorder="1" applyAlignment="1">
      <alignment horizontal="right" vertical="center"/>
    </xf>
    <xf numFmtId="3" fontId="14" fillId="35" borderId="37" xfId="48" applyNumberFormat="1" applyFont="1" applyFill="1" applyBorder="1" applyAlignment="1">
      <alignment horizontal="center"/>
      <protection/>
    </xf>
    <xf numFmtId="3" fontId="9" fillId="35" borderId="38" xfId="48" applyNumberFormat="1" applyFont="1" applyFill="1" applyBorder="1" applyAlignment="1">
      <alignment horizontal="center"/>
      <protection/>
    </xf>
    <xf numFmtId="0" fontId="7" fillId="0" borderId="38" xfId="0" applyNumberFormat="1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165" fontId="7" fillId="0" borderId="39" xfId="48" applyNumberFormat="1" applyFont="1" applyFill="1" applyBorder="1" applyAlignment="1">
      <alignment vertical="center" wrapText="1"/>
      <protection/>
    </xf>
    <xf numFmtId="4" fontId="8" fillId="35" borderId="40" xfId="0" applyNumberFormat="1" applyFont="1" applyFill="1" applyBorder="1" applyAlignment="1">
      <alignment horizontal="right" vertical="center"/>
    </xf>
    <xf numFmtId="2" fontId="4" fillId="33" borderId="41" xfId="45" applyNumberFormat="1" applyFont="1" applyFill="1" applyBorder="1" applyAlignment="1">
      <alignment horizontal="right" vertical="center" wrapText="1"/>
      <protection/>
    </xf>
    <xf numFmtId="4" fontId="8" fillId="35" borderId="18" xfId="0" applyNumberFormat="1" applyFont="1" applyFill="1" applyBorder="1" applyAlignment="1">
      <alignment horizontal="right" vertical="center"/>
    </xf>
    <xf numFmtId="0" fontId="7" fillId="0" borderId="30" xfId="45" applyNumberFormat="1" applyFont="1" applyFill="1" applyBorder="1" applyAlignment="1">
      <alignment horizontal="center" vertical="center" wrapText="1"/>
      <protection/>
    </xf>
    <xf numFmtId="3" fontId="9" fillId="35" borderId="30" xfId="48" applyNumberFormat="1" applyFont="1" applyFill="1" applyBorder="1" applyAlignment="1">
      <alignment horizontal="center" vertical="center"/>
      <protection/>
    </xf>
    <xf numFmtId="3" fontId="9" fillId="0" borderId="37" xfId="48" applyNumberFormat="1" applyFont="1" applyFill="1" applyBorder="1" applyAlignment="1">
      <alignment horizontal="center" vertical="center"/>
      <protection/>
    </xf>
    <xf numFmtId="0" fontId="9" fillId="35" borderId="38" xfId="48" applyNumberFormat="1" applyFont="1" applyFill="1" applyBorder="1" applyAlignment="1">
      <alignment horizontal="center" vertical="center"/>
      <protection/>
    </xf>
    <xf numFmtId="0" fontId="7" fillId="0" borderId="38" xfId="45" applyNumberFormat="1" applyFont="1" applyFill="1" applyBorder="1" applyAlignment="1">
      <alignment horizontal="center" vertical="center" wrapText="1"/>
      <protection/>
    </xf>
    <xf numFmtId="3" fontId="9" fillId="35" borderId="38" xfId="48" applyNumberFormat="1" applyFont="1" applyFill="1" applyBorder="1" applyAlignment="1">
      <alignment horizontal="center" vertical="center"/>
      <protection/>
    </xf>
    <xf numFmtId="165" fontId="7" fillId="35" borderId="42" xfId="48" applyNumberFormat="1" applyFont="1" applyFill="1" applyBorder="1" applyAlignment="1">
      <alignment vertical="center"/>
      <protection/>
    </xf>
    <xf numFmtId="4" fontId="8" fillId="35" borderId="37" xfId="0" applyNumberFormat="1" applyFont="1" applyFill="1" applyBorder="1" applyAlignment="1">
      <alignment horizontal="right" vertical="center"/>
    </xf>
    <xf numFmtId="2" fontId="4" fillId="33" borderId="38" xfId="45" applyNumberFormat="1" applyFont="1" applyFill="1" applyBorder="1" applyAlignment="1">
      <alignment horizontal="right" vertical="center" wrapText="1"/>
      <protection/>
    </xf>
    <xf numFmtId="4" fontId="8" fillId="35" borderId="38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vertical="center"/>
    </xf>
    <xf numFmtId="0" fontId="7" fillId="0" borderId="41" xfId="45" applyNumberFormat="1" applyFont="1" applyFill="1" applyBorder="1" applyAlignment="1">
      <alignment horizontal="center" vertical="center" wrapText="1"/>
      <protection/>
    </xf>
    <xf numFmtId="0" fontId="7" fillId="35" borderId="41" xfId="45" applyNumberFormat="1" applyFont="1" applyFill="1" applyBorder="1" applyAlignment="1">
      <alignment horizontal="center" vertical="center" wrapText="1"/>
      <protection/>
    </xf>
    <xf numFmtId="165" fontId="7" fillId="35" borderId="18" xfId="48" applyNumberFormat="1" applyFont="1" applyFill="1" applyBorder="1" applyAlignment="1">
      <alignment vertical="center"/>
      <protection/>
    </xf>
    <xf numFmtId="4" fontId="8" fillId="35" borderId="43" xfId="0" applyNumberFormat="1" applyFont="1" applyFill="1" applyBorder="1" applyAlignment="1">
      <alignment horizontal="right" vertical="center"/>
    </xf>
    <xf numFmtId="2" fontId="4" fillId="33" borderId="44" xfId="45" applyNumberFormat="1" applyFont="1" applyFill="1" applyBorder="1" applyAlignment="1">
      <alignment horizontal="right" vertical="center" wrapText="1"/>
      <protection/>
    </xf>
    <xf numFmtId="4" fontId="8" fillId="35" borderId="41" xfId="0" applyNumberFormat="1" applyFont="1" applyFill="1" applyBorder="1" applyAlignment="1">
      <alignment horizontal="right" vertical="center"/>
    </xf>
    <xf numFmtId="3" fontId="8" fillId="35" borderId="30" xfId="48" applyNumberFormat="1" applyFont="1" applyFill="1" applyBorder="1" applyAlignment="1">
      <alignment horizontal="center"/>
      <protection/>
    </xf>
    <xf numFmtId="0" fontId="9" fillId="35" borderId="30" xfId="0" applyFont="1" applyFill="1" applyBorder="1" applyAlignment="1">
      <alignment horizontal="center" vertical="center"/>
    </xf>
    <xf numFmtId="0" fontId="10" fillId="35" borderId="30" xfId="0" applyFont="1" applyFill="1" applyBorder="1" applyAlignment="1">
      <alignment wrapText="1"/>
    </xf>
    <xf numFmtId="3" fontId="4" fillId="35" borderId="45" xfId="48" applyNumberFormat="1" applyFont="1" applyFill="1" applyBorder="1" applyAlignment="1">
      <alignment horizontal="center"/>
      <protection/>
    </xf>
    <xf numFmtId="0" fontId="8" fillId="0" borderId="45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left" vertical="center" wrapText="1"/>
    </xf>
    <xf numFmtId="4" fontId="8" fillId="35" borderId="45" xfId="0" applyNumberFormat="1" applyFont="1" applyFill="1" applyBorder="1" applyAlignment="1">
      <alignment horizontal="right" vertical="center"/>
    </xf>
    <xf numFmtId="3" fontId="4" fillId="35" borderId="30" xfId="48" applyNumberFormat="1" applyFont="1" applyFill="1" applyBorder="1" applyAlignment="1">
      <alignment horizontal="center"/>
      <protection/>
    </xf>
    <xf numFmtId="0" fontId="8" fillId="0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 wrapText="1"/>
    </xf>
    <xf numFmtId="3" fontId="4" fillId="35" borderId="41" xfId="48" applyNumberFormat="1" applyFont="1" applyFill="1" applyBorder="1" applyAlignment="1">
      <alignment horizontal="center"/>
      <protection/>
    </xf>
    <xf numFmtId="0" fontId="8" fillId="0" borderId="41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left" vertical="center" wrapText="1"/>
    </xf>
    <xf numFmtId="4" fontId="8" fillId="35" borderId="22" xfId="0" applyNumberFormat="1" applyFont="1" applyFill="1" applyBorder="1" applyAlignment="1">
      <alignment horizontal="right" vertical="center"/>
    </xf>
    <xf numFmtId="2" fontId="4" fillId="33" borderId="21" xfId="45" applyNumberFormat="1" applyFont="1" applyFill="1" applyBorder="1" applyAlignment="1">
      <alignment horizontal="right" vertical="center" wrapText="1"/>
      <protection/>
    </xf>
    <xf numFmtId="4" fontId="8" fillId="35" borderId="23" xfId="0" applyNumberFormat="1" applyFont="1" applyFill="1" applyBorder="1" applyAlignment="1">
      <alignment horizontal="right" vertical="center"/>
    </xf>
    <xf numFmtId="3" fontId="4" fillId="35" borderId="38" xfId="48" applyNumberFormat="1" applyFont="1" applyFill="1" applyBorder="1" applyAlignment="1">
      <alignment horizontal="center"/>
      <protection/>
    </xf>
    <xf numFmtId="0" fontId="8" fillId="0" borderId="3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9" fillId="35" borderId="46" xfId="48" applyNumberFormat="1" applyFont="1" applyFill="1" applyBorder="1" applyAlignment="1">
      <alignment horizontal="center" vertical="center"/>
      <protection/>
    </xf>
    <xf numFmtId="0" fontId="7" fillId="35" borderId="46" xfId="0" applyFont="1" applyFill="1" applyBorder="1" applyAlignment="1">
      <alignment horizontal="left" vertical="center" wrapText="1"/>
    </xf>
    <xf numFmtId="0" fontId="9" fillId="35" borderId="3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 wrapText="1"/>
    </xf>
    <xf numFmtId="4" fontId="8" fillId="35" borderId="20" xfId="0" applyNumberFormat="1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4" fontId="8" fillId="35" borderId="49" xfId="0" applyNumberFormat="1" applyFont="1" applyFill="1" applyBorder="1" applyAlignment="1">
      <alignment horizontal="right" vertical="center"/>
    </xf>
    <xf numFmtId="4" fontId="8" fillId="35" borderId="47" xfId="0" applyNumberFormat="1" applyFont="1" applyFill="1" applyBorder="1" applyAlignment="1">
      <alignment horizontal="right" vertical="center"/>
    </xf>
    <xf numFmtId="2" fontId="4" fillId="33" borderId="20" xfId="45" applyNumberFormat="1" applyFont="1" applyFill="1" applyBorder="1" applyAlignment="1">
      <alignment horizontal="right" vertical="center" wrapText="1"/>
      <protection/>
    </xf>
    <xf numFmtId="0" fontId="10" fillId="35" borderId="35" xfId="0" applyFont="1" applyFill="1" applyBorder="1" applyAlignment="1">
      <alignment wrapText="1"/>
    </xf>
    <xf numFmtId="0" fontId="9" fillId="35" borderId="40" xfId="0" applyFont="1" applyFill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vertical="center"/>
    </xf>
    <xf numFmtId="3" fontId="9" fillId="0" borderId="35" xfId="48" applyNumberFormat="1" applyFont="1" applyFill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left" vertical="center" wrapText="1"/>
    </xf>
    <xf numFmtId="0" fontId="9" fillId="35" borderId="4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7" fillId="0" borderId="43" xfId="45" applyNumberFormat="1" applyFont="1" applyFill="1" applyBorder="1" applyAlignment="1">
      <alignment horizontal="center" vertical="center" wrapText="1"/>
      <protection/>
    </xf>
    <xf numFmtId="0" fontId="9" fillId="35" borderId="46" xfId="0" applyFont="1" applyFill="1" applyBorder="1" applyAlignment="1">
      <alignment horizontal="center" vertical="center"/>
    </xf>
    <xf numFmtId="0" fontId="9" fillId="35" borderId="35" xfId="48" applyNumberFormat="1" applyFont="1" applyFill="1" applyBorder="1" applyAlignment="1">
      <alignment horizontal="center" vertical="center"/>
      <protection/>
    </xf>
    <xf numFmtId="0" fontId="8" fillId="35" borderId="30" xfId="0" applyNumberFormat="1" applyFont="1" applyFill="1" applyBorder="1" applyAlignment="1">
      <alignment horizontal="center" vertical="center"/>
    </xf>
    <xf numFmtId="0" fontId="62" fillId="35" borderId="29" xfId="0" applyFont="1" applyFill="1" applyBorder="1" applyAlignment="1">
      <alignment horizontal="center"/>
    </xf>
    <xf numFmtId="2" fontId="8" fillId="0" borderId="30" xfId="45" applyNumberFormat="1" applyFont="1" applyFill="1" applyBorder="1" applyAlignment="1">
      <alignment horizontal="right" vertical="center" wrapText="1"/>
      <protection/>
    </xf>
    <xf numFmtId="2" fontId="8" fillId="0" borderId="29" xfId="45" applyNumberFormat="1" applyFont="1" applyFill="1" applyBorder="1" applyAlignment="1">
      <alignment horizontal="right" vertical="center" wrapText="1"/>
      <protection/>
    </xf>
    <xf numFmtId="3" fontId="4" fillId="35" borderId="47" xfId="48" applyNumberFormat="1" applyFont="1" applyFill="1" applyBorder="1" applyAlignment="1">
      <alignment horizontal="center"/>
      <protection/>
    </xf>
    <xf numFmtId="3" fontId="8" fillId="35" borderId="47" xfId="48" applyNumberFormat="1" applyFont="1" applyFill="1" applyBorder="1" applyAlignment="1">
      <alignment horizontal="center"/>
      <protection/>
    </xf>
    <xf numFmtId="3" fontId="9" fillId="35" borderId="50" xfId="48" applyNumberFormat="1" applyFont="1" applyFill="1" applyBorder="1" applyAlignment="1">
      <alignment horizontal="center"/>
      <protection/>
    </xf>
    <xf numFmtId="0" fontId="7" fillId="35" borderId="20" xfId="0" applyFont="1" applyFill="1" applyBorder="1" applyAlignment="1">
      <alignment horizontal="left" vertical="center" wrapText="1"/>
    </xf>
    <xf numFmtId="4" fontId="8" fillId="35" borderId="47" xfId="0" applyNumberFormat="1" applyFont="1" applyFill="1" applyBorder="1" applyAlignment="1">
      <alignment horizontal="right"/>
    </xf>
    <xf numFmtId="4" fontId="61" fillId="34" borderId="20" xfId="0" applyNumberFormat="1" applyFont="1" applyFill="1" applyBorder="1" applyAlignment="1">
      <alignment horizontal="right"/>
    </xf>
    <xf numFmtId="0" fontId="4" fillId="0" borderId="19" xfId="45" applyFont="1" applyFill="1" applyBorder="1" applyAlignment="1">
      <alignment horizontal="left" vertical="center"/>
      <protection/>
    </xf>
    <xf numFmtId="4" fontId="63" fillId="34" borderId="41" xfId="0" applyNumberFormat="1" applyFont="1" applyFill="1" applyBorder="1" applyAlignment="1">
      <alignment horizontal="right" vertical="center"/>
    </xf>
    <xf numFmtId="0" fontId="7" fillId="0" borderId="27" xfId="45" applyFont="1" applyFill="1" applyBorder="1" applyAlignment="1">
      <alignment horizontal="right" vertical="center"/>
      <protection/>
    </xf>
    <xf numFmtId="2" fontId="7" fillId="0" borderId="32" xfId="45" applyNumberFormat="1" applyFont="1" applyFill="1" applyBorder="1" applyAlignment="1">
      <alignment horizontal="right" vertical="center" wrapText="1"/>
      <protection/>
    </xf>
    <xf numFmtId="0" fontId="7" fillId="0" borderId="51" xfId="45" applyFont="1" applyFill="1" applyBorder="1" applyAlignment="1">
      <alignment horizontal="right" vertical="center"/>
      <protection/>
    </xf>
    <xf numFmtId="2" fontId="7" fillId="0" borderId="52" xfId="45" applyNumberFormat="1" applyFont="1" applyFill="1" applyBorder="1" applyAlignment="1">
      <alignment horizontal="right" vertical="center" wrapText="1"/>
      <protection/>
    </xf>
    <xf numFmtId="3" fontId="9" fillId="0" borderId="53" xfId="48" applyNumberFormat="1" applyFont="1" applyFill="1" applyBorder="1" applyAlignment="1">
      <alignment horizontal="center" vertical="center"/>
      <protection/>
    </xf>
    <xf numFmtId="0" fontId="9" fillId="35" borderId="46" xfId="48" applyNumberFormat="1" applyFont="1" applyFill="1" applyBorder="1" applyAlignment="1">
      <alignment horizontal="center" vertical="center"/>
      <protection/>
    </xf>
    <xf numFmtId="0" fontId="8" fillId="35" borderId="37" xfId="0" applyNumberFormat="1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left" vertical="center" wrapText="1"/>
    </xf>
    <xf numFmtId="4" fontId="4" fillId="33" borderId="42" xfId="0" applyNumberFormat="1" applyFont="1" applyFill="1" applyBorder="1" applyAlignment="1">
      <alignment horizontal="right" vertical="center"/>
    </xf>
    <xf numFmtId="4" fontId="8" fillId="35" borderId="42" xfId="0" applyNumberFormat="1" applyFont="1" applyFill="1" applyBorder="1" applyAlignment="1">
      <alignment horizontal="right" vertical="center"/>
    </xf>
    <xf numFmtId="3" fontId="9" fillId="0" borderId="43" xfId="48" applyNumberFormat="1" applyFont="1" applyFill="1" applyBorder="1" applyAlignment="1">
      <alignment horizontal="center" vertical="center"/>
      <protection/>
    </xf>
    <xf numFmtId="0" fontId="9" fillId="35" borderId="44" xfId="48" applyNumberFormat="1" applyFont="1" applyFill="1" applyBorder="1" applyAlignment="1">
      <alignment horizontal="center" vertical="center"/>
      <protection/>
    </xf>
    <xf numFmtId="0" fontId="8" fillId="35" borderId="38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 wrapText="1"/>
    </xf>
    <xf numFmtId="2" fontId="8" fillId="35" borderId="53" xfId="45" applyNumberFormat="1" applyFont="1" applyFill="1" applyBorder="1" applyAlignment="1">
      <alignment horizontal="right" vertical="center" wrapText="1"/>
      <protection/>
    </xf>
    <xf numFmtId="2" fontId="8" fillId="35" borderId="54" xfId="45" applyNumberFormat="1" applyFont="1" applyFill="1" applyBorder="1" applyAlignment="1">
      <alignment horizontal="right" vertical="center" wrapText="1"/>
      <protection/>
    </xf>
    <xf numFmtId="0" fontId="4" fillId="35" borderId="30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wrapText="1"/>
    </xf>
    <xf numFmtId="2" fontId="8" fillId="0" borderId="35" xfId="45" applyNumberFormat="1" applyFont="1" applyFill="1" applyBorder="1" applyAlignment="1">
      <alignment horizontal="right" vertical="center" wrapText="1"/>
      <protection/>
    </xf>
    <xf numFmtId="0" fontId="8" fillId="35" borderId="49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60" fillId="35" borderId="44" xfId="0" applyFont="1" applyFill="1" applyBorder="1" applyAlignment="1">
      <alignment horizontal="left" vertical="center" wrapText="1"/>
    </xf>
    <xf numFmtId="2" fontId="8" fillId="35" borderId="43" xfId="45" applyNumberFormat="1" applyFont="1" applyFill="1" applyBorder="1" applyAlignment="1">
      <alignment horizontal="right" vertical="center" wrapText="1"/>
      <protection/>
    </xf>
    <xf numFmtId="2" fontId="8" fillId="35" borderId="49" xfId="45" applyNumberFormat="1" applyFont="1" applyFill="1" applyBorder="1" applyAlignment="1">
      <alignment horizontal="right" vertical="center" wrapText="1"/>
      <protection/>
    </xf>
    <xf numFmtId="0" fontId="7" fillId="0" borderId="55" xfId="45" applyFont="1" applyFill="1" applyBorder="1" applyAlignment="1">
      <alignment horizontal="right"/>
      <protection/>
    </xf>
    <xf numFmtId="2" fontId="7" fillId="0" borderId="56" xfId="45" applyNumberFormat="1" applyFont="1" applyFill="1" applyBorder="1" applyAlignment="1">
      <alignment horizontal="right" vertical="center" wrapText="1"/>
      <protection/>
    </xf>
    <xf numFmtId="0" fontId="7" fillId="0" borderId="0" xfId="45" applyFont="1" applyFill="1" applyBorder="1" applyAlignment="1">
      <alignment horizontal="left"/>
      <protection/>
    </xf>
    <xf numFmtId="2" fontId="40" fillId="0" borderId="0" xfId="0" applyNumberFormat="1" applyFont="1" applyFill="1" applyAlignment="1">
      <alignment vertical="center"/>
    </xf>
    <xf numFmtId="0" fontId="0" fillId="0" borderId="0" xfId="0" applyAlignment="1">
      <alignment horizontal="right" vertical="top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normální_Tabulka - podklad k rozpočtu pro rok 2006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43">
      <selection activeCell="E62" sqref="E62"/>
    </sheetView>
  </sheetViews>
  <sheetFormatPr defaultColWidth="9.140625" defaultRowHeight="12.75"/>
  <cols>
    <col min="1" max="1" width="11.00390625" style="0" customWidth="1"/>
    <col min="2" max="2" width="9.57421875" style="0" customWidth="1"/>
    <col min="3" max="3" width="8.421875" style="0" customWidth="1"/>
    <col min="4" max="4" width="14.00390625" style="0" customWidth="1"/>
    <col min="5" max="5" width="53.7109375" style="0" customWidth="1"/>
    <col min="6" max="6" width="15.00390625" style="0" customWidth="1"/>
    <col min="7" max="7" width="23.140625" style="0" customWidth="1"/>
    <col min="8" max="8" width="14.8515625" style="0" customWidth="1"/>
    <col min="9" max="9" width="28.28125" style="0" customWidth="1"/>
    <col min="12" max="12" width="15.7109375" style="0" customWidth="1"/>
    <col min="13" max="13" width="16.00390625" style="0" customWidth="1"/>
    <col min="14" max="14" width="16.28125" style="0" customWidth="1"/>
  </cols>
  <sheetData>
    <row r="1" ht="21" customHeight="1">
      <c r="H1" s="233" t="s">
        <v>70</v>
      </c>
    </row>
    <row r="2" spans="1:2" ht="21.75" customHeight="1">
      <c r="A2" s="9" t="s">
        <v>71</v>
      </c>
      <c r="B2" s="1"/>
    </row>
    <row r="3" spans="1:7" ht="17.25" customHeight="1" thickBot="1">
      <c r="A3" s="9"/>
      <c r="B3" s="1"/>
      <c r="G3" t="s">
        <v>6</v>
      </c>
    </row>
    <row r="4" spans="1:8" ht="34.5" customHeight="1" thickBot="1">
      <c r="A4" s="10" t="s">
        <v>2</v>
      </c>
      <c r="B4" s="11" t="s">
        <v>0</v>
      </c>
      <c r="C4" s="11" t="s">
        <v>1</v>
      </c>
      <c r="D4" s="11" t="s">
        <v>5</v>
      </c>
      <c r="E4" s="12"/>
      <c r="F4" s="13" t="s">
        <v>3</v>
      </c>
      <c r="G4" s="14" t="s">
        <v>7</v>
      </c>
      <c r="H4" s="15" t="s">
        <v>8</v>
      </c>
    </row>
    <row r="5" spans="1:8" ht="21.75" customHeight="1" thickBot="1">
      <c r="A5" s="2" t="s">
        <v>17</v>
      </c>
      <c r="B5" s="2"/>
      <c r="C5" s="3"/>
      <c r="D5" s="3"/>
      <c r="F5" s="30"/>
      <c r="G5" s="30"/>
      <c r="H5" s="30"/>
    </row>
    <row r="6" spans="1:8" ht="18" customHeight="1" thickBot="1">
      <c r="A6" s="54">
        <v>2150</v>
      </c>
      <c r="B6" s="46">
        <v>2212</v>
      </c>
      <c r="C6" s="46">
        <v>6121</v>
      </c>
      <c r="D6" s="47"/>
      <c r="E6" s="48" t="s">
        <v>12</v>
      </c>
      <c r="F6" s="49">
        <v>20000</v>
      </c>
      <c r="G6" s="50">
        <v>4000</v>
      </c>
      <c r="H6" s="51">
        <f>F6+G6</f>
        <v>24000</v>
      </c>
    </row>
    <row r="7" spans="1:8" ht="18" customHeight="1" thickBot="1">
      <c r="A7" s="54">
        <v>2150</v>
      </c>
      <c r="B7" s="46">
        <v>2212</v>
      </c>
      <c r="C7" s="46">
        <v>6121</v>
      </c>
      <c r="D7" s="52"/>
      <c r="E7" s="48" t="s">
        <v>13</v>
      </c>
      <c r="F7" s="49">
        <v>199156.01</v>
      </c>
      <c r="G7" s="50">
        <v>10000</v>
      </c>
      <c r="H7" s="51">
        <f>F7+G7</f>
        <v>209156.01</v>
      </c>
    </row>
    <row r="8" spans="1:8" ht="18" customHeight="1" thickBot="1">
      <c r="A8" s="54">
        <v>2150</v>
      </c>
      <c r="B8" s="46">
        <v>2212</v>
      </c>
      <c r="C8" s="46">
        <v>5169</v>
      </c>
      <c r="D8" s="52"/>
      <c r="E8" s="48" t="s">
        <v>19</v>
      </c>
      <c r="F8" s="49">
        <v>896.13</v>
      </c>
      <c r="G8" s="50">
        <v>1000</v>
      </c>
      <c r="H8" s="51">
        <f>F8+G8</f>
        <v>1896.13</v>
      </c>
    </row>
    <row r="9" spans="1:9" ht="18" customHeight="1" thickBot="1">
      <c r="A9" s="69"/>
      <c r="B9" s="70">
        <v>6409</v>
      </c>
      <c r="C9" s="70">
        <v>6901</v>
      </c>
      <c r="D9" s="70"/>
      <c r="E9" s="87" t="s">
        <v>20</v>
      </c>
      <c r="F9" s="88">
        <v>1000</v>
      </c>
      <c r="G9" s="72">
        <v>1146.62</v>
      </c>
      <c r="H9" s="84">
        <f>F9+G9</f>
        <v>2146.62</v>
      </c>
      <c r="I9" s="90"/>
    </row>
    <row r="10" spans="1:8" ht="18" customHeight="1" thickBot="1">
      <c r="A10" s="22"/>
      <c r="B10" s="23"/>
      <c r="C10" s="23"/>
      <c r="D10" s="24"/>
      <c r="E10" s="25" t="s">
        <v>4</v>
      </c>
      <c r="F10" s="89"/>
      <c r="G10" s="42">
        <f>SUM(G6:G9)</f>
        <v>16146.619999999999</v>
      </c>
      <c r="H10" s="31"/>
    </row>
    <row r="11" spans="1:8" ht="18" customHeight="1" thickBot="1">
      <c r="A11" s="32"/>
      <c r="B11" s="33"/>
      <c r="C11" s="43">
        <v>6121</v>
      </c>
      <c r="D11" s="34">
        <f>G6+G7</f>
        <v>14000</v>
      </c>
      <c r="E11" s="4"/>
      <c r="F11" s="5"/>
      <c r="G11" s="68"/>
      <c r="H11" s="6"/>
    </row>
    <row r="12" spans="1:8" ht="18" customHeight="1" thickBot="1">
      <c r="A12" s="32"/>
      <c r="B12" s="33"/>
      <c r="C12" s="85">
        <v>5169</v>
      </c>
      <c r="D12" s="86">
        <f>G8</f>
        <v>1000</v>
      </c>
      <c r="E12" s="4"/>
      <c r="F12" s="5"/>
      <c r="G12" s="5"/>
      <c r="H12" s="6"/>
    </row>
    <row r="13" spans="1:8" ht="18" customHeight="1" thickBot="1">
      <c r="A13" s="32"/>
      <c r="B13" s="33"/>
      <c r="C13" s="43">
        <v>6901</v>
      </c>
      <c r="D13" s="34">
        <f>G9</f>
        <v>1146.62</v>
      </c>
      <c r="E13" s="231" t="s">
        <v>65</v>
      </c>
      <c r="F13" s="5"/>
      <c r="G13" s="5"/>
      <c r="H13" s="6"/>
    </row>
    <row r="14" spans="1:8" ht="16.5" customHeight="1">
      <c r="A14" s="37"/>
      <c r="B14" s="38"/>
      <c r="C14" s="38"/>
      <c r="D14" s="38"/>
      <c r="E14" s="39"/>
      <c r="F14" s="40"/>
      <c r="G14" s="41"/>
      <c r="H14" s="41"/>
    </row>
    <row r="15" spans="1:8" ht="21.75" customHeight="1" thickBot="1">
      <c r="A15" s="2" t="s">
        <v>18</v>
      </c>
      <c r="B15" s="2"/>
      <c r="C15" s="3"/>
      <c r="D15" s="3"/>
      <c r="F15" s="30"/>
      <c r="G15" s="30"/>
      <c r="H15" s="30"/>
    </row>
    <row r="16" spans="1:9" ht="18" customHeight="1" thickBot="1">
      <c r="A16" s="44">
        <v>3011</v>
      </c>
      <c r="B16" s="93">
        <v>3639</v>
      </c>
      <c r="C16" s="95">
        <v>6121</v>
      </c>
      <c r="D16" s="94" t="s">
        <v>14</v>
      </c>
      <c r="E16" s="76" t="s">
        <v>15</v>
      </c>
      <c r="F16" s="74">
        <v>21279.78</v>
      </c>
      <c r="G16" s="45">
        <v>-20000</v>
      </c>
      <c r="H16" s="66">
        <f>F16+G16</f>
        <v>1279.7799999999988</v>
      </c>
      <c r="I16" s="90"/>
    </row>
    <row r="17" spans="1:9" ht="18" customHeight="1" thickBot="1">
      <c r="A17" s="91"/>
      <c r="B17" s="70">
        <v>6409</v>
      </c>
      <c r="C17" s="73">
        <v>6901</v>
      </c>
      <c r="D17" s="73"/>
      <c r="E17" s="77" t="s">
        <v>67</v>
      </c>
      <c r="F17" s="71">
        <v>1440.35</v>
      </c>
      <c r="G17" s="72">
        <v>1251.29</v>
      </c>
      <c r="H17" s="71">
        <f>F17+G17</f>
        <v>2691.64</v>
      </c>
      <c r="I17" s="90"/>
    </row>
    <row r="18" spans="1:9" ht="18" customHeight="1" thickBot="1">
      <c r="A18" s="91"/>
      <c r="B18" s="70">
        <v>6409</v>
      </c>
      <c r="C18" s="73">
        <v>6901</v>
      </c>
      <c r="D18" s="73"/>
      <c r="E18" s="77" t="s">
        <v>66</v>
      </c>
      <c r="F18" s="71">
        <v>2691.64</v>
      </c>
      <c r="G18" s="72">
        <v>-1251.29</v>
      </c>
      <c r="H18" s="71">
        <f>F18+G18</f>
        <v>1440.35</v>
      </c>
      <c r="I18" s="79"/>
    </row>
    <row r="19" spans="1:12" ht="18" customHeight="1" thickBot="1">
      <c r="A19" s="92"/>
      <c r="B19" s="23"/>
      <c r="C19" s="24"/>
      <c r="D19" s="24"/>
      <c r="E19" s="78" t="s">
        <v>16</v>
      </c>
      <c r="F19" s="75"/>
      <c r="G19" s="26">
        <f>SUM(G16:G18)</f>
        <v>-20000</v>
      </c>
      <c r="H19" s="31"/>
      <c r="I19" s="67"/>
      <c r="J19" s="67"/>
      <c r="K19" s="67"/>
      <c r="L19" s="67"/>
    </row>
    <row r="20" spans="1:12" ht="18" customHeight="1">
      <c r="A20" s="32"/>
      <c r="B20" s="33"/>
      <c r="C20" s="82">
        <v>6901</v>
      </c>
      <c r="D20" s="83">
        <f>G17+G18</f>
        <v>0</v>
      </c>
      <c r="E20" s="4"/>
      <c r="F20" s="5"/>
      <c r="G20" s="68"/>
      <c r="H20" s="6"/>
      <c r="I20" s="67"/>
      <c r="J20" s="67"/>
      <c r="K20" s="67"/>
      <c r="L20" s="67"/>
    </row>
    <row r="21" spans="1:12" ht="18" customHeight="1" thickBot="1">
      <c r="A21" s="32"/>
      <c r="B21" s="33"/>
      <c r="C21" s="80">
        <v>6121</v>
      </c>
      <c r="D21" s="81">
        <f>G16</f>
        <v>-20000</v>
      </c>
      <c r="E21" s="4"/>
      <c r="F21" s="5"/>
      <c r="G21" s="5"/>
      <c r="H21" s="6"/>
      <c r="I21" s="67"/>
      <c r="J21" s="67"/>
      <c r="K21" s="67"/>
      <c r="L21" s="67"/>
    </row>
    <row r="22" spans="1:8" ht="18" customHeight="1">
      <c r="A22" s="37"/>
      <c r="B22" s="38"/>
      <c r="C22" s="38"/>
      <c r="D22" s="38"/>
      <c r="E22" s="39"/>
      <c r="F22" s="40"/>
      <c r="G22" s="41"/>
      <c r="H22" s="41"/>
    </row>
    <row r="23" spans="1:8" ht="21.75" customHeight="1" thickBot="1">
      <c r="A23" s="2" t="s">
        <v>21</v>
      </c>
      <c r="B23" s="2"/>
      <c r="C23" s="3"/>
      <c r="D23" s="3"/>
      <c r="H23" s="21"/>
    </row>
    <row r="24" spans="1:8" ht="32.25" customHeight="1">
      <c r="A24" s="96">
        <v>307</v>
      </c>
      <c r="B24" s="97">
        <v>3122</v>
      </c>
      <c r="C24" s="98"/>
      <c r="D24" s="99"/>
      <c r="E24" s="100" t="s">
        <v>22</v>
      </c>
      <c r="F24" s="101"/>
      <c r="G24" s="102"/>
      <c r="H24" s="103"/>
    </row>
    <row r="25" spans="1:8" ht="18" customHeight="1" thickBot="1">
      <c r="A25" s="104"/>
      <c r="B25" s="105"/>
      <c r="C25" s="106">
        <v>5331</v>
      </c>
      <c r="D25" s="107" t="s">
        <v>23</v>
      </c>
      <c r="E25" s="108" t="s">
        <v>24</v>
      </c>
      <c r="F25" s="109"/>
      <c r="G25" s="110">
        <v>300</v>
      </c>
      <c r="H25" s="111">
        <f>F25+G25</f>
        <v>300</v>
      </c>
    </row>
    <row r="26" spans="1:8" ht="30" customHeight="1">
      <c r="A26" s="96">
        <v>318</v>
      </c>
      <c r="B26" s="97">
        <v>3127</v>
      </c>
      <c r="C26" s="112"/>
      <c r="D26" s="113"/>
      <c r="E26" s="100" t="s">
        <v>25</v>
      </c>
      <c r="F26" s="101"/>
      <c r="G26" s="102"/>
      <c r="H26" s="103"/>
    </row>
    <row r="27" spans="1:9" ht="30" customHeight="1">
      <c r="A27" s="207"/>
      <c r="B27" s="208"/>
      <c r="C27" s="209">
        <v>6121</v>
      </c>
      <c r="D27" s="210" t="s">
        <v>58</v>
      </c>
      <c r="E27" s="211" t="s">
        <v>59</v>
      </c>
      <c r="F27" s="121">
        <v>500</v>
      </c>
      <c r="G27" s="212">
        <v>3</v>
      </c>
      <c r="H27" s="213">
        <f>F27+G27</f>
        <v>503</v>
      </c>
      <c r="I27" s="90"/>
    </row>
    <row r="28" spans="1:8" ht="18" customHeight="1">
      <c r="A28" s="114"/>
      <c r="B28" s="115"/>
      <c r="C28" s="116">
        <v>6351</v>
      </c>
      <c r="D28" s="117" t="s">
        <v>26</v>
      </c>
      <c r="E28" s="118" t="s">
        <v>27</v>
      </c>
      <c r="F28" s="119"/>
      <c r="G28" s="120">
        <v>150</v>
      </c>
      <c r="H28" s="121">
        <f>F28+G28</f>
        <v>150</v>
      </c>
    </row>
    <row r="29" spans="1:8" ht="18" customHeight="1" thickBot="1">
      <c r="A29" s="122"/>
      <c r="B29" s="123"/>
      <c r="C29" s="124">
        <v>6121</v>
      </c>
      <c r="D29" s="117" t="s">
        <v>26</v>
      </c>
      <c r="E29" s="125" t="s">
        <v>28</v>
      </c>
      <c r="F29" s="126"/>
      <c r="G29" s="127">
        <v>500</v>
      </c>
      <c r="H29" s="128">
        <f>F29+G29</f>
        <v>500</v>
      </c>
    </row>
    <row r="30" spans="1:8" ht="31.5" customHeight="1">
      <c r="A30" s="96">
        <v>332</v>
      </c>
      <c r="B30" s="97">
        <v>3147</v>
      </c>
      <c r="C30" s="129"/>
      <c r="D30" s="130"/>
      <c r="E30" s="131" t="s">
        <v>29</v>
      </c>
      <c r="F30" s="101"/>
      <c r="G30" s="102"/>
      <c r="H30" s="103"/>
    </row>
    <row r="31" spans="1:8" ht="21.75" customHeight="1" thickBot="1">
      <c r="A31" s="132"/>
      <c r="B31" s="133"/>
      <c r="C31" s="134">
        <v>6351</v>
      </c>
      <c r="D31" s="135" t="s">
        <v>30</v>
      </c>
      <c r="E31" s="136" t="s">
        <v>31</v>
      </c>
      <c r="F31" s="126">
        <v>2543.53</v>
      </c>
      <c r="G31" s="127">
        <v>2110</v>
      </c>
      <c r="H31" s="137">
        <f>F31+G31</f>
        <v>4653.530000000001</v>
      </c>
    </row>
    <row r="32" spans="1:8" ht="19.5" customHeight="1">
      <c r="A32" s="138">
        <v>335</v>
      </c>
      <c r="B32" s="139">
        <v>3141</v>
      </c>
      <c r="C32" s="140"/>
      <c r="D32" s="141"/>
      <c r="E32" s="131" t="s">
        <v>32</v>
      </c>
      <c r="F32" s="101"/>
      <c r="G32" s="102"/>
      <c r="H32" s="103"/>
    </row>
    <row r="33" spans="1:8" ht="21.75" customHeight="1" thickBot="1">
      <c r="A33" s="142"/>
      <c r="B33" s="143"/>
      <c r="C33" s="144">
        <v>6351</v>
      </c>
      <c r="D33" s="145" t="s">
        <v>33</v>
      </c>
      <c r="E33" s="146" t="s">
        <v>34</v>
      </c>
      <c r="F33" s="109"/>
      <c r="G33" s="110">
        <v>500</v>
      </c>
      <c r="H33" s="137">
        <f>F33+G33</f>
        <v>500</v>
      </c>
    </row>
    <row r="34" spans="1:8" ht="16.5" customHeight="1">
      <c r="A34" s="96">
        <v>338</v>
      </c>
      <c r="B34" s="97">
        <v>3121</v>
      </c>
      <c r="C34" s="129"/>
      <c r="D34" s="130"/>
      <c r="E34" s="131" t="s">
        <v>35</v>
      </c>
      <c r="F34" s="147"/>
      <c r="G34" s="148"/>
      <c r="H34" s="149"/>
    </row>
    <row r="35" spans="1:8" ht="18" customHeight="1" thickBot="1">
      <c r="A35" s="150"/>
      <c r="B35" s="151"/>
      <c r="C35" s="152">
        <v>5331</v>
      </c>
      <c r="D35" s="153" t="s">
        <v>36</v>
      </c>
      <c r="E35" s="154" t="s">
        <v>37</v>
      </c>
      <c r="F35" s="119">
        <v>987.8</v>
      </c>
      <c r="G35" s="120">
        <v>850</v>
      </c>
      <c r="H35" s="121">
        <f>F35+G35</f>
        <v>1837.8</v>
      </c>
    </row>
    <row r="36" spans="1:8" ht="27.75" customHeight="1">
      <c r="A36" s="96">
        <v>345</v>
      </c>
      <c r="B36" s="97">
        <v>3124</v>
      </c>
      <c r="C36" s="139"/>
      <c r="D36" s="155"/>
      <c r="E36" s="131" t="s">
        <v>38</v>
      </c>
      <c r="F36" s="101"/>
      <c r="G36" s="102"/>
      <c r="H36" s="103"/>
    </row>
    <row r="37" spans="1:9" ht="27.75" customHeight="1">
      <c r="A37" s="214"/>
      <c r="B37" s="215"/>
      <c r="C37" s="216">
        <v>6351</v>
      </c>
      <c r="D37" s="217" t="s">
        <v>60</v>
      </c>
      <c r="E37" s="211" t="s">
        <v>61</v>
      </c>
      <c r="F37" s="218">
        <v>2980</v>
      </c>
      <c r="G37" s="120">
        <v>56.73</v>
      </c>
      <c r="H37" s="219">
        <f>F37+G37</f>
        <v>3036.73</v>
      </c>
      <c r="I37" s="90"/>
    </row>
    <row r="38" spans="1:8" ht="18" customHeight="1" thickBot="1">
      <c r="A38" s="156"/>
      <c r="B38" s="157"/>
      <c r="C38" s="158">
        <v>6351</v>
      </c>
      <c r="D38" s="159" t="s">
        <v>39</v>
      </c>
      <c r="E38" s="160" t="s">
        <v>40</v>
      </c>
      <c r="F38" s="109">
        <v>1089.6</v>
      </c>
      <c r="G38" s="110">
        <v>2500</v>
      </c>
      <c r="H38" s="161">
        <f>F38+G38</f>
        <v>3589.6</v>
      </c>
    </row>
    <row r="39" spans="1:8" ht="30.75" customHeight="1">
      <c r="A39" s="162">
        <v>346</v>
      </c>
      <c r="B39" s="97">
        <v>3114</v>
      </c>
      <c r="C39" s="163"/>
      <c r="D39" s="164"/>
      <c r="E39" s="60" t="s">
        <v>56</v>
      </c>
      <c r="F39" s="126"/>
      <c r="G39" s="127"/>
      <c r="H39" s="165"/>
    </row>
    <row r="40" spans="1:8" ht="18" customHeight="1" thickBot="1">
      <c r="A40" s="156"/>
      <c r="B40" s="157"/>
      <c r="C40" s="158">
        <v>6351</v>
      </c>
      <c r="D40" s="159" t="s">
        <v>55</v>
      </c>
      <c r="E40" s="160" t="s">
        <v>57</v>
      </c>
      <c r="F40" s="166">
        <v>200</v>
      </c>
      <c r="G40" s="167">
        <v>150</v>
      </c>
      <c r="H40" s="161">
        <f>F40+G40</f>
        <v>350</v>
      </c>
    </row>
    <row r="41" spans="1:8" ht="18" customHeight="1">
      <c r="A41" s="130">
        <v>380</v>
      </c>
      <c r="B41" s="130">
        <v>3133</v>
      </c>
      <c r="C41" s="130"/>
      <c r="D41" s="130"/>
      <c r="E41" s="168" t="s">
        <v>41</v>
      </c>
      <c r="F41" s="101"/>
      <c r="G41" s="102"/>
      <c r="H41" s="103"/>
    </row>
    <row r="42" spans="1:8" ht="18" customHeight="1" thickBot="1">
      <c r="A42" s="169"/>
      <c r="B42" s="170"/>
      <c r="C42" s="171">
        <v>6351</v>
      </c>
      <c r="D42" s="107" t="s">
        <v>42</v>
      </c>
      <c r="E42" s="172" t="s">
        <v>43</v>
      </c>
      <c r="F42" s="109">
        <v>400</v>
      </c>
      <c r="G42" s="110">
        <v>870</v>
      </c>
      <c r="H42" s="161">
        <f>F42+G42</f>
        <v>1270</v>
      </c>
    </row>
    <row r="43" spans="1:8" ht="31.5" customHeight="1" thickBot="1">
      <c r="A43" s="56">
        <v>392</v>
      </c>
      <c r="B43" s="57">
        <v>3127</v>
      </c>
      <c r="C43" s="58"/>
      <c r="D43" s="59"/>
      <c r="E43" s="60" t="s">
        <v>9</v>
      </c>
      <c r="F43" s="28"/>
      <c r="G43" s="27"/>
      <c r="H43" s="29"/>
    </row>
    <row r="44" spans="1:9" ht="18" customHeight="1" thickBot="1">
      <c r="A44" s="61"/>
      <c r="B44" s="62"/>
      <c r="C44" s="65">
        <v>6121</v>
      </c>
      <c r="D44" s="63" t="s">
        <v>10</v>
      </c>
      <c r="E44" s="64" t="s">
        <v>11</v>
      </c>
      <c r="F44" s="55"/>
      <c r="G44" s="53">
        <v>-120</v>
      </c>
      <c r="H44" s="55"/>
      <c r="I44" s="79"/>
    </row>
    <row r="45" spans="1:8" ht="33" customHeight="1">
      <c r="A45" s="173">
        <v>400</v>
      </c>
      <c r="B45" s="97">
        <v>3127</v>
      </c>
      <c r="C45" s="174"/>
      <c r="D45" s="175"/>
      <c r="E45" s="131" t="s">
        <v>44</v>
      </c>
      <c r="F45" s="101"/>
      <c r="G45" s="102"/>
      <c r="H45" s="103"/>
    </row>
    <row r="46" spans="1:8" ht="18" customHeight="1">
      <c r="A46" s="176"/>
      <c r="B46" s="107"/>
      <c r="C46" s="177">
        <v>6351</v>
      </c>
      <c r="D46" s="178" t="s">
        <v>45</v>
      </c>
      <c r="E46" s="179" t="s">
        <v>46</v>
      </c>
      <c r="F46" s="119">
        <v>600</v>
      </c>
      <c r="G46" s="120">
        <v>450</v>
      </c>
      <c r="H46" s="121">
        <f>F46+G46</f>
        <v>1050</v>
      </c>
    </row>
    <row r="47" spans="1:8" ht="18" customHeight="1" thickBot="1">
      <c r="A47" s="180"/>
      <c r="B47" s="181"/>
      <c r="C47" s="182">
        <v>6351</v>
      </c>
      <c r="D47" s="183" t="s">
        <v>47</v>
      </c>
      <c r="E47" s="184" t="s">
        <v>48</v>
      </c>
      <c r="F47" s="126">
        <v>200</v>
      </c>
      <c r="G47" s="127">
        <v>200</v>
      </c>
      <c r="H47" s="128">
        <f>F47+G47</f>
        <v>400</v>
      </c>
    </row>
    <row r="48" spans="1:8" ht="28.5" customHeight="1">
      <c r="A48" s="173">
        <v>418</v>
      </c>
      <c r="B48" s="97">
        <v>3127</v>
      </c>
      <c r="C48" s="185"/>
      <c r="D48" s="186"/>
      <c r="E48" s="131" t="s">
        <v>49</v>
      </c>
      <c r="F48" s="101"/>
      <c r="G48" s="102"/>
      <c r="H48" s="103"/>
    </row>
    <row r="49" spans="1:8" ht="18" customHeight="1" thickBot="1">
      <c r="A49" s="187"/>
      <c r="B49" s="188"/>
      <c r="C49" s="177">
        <v>6351</v>
      </c>
      <c r="D49" s="189" t="s">
        <v>50</v>
      </c>
      <c r="E49" s="184" t="s">
        <v>51</v>
      </c>
      <c r="F49" s="126">
        <v>4524.51</v>
      </c>
      <c r="G49" s="127">
        <v>420</v>
      </c>
      <c r="H49" s="137">
        <f>F49+G49</f>
        <v>4944.51</v>
      </c>
    </row>
    <row r="50" spans="1:8" ht="33.75" customHeight="1">
      <c r="A50" s="173">
        <v>445</v>
      </c>
      <c r="B50" s="97">
        <v>3127</v>
      </c>
      <c r="C50" s="220"/>
      <c r="D50" s="221"/>
      <c r="E50" s="222" t="s">
        <v>62</v>
      </c>
      <c r="F50" s="223"/>
      <c r="G50" s="102"/>
      <c r="H50" s="194"/>
    </row>
    <row r="51" spans="1:9" ht="34.5" customHeight="1" thickBot="1">
      <c r="A51" s="176"/>
      <c r="B51" s="107"/>
      <c r="C51" s="224">
        <v>5331</v>
      </c>
      <c r="D51" s="225" t="s">
        <v>63</v>
      </c>
      <c r="E51" s="226" t="s">
        <v>64</v>
      </c>
      <c r="F51" s="227">
        <v>149</v>
      </c>
      <c r="G51" s="127">
        <v>40.8</v>
      </c>
      <c r="H51" s="228">
        <f>F51+G51</f>
        <v>189.8</v>
      </c>
      <c r="I51" s="90"/>
    </row>
    <row r="52" spans="1:8" ht="32.25" customHeight="1">
      <c r="A52" s="173">
        <v>459</v>
      </c>
      <c r="B52" s="190">
        <v>3127</v>
      </c>
      <c r="C52" s="191"/>
      <c r="D52" s="192"/>
      <c r="E52" s="131" t="s">
        <v>52</v>
      </c>
      <c r="F52" s="193"/>
      <c r="G52" s="102"/>
      <c r="H52" s="194"/>
    </row>
    <row r="53" spans="1:8" ht="21.75" customHeight="1" thickBot="1">
      <c r="A53" s="195"/>
      <c r="B53" s="196"/>
      <c r="C53" s="182">
        <v>6121</v>
      </c>
      <c r="D53" s="197" t="s">
        <v>53</v>
      </c>
      <c r="E53" s="198" t="s">
        <v>54</v>
      </c>
      <c r="F53" s="199">
        <v>12300</v>
      </c>
      <c r="G53" s="200">
        <v>16000</v>
      </c>
      <c r="H53" s="161">
        <f>F53+G53</f>
        <v>28300</v>
      </c>
    </row>
    <row r="54" spans="1:8" ht="21.75" customHeight="1" thickBot="1">
      <c r="A54" s="16"/>
      <c r="B54" s="17"/>
      <c r="C54" s="17"/>
      <c r="D54" s="20"/>
      <c r="E54" s="201" t="s">
        <v>4</v>
      </c>
      <c r="F54" s="18"/>
      <c r="G54" s="202">
        <f>SUM(G24:G53)</f>
        <v>24980.53</v>
      </c>
      <c r="H54" s="19"/>
    </row>
    <row r="55" spans="1:8" ht="21.75" customHeight="1">
      <c r="A55" s="7"/>
      <c r="B55" s="8"/>
      <c r="C55" s="203">
        <v>6351</v>
      </c>
      <c r="D55" s="204">
        <f>G28+G31+G33+G37+G38+G40+G42+G46+G47+G49</f>
        <v>7406.73</v>
      </c>
      <c r="E55" s="4"/>
      <c r="F55" s="5"/>
      <c r="G55" s="5"/>
      <c r="H55" s="6"/>
    </row>
    <row r="56" spans="1:8" ht="21.75" customHeight="1">
      <c r="A56" s="7"/>
      <c r="B56" s="8"/>
      <c r="C56" s="205">
        <v>5331</v>
      </c>
      <c r="D56" s="206">
        <f>G25+G35+G51</f>
        <v>1190.8</v>
      </c>
      <c r="F56" s="231" t="s">
        <v>68</v>
      </c>
      <c r="G56" s="5"/>
      <c r="H56" s="6"/>
    </row>
    <row r="57" spans="1:8" ht="21.75" customHeight="1" thickBot="1">
      <c r="A57" s="7"/>
      <c r="B57" s="8"/>
      <c r="C57" s="229">
        <v>6121</v>
      </c>
      <c r="D57" s="230">
        <f>G27+G29+G44+G53</f>
        <v>16383</v>
      </c>
      <c r="F57" s="231" t="s">
        <v>69</v>
      </c>
      <c r="G57" s="5"/>
      <c r="H57" s="6"/>
    </row>
    <row r="58" spans="4:7" ht="21.75" customHeight="1">
      <c r="D58" s="232">
        <f>SUM(D55:D57)</f>
        <v>24980.53</v>
      </c>
      <c r="E58" s="36"/>
      <c r="F58" s="35"/>
      <c r="G58" s="36"/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Kopřivová Věra</cp:lastModifiedBy>
  <cp:lastPrinted>2020-05-27T11:40:51Z</cp:lastPrinted>
  <dcterms:created xsi:type="dcterms:W3CDTF">2014-05-28T12:47:48Z</dcterms:created>
  <dcterms:modified xsi:type="dcterms:W3CDTF">2020-05-27T11:42:13Z</dcterms:modified>
  <cp:category/>
  <cp:version/>
  <cp:contentType/>
  <cp:contentStatus/>
</cp:coreProperties>
</file>