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ZK 26.3.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<sst xmlns="http://schemas.openxmlformats.org/spreadsheetml/2006/main" count="66" uniqueCount="64">
  <si>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</si>
  <si>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</si>
  <si>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</si>
  <si>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</si>
  <si>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</si>
  <si>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</si>
  <si>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</si>
  <si>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 xml:space="preserve">odvětví: činnost krajského úřadu </t>
  </si>
  <si>
    <t>odvětví: školství</t>
  </si>
  <si>
    <t>CELKEM  - snížení odvětví</t>
  </si>
  <si>
    <t>odvětví: správa majetku kraje</t>
  </si>
  <si>
    <t>Obnova diskových úložišť technologického centra KHK</t>
  </si>
  <si>
    <t>MK/16/901</t>
  </si>
  <si>
    <t>Bytový dům, Pod Budínem č.p. 1415, Rychnov n.Kn.</t>
  </si>
  <si>
    <t>MK/18/904</t>
  </si>
  <si>
    <t>Rekonstrukce Škroupova domu - PD</t>
  </si>
  <si>
    <t>Virtualizační SW pro technologické centrum KHK</t>
  </si>
  <si>
    <t>Obnova serverů technologického centra KHK</t>
  </si>
  <si>
    <t>Obnova SAN infrastruktury technologického centra KHK</t>
  </si>
  <si>
    <t xml:space="preserve">Obnova technologického centra </t>
  </si>
  <si>
    <t>nerozděleno na odvětví</t>
  </si>
  <si>
    <t>rezerva investiční</t>
  </si>
  <si>
    <t>rezerva neinvestiční</t>
  </si>
  <si>
    <t>poplatky - rezerva neinvestiční</t>
  </si>
  <si>
    <t>Střední odborná škola a Střední odborné učiliště,  Hradec Králové, Vocelova 1338</t>
  </si>
  <si>
    <t>SM/19/307</t>
  </si>
  <si>
    <t xml:space="preserve">Výtah </t>
  </si>
  <si>
    <t>Rekonstrukce kanalizace - Krušinky - PD</t>
  </si>
  <si>
    <t>Gymnázium, Broumov, Hradební 218</t>
  </si>
  <si>
    <t>SM/18/377</t>
  </si>
  <si>
    <t>Gymnázium Jaroslava  Žáka, Jaroměř, Lužická 423</t>
  </si>
  <si>
    <t>Zateplení půdního prostoru vč. PD</t>
  </si>
  <si>
    <t>Lepařovo gymnázium, Jičín, Jiráskova 30</t>
  </si>
  <si>
    <t>SM/18/358</t>
  </si>
  <si>
    <t>Střední průmyslová škola kamenická a sochařská, Hořice, Husova 675</t>
  </si>
  <si>
    <t>Výměna okenních sestav</t>
  </si>
  <si>
    <t>Střední škola zahradnická, Kopidlno, nám. Hilmarovo 1</t>
  </si>
  <si>
    <t>SM/19/317</t>
  </si>
  <si>
    <t>Výměna oken DM</t>
  </si>
  <si>
    <t>Vyšší odborná škola a Střední průmyslová škola, Rychnov nad Kněžnou, U Stadionu 1166</t>
  </si>
  <si>
    <t>SM/19/323</t>
  </si>
  <si>
    <t>Výměna oken Javornická 1501 vč. balkonů</t>
  </si>
  <si>
    <r>
      <t xml:space="preserve">Zemědělská akademie a Gymnázium Hořice - střední škola a vyšší odborná škola, příspěvková organizace,  </t>
    </r>
    <r>
      <rPr>
        <b/>
        <i/>
        <u val="single"/>
        <sz val="11"/>
        <rFont val="Arial"/>
        <family val="2"/>
      </rPr>
      <t>Hořice,</t>
    </r>
    <r>
      <rPr>
        <b/>
        <u val="single"/>
        <sz val="11"/>
        <rFont val="Arial"/>
        <family val="2"/>
      </rPr>
      <t xml:space="preserve"> </t>
    </r>
    <r>
      <rPr>
        <b/>
        <i/>
        <u val="single"/>
        <sz val="11"/>
        <rFont val="Arial"/>
        <family val="2"/>
      </rPr>
      <t>Riegrova 1403</t>
    </r>
  </si>
  <si>
    <t>Obchodní akademie T. G. Masaryka, Kostelec nad Orlicí, Komenského 522</t>
  </si>
  <si>
    <t>SM/19/353</t>
  </si>
  <si>
    <t>Střední uměleckoprůmyslová škola hudebních nástrojů a nábytku, Hradec Králové,  17. listopadu 1202</t>
  </si>
  <si>
    <t>SM/18/355</t>
  </si>
  <si>
    <t>Vybudování výměníkové stanice-dodávka tepla (Brněnská)</t>
  </si>
  <si>
    <t>SM/19/349</t>
  </si>
  <si>
    <t>SM/19/350</t>
  </si>
  <si>
    <t xml:space="preserve">Mobilní kluziště </t>
  </si>
  <si>
    <t>Vybudování výtahu a únikového schodiště vč. učeben</t>
  </si>
  <si>
    <t>SM/19/351</t>
  </si>
  <si>
    <t>SM/19/352</t>
  </si>
  <si>
    <t>Reko plyn. kotle - PD</t>
  </si>
  <si>
    <t>Rekonstrukce elektrorozvodů  vč. PD</t>
  </si>
  <si>
    <t>odvětví: doprava</t>
  </si>
  <si>
    <t>ostatní kapitálové výdaje - rezerva</t>
  </si>
  <si>
    <t>SW pro monitoring technologického centra</t>
  </si>
  <si>
    <t>Příloha č. 4</t>
  </si>
  <si>
    <t xml:space="preserve">Kapitola 50 - Fond rozvoje a reprodukce  Královéhradeckého kraje </t>
  </si>
  <si>
    <t>2. změna rozpočtu 17.6.2019</t>
  </si>
  <si>
    <t>rozpočet  po 2. změně</t>
  </si>
  <si>
    <t>přev.do kap.21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</si>
</sst>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/>
      <bottom style="thin"/>
    </border>
    <border>
      <left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8" fillId="0" borderId="10" xfId="46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2" fontId="8" fillId="0" borderId="11" xfId="46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2" fontId="7" fillId="0" borderId="0" xfId="46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6" fillId="0" borderId="14" xfId="46" applyFont="1" applyFill="1" applyBorder="1">
      <alignment/>
      <protection/>
    </xf>
    <xf numFmtId="2" fontId="0" fillId="0" borderId="15" xfId="46" applyNumberFormat="1" applyFont="1" applyFill="1" applyBorder="1" applyAlignment="1">
      <alignment horizontal="center" vertical="center" wrapText="1"/>
      <protection/>
    </xf>
    <xf numFmtId="2" fontId="3" fillId="33" borderId="15" xfId="46" applyNumberFormat="1" applyFont="1" applyFill="1" applyBorder="1" applyAlignment="1">
      <alignment horizontal="center" vertical="center" wrapText="1"/>
      <protection/>
    </xf>
    <xf numFmtId="2" fontId="3" fillId="0" borderId="16" xfId="46" applyNumberFormat="1" applyFont="1" applyFill="1" applyBorder="1" applyAlignment="1">
      <alignment horizontal="center" vertical="center" wrapText="1"/>
      <protection/>
    </xf>
    <xf numFmtId="0" fontId="8" fillId="0" borderId="17" xfId="46" applyFont="1" applyFill="1" applyBorder="1" applyAlignment="1">
      <alignment vertical="center"/>
      <protection/>
    </xf>
    <xf numFmtId="0" fontId="5" fillId="0" borderId="18" xfId="0" applyFont="1" applyFill="1" applyBorder="1" applyAlignment="1">
      <alignment/>
    </xf>
    <xf numFmtId="0" fontId="4" fillId="0" borderId="19" xfId="46" applyFont="1" applyFill="1" applyBorder="1" applyAlignment="1">
      <alignment horizontal="center"/>
      <protection/>
    </xf>
    <xf numFmtId="0" fontId="4" fillId="0" borderId="20" xfId="46" applyFont="1" applyFill="1" applyBorder="1" applyAlignment="1">
      <alignment horizontal="left"/>
      <protection/>
    </xf>
    <xf numFmtId="2" fontId="4" fillId="0" borderId="11" xfId="46" applyNumberFormat="1" applyFont="1" applyFill="1" applyBorder="1" applyAlignment="1">
      <alignment horizontal="right" vertical="center"/>
      <protection/>
    </xf>
    <xf numFmtId="2" fontId="4" fillId="0" borderId="10" xfId="46" applyNumberFormat="1" applyFont="1" applyFill="1" applyBorder="1" applyAlignment="1">
      <alignment horizontal="right" vertical="center" wrapText="1"/>
      <protection/>
    </xf>
    <xf numFmtId="2" fontId="8" fillId="33" borderId="21" xfId="46" applyNumberFormat="1" applyFont="1" applyFill="1" applyBorder="1" applyAlignment="1">
      <alignment horizontal="right" vertical="center"/>
      <protection/>
    </xf>
    <xf numFmtId="2" fontId="8" fillId="0" borderId="22" xfId="46" applyNumberFormat="1" applyFont="1" applyFill="1" applyBorder="1" applyAlignment="1">
      <alignment horizontal="right" vertical="center" wrapText="1"/>
      <protection/>
    </xf>
    <xf numFmtId="0" fontId="4" fillId="0" borderId="20" xfId="46" applyFont="1" applyFill="1" applyBorder="1" applyAlignment="1">
      <alignment horizontal="center"/>
      <protection/>
    </xf>
    <xf numFmtId="0" fontId="8" fillId="0" borderId="17" xfId="46" applyFont="1" applyFill="1" applyBorder="1" applyAlignment="1">
      <alignment horizontal="center" vertical="center" wrapText="1"/>
      <protection/>
    </xf>
    <xf numFmtId="1" fontId="8" fillId="0" borderId="17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3" fontId="9" fillId="0" borderId="23" xfId="49" applyNumberFormat="1" applyFont="1" applyFill="1" applyBorder="1" applyAlignment="1">
      <alignment horizontal="center" vertical="center"/>
      <protection/>
    </xf>
    <xf numFmtId="0" fontId="10" fillId="34" borderId="24" xfId="0" applyFont="1" applyFill="1" applyBorder="1" applyAlignment="1">
      <alignment wrapText="1"/>
    </xf>
    <xf numFmtId="2" fontId="9" fillId="0" borderId="23" xfId="0" applyNumberFormat="1" applyFont="1" applyFill="1" applyBorder="1" applyAlignment="1">
      <alignment horizontal="right"/>
    </xf>
    <xf numFmtId="2" fontId="4" fillId="0" borderId="25" xfId="46" applyNumberFormat="1" applyFont="1" applyFill="1" applyBorder="1" applyAlignment="1">
      <alignment horizontal="right" vertical="center" wrapText="1"/>
      <protection/>
    </xf>
    <xf numFmtId="3" fontId="4" fillId="34" borderId="26" xfId="49" applyNumberFormat="1" applyFont="1" applyFill="1" applyBorder="1" applyAlignment="1">
      <alignment horizontal="center"/>
      <protection/>
    </xf>
    <xf numFmtId="0" fontId="9" fillId="34" borderId="2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wrapText="1"/>
    </xf>
    <xf numFmtId="2" fontId="7" fillId="33" borderId="23" xfId="46" applyNumberFormat="1" applyFont="1" applyFill="1" applyBorder="1" applyAlignment="1">
      <alignment horizontal="right" vertical="center" wrapText="1"/>
      <protection/>
    </xf>
    <xf numFmtId="2" fontId="7" fillId="0" borderId="25" xfId="46" applyNumberFormat="1" applyFont="1" applyFill="1" applyBorder="1" applyAlignment="1">
      <alignment horizontal="right" vertical="center" wrapText="1"/>
      <protection/>
    </xf>
    <xf numFmtId="2" fontId="4" fillId="33" borderId="21" xfId="46" applyNumberFormat="1" applyFont="1" applyFill="1" applyBorder="1" applyAlignment="1">
      <alignment horizontal="right" vertical="center" wrapText="1"/>
      <protection/>
    </xf>
    <xf numFmtId="2" fontId="4" fillId="33" borderId="23" xfId="46" applyNumberFormat="1" applyFont="1" applyFill="1" applyBorder="1" applyAlignment="1">
      <alignment horizontal="right" vertical="center" wrapText="1"/>
      <protection/>
    </xf>
    <xf numFmtId="2" fontId="8" fillId="0" borderId="25" xfId="46" applyNumberFormat="1" applyFont="1" applyFill="1" applyBorder="1" applyAlignment="1">
      <alignment horizontal="right" vertical="center" wrapText="1"/>
      <protection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9" fillId="34" borderId="23" xfId="49" applyNumberFormat="1" applyFont="1" applyFill="1" applyBorder="1" applyAlignment="1">
      <alignment horizontal="center" vertical="center"/>
      <protection/>
    </xf>
    <xf numFmtId="3" fontId="8" fillId="34" borderId="25" xfId="49" applyNumberFormat="1" applyFont="1" applyFill="1" applyBorder="1" applyAlignment="1">
      <alignment horizontal="center"/>
      <protection/>
    </xf>
    <xf numFmtId="0" fontId="9" fillId="34" borderId="21" xfId="0" applyFont="1" applyFill="1" applyBorder="1" applyAlignment="1">
      <alignment horizontal="center" vertical="center"/>
    </xf>
    <xf numFmtId="2" fontId="7" fillId="0" borderId="22" xfId="46" applyNumberFormat="1" applyFont="1" applyFill="1" applyBorder="1" applyAlignment="1">
      <alignment horizontal="right" vertical="center" wrapText="1"/>
      <protection/>
    </xf>
    <xf numFmtId="2" fontId="8" fillId="0" borderId="0" xfId="46" applyNumberFormat="1" applyFont="1" applyFill="1" applyBorder="1" applyAlignment="1">
      <alignment horizontal="right" vertical="center"/>
      <protection/>
    </xf>
    <xf numFmtId="2" fontId="8" fillId="0" borderId="15" xfId="46" applyNumberFormat="1" applyFont="1" applyFill="1" applyBorder="1" applyAlignment="1">
      <alignment horizontal="right" vertical="center" wrapText="1"/>
      <protection/>
    </xf>
    <xf numFmtId="2" fontId="4" fillId="33" borderId="15" xfId="46" applyNumberFormat="1" applyFont="1" applyFill="1" applyBorder="1" applyAlignment="1">
      <alignment horizontal="right" vertical="center" wrapText="1"/>
      <protection/>
    </xf>
    <xf numFmtId="2" fontId="8" fillId="0" borderId="16" xfId="46" applyNumberFormat="1" applyFont="1" applyFill="1" applyBorder="1" applyAlignment="1">
      <alignment horizontal="right" vertical="center" wrapText="1"/>
      <protection/>
    </xf>
    <xf numFmtId="2" fontId="4" fillId="33" borderId="30" xfId="46" applyNumberFormat="1" applyFont="1" applyFill="1" applyBorder="1" applyAlignment="1">
      <alignment horizontal="right" vertical="center" wrapText="1"/>
      <protection/>
    </xf>
    <xf numFmtId="2" fontId="4" fillId="33" borderId="17" xfId="46" applyNumberFormat="1" applyFont="1" applyFill="1" applyBorder="1" applyAlignment="1">
      <alignment horizontal="right" vertical="center" wrapText="1"/>
      <protection/>
    </xf>
    <xf numFmtId="0" fontId="8" fillId="0" borderId="18" xfId="46" applyFont="1" applyFill="1" applyBorder="1" applyAlignment="1">
      <alignment horizontal="right"/>
      <protection/>
    </xf>
    <xf numFmtId="0" fontId="7" fillId="0" borderId="31" xfId="46" applyFont="1" applyFill="1" applyBorder="1" applyAlignment="1">
      <alignment horizontal="right" vertical="center"/>
      <protection/>
    </xf>
    <xf numFmtId="0" fontId="4" fillId="0" borderId="32" xfId="46" applyFont="1" applyFill="1" applyBorder="1" applyAlignment="1">
      <alignment horizontal="center" vertical="center" wrapText="1"/>
      <protection/>
    </xf>
    <xf numFmtId="0" fontId="4" fillId="0" borderId="15" xfId="47" applyNumberFormat="1" applyFont="1" applyFill="1" applyBorder="1" applyAlignment="1">
      <alignment horizontal="center" vertical="center" wrapText="1"/>
      <protection/>
    </xf>
    <xf numFmtId="0" fontId="7" fillId="0" borderId="15" xfId="47" applyNumberFormat="1" applyFont="1" applyFill="1" applyBorder="1" applyAlignment="1">
      <alignment horizontal="center" vertical="center" wrapText="1"/>
      <protection/>
    </xf>
    <xf numFmtId="0" fontId="4" fillId="0" borderId="33" xfId="47" applyNumberFormat="1" applyFont="1" applyFill="1" applyBorder="1" applyAlignment="1">
      <alignment horizontal="center" vertical="center" wrapText="1"/>
      <protection/>
    </xf>
    <xf numFmtId="0" fontId="8" fillId="0" borderId="15" xfId="47" applyNumberFormat="1" applyFont="1" applyFill="1" applyBorder="1" applyAlignment="1">
      <alignment horizontal="center" vertical="center" wrapText="1"/>
      <protection/>
    </xf>
    <xf numFmtId="0" fontId="8" fillId="0" borderId="34" xfId="47" applyFont="1" applyFill="1" applyBorder="1" applyAlignment="1">
      <alignment vertical="center" wrapText="1"/>
      <protection/>
    </xf>
    <xf numFmtId="0" fontId="4" fillId="0" borderId="12" xfId="47" applyNumberFormat="1" applyFont="1" applyFill="1" applyBorder="1" applyAlignment="1">
      <alignment horizontal="center" vertical="center" wrapText="1"/>
      <protection/>
    </xf>
    <xf numFmtId="0" fontId="7" fillId="0" borderId="14" xfId="47" applyNumberFormat="1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vertical="center" wrapText="1"/>
    </xf>
    <xf numFmtId="1" fontId="8" fillId="0" borderId="35" xfId="46" applyNumberFormat="1" applyFont="1" applyFill="1" applyBorder="1" applyAlignment="1">
      <alignment horizontal="center" vertical="center" wrapText="1"/>
      <protection/>
    </xf>
    <xf numFmtId="0" fontId="8" fillId="0" borderId="35" xfId="46" applyFont="1" applyFill="1" applyBorder="1" applyAlignment="1">
      <alignment vertical="center"/>
      <protection/>
    </xf>
    <xf numFmtId="170" fontId="0" fillId="0" borderId="0" xfId="0" applyNumberFormat="1" applyAlignment="1">
      <alignment/>
    </xf>
    <xf numFmtId="0" fontId="9" fillId="0" borderId="31" xfId="0" applyFont="1" applyFill="1" applyBorder="1" applyAlignment="1">
      <alignment vertical="center"/>
    </xf>
    <xf numFmtId="0" fontId="8" fillId="0" borderId="30" xfId="46" applyNumberFormat="1" applyFont="1" applyFill="1" applyBorder="1" applyAlignment="1">
      <alignment horizontal="center" vertical="center" wrapText="1"/>
      <protection/>
    </xf>
    <xf numFmtId="0" fontId="4" fillId="0" borderId="30" xfId="46" applyNumberFormat="1" applyFont="1" applyFill="1" applyBorder="1" applyAlignment="1">
      <alignment horizontal="center" vertical="center" wrapText="1"/>
      <protection/>
    </xf>
    <xf numFmtId="0" fontId="8" fillId="0" borderId="36" xfId="46" applyNumberFormat="1" applyFont="1" applyFill="1" applyBorder="1" applyAlignment="1">
      <alignment horizontal="center" vertical="center" wrapText="1"/>
      <protection/>
    </xf>
    <xf numFmtId="0" fontId="52" fillId="0" borderId="36" xfId="0" applyFont="1" applyBorder="1" applyAlignment="1">
      <alignment/>
    </xf>
    <xf numFmtId="0" fontId="8" fillId="0" borderId="19" xfId="46" applyFont="1" applyFill="1" applyBorder="1" applyAlignment="1">
      <alignment horizontal="center"/>
      <protection/>
    </xf>
    <xf numFmtId="0" fontId="8" fillId="0" borderId="20" xfId="46" applyFont="1" applyFill="1" applyBorder="1" applyAlignment="1">
      <alignment horizontal="left"/>
      <protection/>
    </xf>
    <xf numFmtId="170" fontId="4" fillId="0" borderId="0" xfId="0" applyNumberFormat="1" applyFont="1" applyBorder="1" applyAlignment="1">
      <alignment/>
    </xf>
    <xf numFmtId="0" fontId="9" fillId="0" borderId="32" xfId="0" applyFont="1" applyFill="1" applyBorder="1" applyAlignment="1">
      <alignment vertical="center"/>
    </xf>
    <xf numFmtId="0" fontId="8" fillId="0" borderId="17" xfId="46" applyFont="1" applyFill="1" applyBorder="1" applyAlignment="1">
      <alignment horizontal="center"/>
      <protection/>
    </xf>
    <xf numFmtId="0" fontId="4" fillId="0" borderId="17" xfId="46" applyFont="1" applyFill="1" applyBorder="1" applyAlignment="1">
      <alignment horizontal="center"/>
      <protection/>
    </xf>
    <xf numFmtId="0" fontId="4" fillId="0" borderId="37" xfId="46" applyFont="1" applyFill="1" applyBorder="1" applyAlignment="1">
      <alignment horizontal="center"/>
      <protection/>
    </xf>
    <xf numFmtId="0" fontId="8" fillId="0" borderId="37" xfId="46" applyFont="1" applyFill="1" applyBorder="1" applyAlignment="1">
      <alignment horizontal="left"/>
      <protection/>
    </xf>
    <xf numFmtId="3" fontId="4" fillId="34" borderId="38" xfId="49" applyNumberFormat="1" applyFont="1" applyFill="1" applyBorder="1" applyAlignment="1">
      <alignment horizontal="center"/>
      <protection/>
    </xf>
    <xf numFmtId="2" fontId="8" fillId="0" borderId="39" xfId="46" applyNumberFormat="1" applyFont="1" applyFill="1" applyBorder="1" applyAlignment="1">
      <alignment horizontal="right" vertical="center" wrapText="1"/>
      <protection/>
    </xf>
    <xf numFmtId="0" fontId="8" fillId="0" borderId="18" xfId="46" applyFont="1" applyFill="1" applyBorder="1" applyAlignment="1">
      <alignment horizontal="right" vertical="center"/>
      <protection/>
    </xf>
    <xf numFmtId="0" fontId="8" fillId="0" borderId="40" xfId="46" applyFont="1" applyFill="1" applyBorder="1" applyAlignment="1">
      <alignment horizontal="right"/>
      <protection/>
    </xf>
    <xf numFmtId="2" fontId="8" fillId="0" borderId="41" xfId="46" applyNumberFormat="1" applyFont="1" applyFill="1" applyBorder="1" applyAlignment="1">
      <alignment horizontal="right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2" fontId="8" fillId="0" borderId="17" xfId="46" applyNumberFormat="1" applyFont="1" applyFill="1" applyBorder="1" applyAlignment="1">
      <alignment horizontal="right" vertical="center" wrapText="1"/>
      <protection/>
    </xf>
    <xf numFmtId="0" fontId="4" fillId="0" borderId="31" xfId="46" applyFont="1" applyFill="1" applyBorder="1" applyAlignment="1">
      <alignment horizontal="center" vertical="center" wrapText="1"/>
      <protection/>
    </xf>
    <xf numFmtId="0" fontId="2" fillId="0" borderId="30" xfId="46" applyFont="1" applyFill="1" applyBorder="1" applyAlignment="1">
      <alignment horizontal="center" vertical="center" wrapText="1"/>
      <protection/>
    </xf>
    <xf numFmtId="0" fontId="8" fillId="0" borderId="30" xfId="46" applyFont="1" applyFill="1" applyBorder="1" applyAlignment="1">
      <alignment horizontal="center" vertical="center" wrapText="1"/>
      <protection/>
    </xf>
    <xf numFmtId="1" fontId="8" fillId="0" borderId="30" xfId="46" applyNumberFormat="1" applyFont="1" applyFill="1" applyBorder="1" applyAlignment="1">
      <alignment horizontal="center" vertical="center" wrapText="1"/>
      <protection/>
    </xf>
    <xf numFmtId="0" fontId="8" fillId="0" borderId="30" xfId="46" applyFont="1" applyFill="1" applyBorder="1" applyAlignment="1">
      <alignment vertical="center"/>
      <protection/>
    </xf>
    <xf numFmtId="2" fontId="8" fillId="0" borderId="30" xfId="46" applyNumberFormat="1" applyFont="1" applyFill="1" applyBorder="1" applyAlignment="1">
      <alignment horizontal="right" vertical="center" wrapText="1"/>
      <protection/>
    </xf>
    <xf numFmtId="2" fontId="8" fillId="0" borderId="42" xfId="46" applyNumberFormat="1" applyFont="1" applyFill="1" applyBorder="1" applyAlignment="1">
      <alignment horizontal="right" vertical="center" wrapText="1"/>
      <protection/>
    </xf>
    <xf numFmtId="0" fontId="4" fillId="0" borderId="43" xfId="46" applyFont="1" applyFill="1" applyBorder="1" applyAlignment="1">
      <alignment horizontal="center" vertical="center" wrapText="1"/>
      <protection/>
    </xf>
    <xf numFmtId="2" fontId="8" fillId="0" borderId="35" xfId="46" applyNumberFormat="1" applyFont="1" applyFill="1" applyBorder="1" applyAlignment="1">
      <alignment horizontal="right" vertical="center" wrapText="1"/>
      <protection/>
    </xf>
    <xf numFmtId="2" fontId="4" fillId="33" borderId="35" xfId="46" applyNumberFormat="1" applyFont="1" applyFill="1" applyBorder="1" applyAlignment="1">
      <alignment horizontal="right" vertical="center" wrapText="1"/>
      <protection/>
    </xf>
    <xf numFmtId="2" fontId="8" fillId="0" borderId="44" xfId="46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/>
    </xf>
    <xf numFmtId="0" fontId="4" fillId="0" borderId="13" xfId="46" applyFont="1" applyFill="1" applyBorder="1" applyAlignment="1">
      <alignment horizontal="center"/>
      <protection/>
    </xf>
    <xf numFmtId="0" fontId="4" fillId="0" borderId="13" xfId="46" applyFont="1" applyFill="1" applyBorder="1" applyAlignment="1">
      <alignment horizontal="left"/>
      <protection/>
    </xf>
    <xf numFmtId="2" fontId="4" fillId="0" borderId="13" xfId="46" applyNumberFormat="1" applyFont="1" applyFill="1" applyBorder="1" applyAlignment="1">
      <alignment horizontal="right" vertical="center"/>
      <protection/>
    </xf>
    <xf numFmtId="2" fontId="8" fillId="33" borderId="13" xfId="46" applyNumberFormat="1" applyFont="1" applyFill="1" applyBorder="1" applyAlignment="1">
      <alignment horizontal="right" vertical="center"/>
      <protection/>
    </xf>
    <xf numFmtId="2" fontId="4" fillId="0" borderId="45" xfId="46" applyNumberFormat="1" applyFont="1" applyFill="1" applyBorder="1" applyAlignment="1">
      <alignment horizontal="right" vertical="center" wrapText="1"/>
      <protection/>
    </xf>
    <xf numFmtId="0" fontId="8" fillId="0" borderId="17" xfId="46" applyNumberFormat="1" applyFont="1" applyFill="1" applyBorder="1" applyAlignment="1">
      <alignment horizontal="center" vertical="center" wrapText="1"/>
      <protection/>
    </xf>
    <xf numFmtId="0" fontId="8" fillId="0" borderId="35" xfId="46" applyNumberFormat="1" applyFont="1" applyFill="1" applyBorder="1" applyAlignment="1">
      <alignment horizontal="center" vertical="center" wrapText="1"/>
      <protection/>
    </xf>
    <xf numFmtId="3" fontId="9" fillId="0" borderId="46" xfId="49" applyNumberFormat="1" applyFont="1" applyFill="1" applyBorder="1" applyAlignment="1">
      <alignment horizontal="center" vertical="center"/>
      <protection/>
    </xf>
    <xf numFmtId="0" fontId="9" fillId="34" borderId="46" xfId="49" applyNumberFormat="1" applyFont="1" applyFill="1" applyBorder="1" applyAlignment="1">
      <alignment horizontal="center" vertical="center"/>
      <protection/>
    </xf>
    <xf numFmtId="0" fontId="8" fillId="34" borderId="47" xfId="49" applyNumberFormat="1" applyFont="1" applyFill="1" applyBorder="1" applyAlignment="1">
      <alignment horizontal="center" vertical="center"/>
      <protection/>
    </xf>
    <xf numFmtId="3" fontId="9" fillId="34" borderId="46" xfId="49" applyNumberFormat="1" applyFont="1" applyFill="1" applyBorder="1" applyAlignment="1">
      <alignment horizontal="center"/>
      <protection/>
    </xf>
    <xf numFmtId="2" fontId="7" fillId="0" borderId="46" xfId="0" applyNumberFormat="1" applyFont="1" applyFill="1" applyBorder="1" applyAlignment="1">
      <alignment horizontal="right" vertical="center" wrapText="1"/>
    </xf>
    <xf numFmtId="0" fontId="7" fillId="34" borderId="48" xfId="0" applyNumberFormat="1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165" fontId="7" fillId="34" borderId="49" xfId="49" applyNumberFormat="1" applyFont="1" applyFill="1" applyBorder="1" applyAlignment="1">
      <alignment/>
      <protection/>
    </xf>
    <xf numFmtId="3" fontId="8" fillId="34" borderId="23" xfId="49" applyNumberFormat="1" applyFont="1" applyFill="1" applyBorder="1" applyAlignment="1">
      <alignment horizontal="center"/>
      <protection/>
    </xf>
    <xf numFmtId="0" fontId="9" fillId="0" borderId="49" xfId="0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/>
    </xf>
    <xf numFmtId="2" fontId="9" fillId="34" borderId="23" xfId="0" applyNumberFormat="1" applyFont="1" applyFill="1" applyBorder="1" applyAlignment="1">
      <alignment horizontal="right" vertical="center" wrapText="1"/>
    </xf>
    <xf numFmtId="0" fontId="7" fillId="34" borderId="51" xfId="0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right" vertical="center" wrapText="1"/>
    </xf>
    <xf numFmtId="2" fontId="7" fillId="34" borderId="47" xfId="0" applyNumberFormat="1" applyFont="1" applyFill="1" applyBorder="1" applyAlignment="1">
      <alignment horizontal="right" vertical="center" wrapText="1"/>
    </xf>
    <xf numFmtId="3" fontId="9" fillId="0" borderId="48" xfId="49" applyNumberFormat="1" applyFont="1" applyFill="1" applyBorder="1" applyAlignment="1">
      <alignment horizontal="center" vertical="center"/>
      <protection/>
    </xf>
    <xf numFmtId="0" fontId="9" fillId="34" borderId="28" xfId="49" applyNumberFormat="1" applyFont="1" applyFill="1" applyBorder="1" applyAlignment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2" fontId="7" fillId="34" borderId="28" xfId="0" applyNumberFormat="1" applyFont="1" applyFill="1" applyBorder="1" applyAlignment="1">
      <alignment horizontal="right" vertical="center" wrapText="1"/>
    </xf>
    <xf numFmtId="3" fontId="8" fillId="34" borderId="24" xfId="49" applyNumberFormat="1" applyFont="1" applyFill="1" applyBorder="1" applyAlignment="1">
      <alignment horizontal="center"/>
      <protection/>
    </xf>
    <xf numFmtId="3" fontId="4" fillId="34" borderId="29" xfId="49" applyNumberFormat="1" applyFont="1" applyFill="1" applyBorder="1" applyAlignment="1">
      <alignment horizontal="center"/>
      <protection/>
    </xf>
    <xf numFmtId="3" fontId="9" fillId="34" borderId="28" xfId="49" applyNumberFormat="1" applyFont="1" applyFill="1" applyBorder="1" applyAlignment="1">
      <alignment horizontal="center"/>
      <protection/>
    </xf>
    <xf numFmtId="0" fontId="7" fillId="34" borderId="38" xfId="0" applyFont="1" applyFill="1" applyBorder="1" applyAlignment="1">
      <alignment horizontal="left" vertical="center" wrapText="1"/>
    </xf>
    <xf numFmtId="3" fontId="9" fillId="0" borderId="52" xfId="49" applyNumberFormat="1" applyFont="1" applyFill="1" applyBorder="1" applyAlignment="1">
      <alignment horizontal="center" vertical="center"/>
      <protection/>
    </xf>
    <xf numFmtId="3" fontId="8" fillId="34" borderId="27" xfId="49" applyNumberFormat="1" applyFont="1" applyFill="1" applyBorder="1" applyAlignment="1">
      <alignment horizontal="center"/>
      <protection/>
    </xf>
    <xf numFmtId="3" fontId="9" fillId="34" borderId="23" xfId="49" applyNumberFormat="1" applyFont="1" applyFill="1" applyBorder="1" applyAlignment="1">
      <alignment horizontal="center"/>
      <protection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wrapText="1"/>
    </xf>
    <xf numFmtId="0" fontId="0" fillId="34" borderId="23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2" fontId="4" fillId="33" borderId="28" xfId="46" applyNumberFormat="1" applyFont="1" applyFill="1" applyBorder="1" applyAlignment="1">
      <alignment horizontal="right" vertical="center" wrapText="1"/>
      <protection/>
    </xf>
    <xf numFmtId="2" fontId="8" fillId="0" borderId="54" xfId="46" applyNumberFormat="1" applyFont="1" applyFill="1" applyBorder="1" applyAlignment="1">
      <alignment horizontal="right" vertical="center" wrapText="1"/>
      <protection/>
    </xf>
    <xf numFmtId="2" fontId="8" fillId="0" borderId="11" xfId="46" applyNumberFormat="1" applyFont="1" applyFill="1" applyBorder="1" applyAlignment="1">
      <alignment horizontal="right" vertical="center"/>
      <protection/>
    </xf>
    <xf numFmtId="2" fontId="4" fillId="33" borderId="21" xfId="46" applyNumberFormat="1" applyFont="1" applyFill="1" applyBorder="1" applyAlignment="1">
      <alignment horizontal="right" vertical="center"/>
      <protection/>
    </xf>
    <xf numFmtId="0" fontId="9" fillId="34" borderId="2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right" vertical="center" wrapText="1"/>
    </xf>
    <xf numFmtId="2" fontId="9" fillId="34" borderId="47" xfId="0" applyNumberFormat="1" applyFont="1" applyFill="1" applyBorder="1" applyAlignment="1">
      <alignment horizontal="right" vertical="center" wrapText="1"/>
    </xf>
    <xf numFmtId="3" fontId="4" fillId="0" borderId="51" xfId="49" applyNumberFormat="1" applyFont="1" applyFill="1" applyBorder="1" applyAlignment="1">
      <alignment horizontal="center"/>
      <protection/>
    </xf>
    <xf numFmtId="0" fontId="8" fillId="34" borderId="51" xfId="0" applyFont="1" applyFill="1" applyBorder="1" applyAlignment="1">
      <alignment horizontal="center" vertical="center"/>
    </xf>
    <xf numFmtId="3" fontId="9" fillId="34" borderId="47" xfId="49" applyNumberFormat="1" applyFont="1" applyFill="1" applyBorder="1" applyAlignment="1">
      <alignment horizontal="center"/>
      <protection/>
    </xf>
    <xf numFmtId="0" fontId="7" fillId="34" borderId="55" xfId="0" applyFont="1" applyFill="1" applyBorder="1" applyAlignment="1">
      <alignment horizontal="left" vertical="center" wrapText="1"/>
    </xf>
    <xf numFmtId="2" fontId="7" fillId="0" borderId="47" xfId="0" applyNumberFormat="1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2" fontId="8" fillId="33" borderId="23" xfId="46" applyNumberFormat="1" applyFont="1" applyFill="1" applyBorder="1" applyAlignment="1">
      <alignment horizontal="right" vertical="center"/>
      <protection/>
    </xf>
    <xf numFmtId="2" fontId="8" fillId="33" borderId="28" xfId="46" applyNumberFormat="1" applyFont="1" applyFill="1" applyBorder="1" applyAlignment="1">
      <alignment horizontal="right" vertical="center"/>
      <protection/>
    </xf>
    <xf numFmtId="2" fontId="8" fillId="33" borderId="21" xfId="46" applyNumberFormat="1" applyFont="1" applyFill="1" applyBorder="1" applyAlignment="1">
      <alignment horizontal="right" vertical="center" wrapText="1"/>
      <protection/>
    </xf>
    <xf numFmtId="2" fontId="8" fillId="33" borderId="47" xfId="46" applyNumberFormat="1" applyFont="1" applyFill="1" applyBorder="1" applyAlignment="1">
      <alignment horizontal="right" vertical="center" wrapText="1"/>
      <protection/>
    </xf>
    <xf numFmtId="0" fontId="8" fillId="34" borderId="24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right" vertical="center" wrapText="1"/>
    </xf>
    <xf numFmtId="3" fontId="8" fillId="34" borderId="46" xfId="49" applyNumberFormat="1" applyFont="1" applyFill="1" applyBorder="1" applyAlignment="1">
      <alignment horizontal="center"/>
      <protection/>
    </xf>
    <xf numFmtId="0" fontId="10" fillId="34" borderId="52" xfId="0" applyFont="1" applyFill="1" applyBorder="1" applyAlignment="1">
      <alignment wrapText="1"/>
    </xf>
    <xf numFmtId="2" fontId="9" fillId="0" borderId="46" xfId="0" applyNumberFormat="1" applyFont="1" applyFill="1" applyBorder="1" applyAlignment="1">
      <alignment horizontal="right"/>
    </xf>
    <xf numFmtId="3" fontId="8" fillId="34" borderId="29" xfId="49" applyNumberFormat="1" applyFont="1" applyFill="1" applyBorder="1" applyAlignment="1">
      <alignment horizontal="center"/>
      <protection/>
    </xf>
    <xf numFmtId="0" fontId="7" fillId="34" borderId="26" xfId="0" applyNumberFormat="1" applyFont="1" applyFill="1" applyBorder="1" applyAlignment="1">
      <alignment horizontal="center" vertical="center"/>
    </xf>
    <xf numFmtId="165" fontId="7" fillId="34" borderId="57" xfId="49" applyNumberFormat="1" applyFont="1" applyFill="1" applyBorder="1" applyAlignment="1">
      <alignment/>
      <protection/>
    </xf>
    <xf numFmtId="2" fontId="7" fillId="0" borderId="29" xfId="0" applyNumberFormat="1" applyFont="1" applyFill="1" applyBorder="1" applyAlignment="1">
      <alignment horizontal="right" vertical="center" wrapText="1"/>
    </xf>
    <xf numFmtId="2" fontId="7" fillId="33" borderId="21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2" fontId="8" fillId="33" borderId="23" xfId="46" applyNumberFormat="1" applyFont="1" applyFill="1" applyBorder="1" applyAlignment="1">
      <alignment horizontal="right" vertical="center" wrapText="1"/>
      <protection/>
    </xf>
    <xf numFmtId="2" fontId="8" fillId="33" borderId="46" xfId="46" applyNumberFormat="1" applyFont="1" applyFill="1" applyBorder="1" applyAlignment="1">
      <alignment horizontal="right" vertical="center" wrapText="1"/>
      <protection/>
    </xf>
    <xf numFmtId="2" fontId="8" fillId="0" borderId="58" xfId="46" applyNumberFormat="1" applyFont="1" applyFill="1" applyBorder="1" applyAlignment="1">
      <alignment horizontal="right" vertical="center" wrapText="1"/>
      <protection/>
    </xf>
    <xf numFmtId="0" fontId="8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wrapText="1"/>
    </xf>
    <xf numFmtId="3" fontId="4" fillId="34" borderId="55" xfId="49" applyNumberFormat="1" applyFont="1" applyFill="1" applyBorder="1" applyAlignment="1">
      <alignment horizontal="center"/>
      <protection/>
    </xf>
    <xf numFmtId="0" fontId="8" fillId="0" borderId="5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/>
    </xf>
    <xf numFmtId="0" fontId="7" fillId="34" borderId="55" xfId="0" applyFont="1" applyFill="1" applyBorder="1" applyAlignment="1">
      <alignment wrapText="1"/>
    </xf>
    <xf numFmtId="2" fontId="7" fillId="0" borderId="47" xfId="0" applyNumberFormat="1" applyFont="1" applyFill="1" applyBorder="1" applyAlignment="1">
      <alignment horizontal="right"/>
    </xf>
    <xf numFmtId="2" fontId="7" fillId="33" borderId="47" xfId="46" applyNumberFormat="1" applyFont="1" applyFill="1" applyBorder="1" applyAlignment="1">
      <alignment horizontal="right" vertical="center" wrapText="1"/>
      <protection/>
    </xf>
    <xf numFmtId="2" fontId="7" fillId="0" borderId="39" xfId="46" applyNumberFormat="1" applyFont="1" applyFill="1" applyBorder="1" applyAlignment="1">
      <alignment horizontal="right" vertical="center" wrapText="1"/>
      <protection/>
    </xf>
    <xf numFmtId="0" fontId="8" fillId="0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4" borderId="56" xfId="0" applyFont="1" applyFill="1" applyBorder="1" applyAlignment="1">
      <alignment horizontal="left" vertical="center" wrapText="1"/>
    </xf>
    <xf numFmtId="2" fontId="7" fillId="0" borderId="29" xfId="0" applyNumberFormat="1" applyFont="1" applyFill="1" applyBorder="1" applyAlignment="1">
      <alignment horizontal="right"/>
    </xf>
    <xf numFmtId="3" fontId="8" fillId="34" borderId="58" xfId="49" applyNumberFormat="1" applyFont="1" applyFill="1" applyBorder="1" applyAlignment="1">
      <alignment horizontal="center"/>
      <protection/>
    </xf>
    <xf numFmtId="2" fontId="7" fillId="0" borderId="21" xfId="0" applyNumberFormat="1" applyFont="1" applyFill="1" applyBorder="1" applyAlignment="1">
      <alignment horizontal="right" vertical="center"/>
    </xf>
    <xf numFmtId="0" fontId="7" fillId="0" borderId="40" xfId="46" applyFont="1" applyFill="1" applyBorder="1" applyAlignment="1">
      <alignment horizontal="right" vertical="center"/>
      <protection/>
    </xf>
    <xf numFmtId="2" fontId="7" fillId="0" borderId="41" xfId="46" applyNumberFormat="1" applyFont="1" applyFill="1" applyBorder="1" applyAlignment="1">
      <alignment horizontal="right" vertical="center" wrapText="1"/>
      <protection/>
    </xf>
    <xf numFmtId="0" fontId="7" fillId="0" borderId="60" xfId="46" applyFont="1" applyFill="1" applyBorder="1" applyAlignment="1">
      <alignment horizontal="right"/>
      <protection/>
    </xf>
    <xf numFmtId="2" fontId="7" fillId="0" borderId="61" xfId="46" applyNumberFormat="1" applyFont="1" applyFill="1" applyBorder="1" applyAlignment="1">
      <alignment horizontal="right" vertical="center" wrapText="1"/>
      <protection/>
    </xf>
    <xf numFmtId="0" fontId="4" fillId="0" borderId="13" xfId="46" applyFont="1" applyFill="1" applyBorder="1" applyAlignment="1">
      <alignment horizontal="left" vertical="center"/>
      <protection/>
    </xf>
    <xf numFmtId="2" fontId="8" fillId="0" borderId="15" xfId="0" applyNumberFormat="1" applyFont="1" applyBorder="1" applyAlignment="1">
      <alignment/>
    </xf>
    <xf numFmtId="0" fontId="8" fillId="0" borderId="0" xfId="46" applyFont="1" applyFill="1" applyBorder="1" applyAlignment="1">
      <alignment horizontal="right" vertical="center"/>
      <protection/>
    </xf>
    <xf numFmtId="2" fontId="8" fillId="0" borderId="0" xfId="46" applyNumberFormat="1" applyFont="1" applyFill="1" applyBorder="1" applyAlignment="1">
      <alignment horizontal="right" vertical="center" wrapText="1"/>
      <protection/>
    </xf>
    <xf numFmtId="0" fontId="2" fillId="3" borderId="17" xfId="46" applyFont="1" applyFill="1" applyBorder="1" applyAlignment="1">
      <alignment horizontal="center" vertical="center" wrapText="1"/>
      <protection/>
    </xf>
    <xf numFmtId="0" fontId="2" fillId="3" borderId="35" xfId="46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9.28125" style="0" customWidth="1"/>
    <col min="4" max="4" width="12.57421875" style="0" customWidth="1"/>
    <col min="5" max="5" width="55.7109375" style="0" customWidth="1"/>
    <col min="6" max="6" width="12.7109375" style="0" customWidth="1"/>
    <col min="7" max="7" width="15.57421875" style="0" customWidth="1"/>
    <col min="8" max="8" width="13.00390625" style="0" customWidth="1"/>
    <col min="9" max="9" width="18.140625" style="0" customWidth="1"/>
  </cols>
  <sheetData>
    <row r="1" ht="12.75">
      <c r="H1" s="36" t="s">
        <v>59</v>
      </c>
    </row>
    <row r="2" spans="1:2" ht="21.75" customHeight="1">
      <c r="A2" s="1" t="s">
        <v>60</v>
      </c>
      <c r="B2" s="1"/>
    </row>
    <row r="3" spans="1:7" ht="17.25" customHeight="1" thickBot="1">
      <c r="A3" s="18"/>
      <c r="B3" s="1"/>
      <c r="G3" s="215" t="s">
        <v>6</v>
      </c>
    </row>
    <row r="4" spans="1:8" ht="40.5" customHeight="1" thickBot="1">
      <c r="A4" s="19" t="s">
        <v>2</v>
      </c>
      <c r="B4" s="20" t="s">
        <v>0</v>
      </c>
      <c r="C4" s="20" t="s">
        <v>1</v>
      </c>
      <c r="D4" s="20" t="s">
        <v>5</v>
      </c>
      <c r="E4" s="21"/>
      <c r="F4" s="22" t="s">
        <v>3</v>
      </c>
      <c r="G4" s="23" t="s">
        <v>61</v>
      </c>
      <c r="H4" s="24" t="s">
        <v>62</v>
      </c>
    </row>
    <row r="5" spans="1:7" ht="21.75" customHeight="1" thickBot="1">
      <c r="A5" s="2" t="s">
        <v>56</v>
      </c>
      <c r="B5" s="2"/>
      <c r="C5" s="3"/>
      <c r="D5" s="3"/>
      <c r="G5" s="7"/>
    </row>
    <row r="6" spans="1:8" ht="25.5" customHeight="1" thickBot="1">
      <c r="A6" s="70"/>
      <c r="B6" s="71">
        <v>6409</v>
      </c>
      <c r="C6" s="65">
        <v>6901</v>
      </c>
      <c r="D6" s="68"/>
      <c r="E6" s="72" t="s">
        <v>57</v>
      </c>
      <c r="F6" s="59">
        <v>1164.85</v>
      </c>
      <c r="G6" s="58">
        <v>8.64</v>
      </c>
      <c r="H6" s="59">
        <f>F6+G6</f>
        <v>1173.49</v>
      </c>
    </row>
    <row r="7" spans="1:8" ht="22.5" customHeight="1" thickBot="1">
      <c r="A7" s="26"/>
      <c r="B7" s="27"/>
      <c r="C7" s="27"/>
      <c r="D7" s="33"/>
      <c r="E7" s="109" t="s">
        <v>4</v>
      </c>
      <c r="F7" s="29"/>
      <c r="G7" s="31">
        <f>SUM(G6:G6)</f>
        <v>8.64</v>
      </c>
      <c r="H7" s="30"/>
    </row>
    <row r="8" spans="1:8" ht="24" customHeight="1" thickBot="1">
      <c r="A8" s="14"/>
      <c r="B8" s="15"/>
      <c r="C8" s="91">
        <v>6901</v>
      </c>
      <c r="D8" s="12">
        <f>G7</f>
        <v>8.64</v>
      </c>
      <c r="E8" s="9"/>
      <c r="F8" s="10"/>
      <c r="G8" s="10"/>
      <c r="H8" s="11"/>
    </row>
    <row r="9" spans="1:8" ht="14.25" customHeight="1">
      <c r="A9" s="14"/>
      <c r="B9" s="15"/>
      <c r="C9" s="210"/>
      <c r="D9" s="211"/>
      <c r="E9" s="9"/>
      <c r="F9" s="10"/>
      <c r="G9" s="10"/>
      <c r="H9" s="11"/>
    </row>
    <row r="10" spans="1:7" ht="24" customHeight="1" thickBot="1">
      <c r="A10" s="2" t="s">
        <v>10</v>
      </c>
      <c r="B10" s="2"/>
      <c r="C10" s="3"/>
      <c r="D10" s="3"/>
      <c r="G10" s="7"/>
    </row>
    <row r="11" spans="1:8" ht="29.25" customHeight="1" thickBot="1">
      <c r="A11" s="65">
        <v>3011</v>
      </c>
      <c r="B11" s="66">
        <v>3639</v>
      </c>
      <c r="C11" s="67">
        <v>6121</v>
      </c>
      <c r="D11" s="68" t="s">
        <v>12</v>
      </c>
      <c r="E11" s="69" t="s">
        <v>13</v>
      </c>
      <c r="F11" s="57">
        <v>23100</v>
      </c>
      <c r="G11" s="58">
        <v>-1600</v>
      </c>
      <c r="H11" s="59">
        <f>F11+G11</f>
        <v>21500</v>
      </c>
    </row>
    <row r="12" spans="1:8" ht="29.25" customHeight="1" thickBot="1">
      <c r="A12" s="70">
        <v>3170</v>
      </c>
      <c r="B12" s="71">
        <v>3639</v>
      </c>
      <c r="C12" s="65">
        <v>6121</v>
      </c>
      <c r="D12" s="68" t="s">
        <v>14</v>
      </c>
      <c r="E12" s="72" t="s">
        <v>15</v>
      </c>
      <c r="F12" s="6">
        <v>1500</v>
      </c>
      <c r="G12" s="47">
        <v>1000</v>
      </c>
      <c r="H12" s="59">
        <f>F12+G12</f>
        <v>2500</v>
      </c>
    </row>
    <row r="13" spans="1:8" ht="24.75" customHeight="1" thickBot="1">
      <c r="A13" s="26"/>
      <c r="B13" s="27"/>
      <c r="C13" s="27"/>
      <c r="D13" s="33"/>
      <c r="E13" s="28" t="s">
        <v>9</v>
      </c>
      <c r="F13" s="29"/>
      <c r="G13" s="31">
        <f>SUM(G11:G12)</f>
        <v>-600</v>
      </c>
      <c r="H13" s="214" t="s">
        <v>63</v>
      </c>
    </row>
    <row r="14" spans="1:8" ht="21" customHeight="1" thickBot="1">
      <c r="A14" s="14"/>
      <c r="B14" s="15"/>
      <c r="C14" s="91">
        <v>6121</v>
      </c>
      <c r="D14" s="12">
        <f>G11+G12</f>
        <v>-600</v>
      </c>
      <c r="E14" s="9"/>
      <c r="F14" s="10"/>
      <c r="G14" s="10"/>
      <c r="H14" s="11"/>
    </row>
    <row r="15" spans="1:8" ht="18.75" customHeight="1">
      <c r="A15" s="14"/>
      <c r="B15" s="15"/>
      <c r="C15" s="16"/>
      <c r="D15" s="17"/>
      <c r="E15" s="9"/>
      <c r="F15" s="10"/>
      <c r="G15" s="10"/>
      <c r="H15" s="11"/>
    </row>
    <row r="16" spans="1:8" ht="18.75" customHeight="1" thickBot="1">
      <c r="A16" s="2" t="s">
        <v>7</v>
      </c>
      <c r="B16" s="2"/>
      <c r="C16" s="3"/>
      <c r="D16" s="3"/>
      <c r="F16" s="4"/>
      <c r="G16" s="4"/>
      <c r="H16" s="4"/>
    </row>
    <row r="17" spans="1:8" ht="18.75" customHeight="1">
      <c r="A17" s="96"/>
      <c r="B17" s="97">
        <v>3183</v>
      </c>
      <c r="C17" s="98">
        <v>6172</v>
      </c>
      <c r="D17" s="99">
        <v>6111</v>
      </c>
      <c r="E17" s="100" t="s">
        <v>16</v>
      </c>
      <c r="F17" s="101">
        <v>4275</v>
      </c>
      <c r="G17" s="60">
        <v>-275</v>
      </c>
      <c r="H17" s="32">
        <f aca="true" t="shared" si="0" ref="H17:H22">F17+G17</f>
        <v>4000</v>
      </c>
    </row>
    <row r="18" spans="1:8" ht="18.75" customHeight="1">
      <c r="A18" s="64"/>
      <c r="B18" s="94">
        <v>3185</v>
      </c>
      <c r="C18" s="34">
        <v>6172</v>
      </c>
      <c r="D18" s="35">
        <v>6125</v>
      </c>
      <c r="E18" s="25" t="s">
        <v>17</v>
      </c>
      <c r="F18" s="95">
        <v>4744</v>
      </c>
      <c r="G18" s="61">
        <v>-4744</v>
      </c>
      <c r="H18" s="102">
        <f t="shared" si="0"/>
        <v>0</v>
      </c>
    </row>
    <row r="19" spans="1:8" ht="18.75" customHeight="1">
      <c r="A19" s="64"/>
      <c r="B19" s="94">
        <v>3186</v>
      </c>
      <c r="C19" s="34">
        <v>6172</v>
      </c>
      <c r="D19" s="35">
        <v>6125</v>
      </c>
      <c r="E19" s="25" t="s">
        <v>18</v>
      </c>
      <c r="F19" s="95">
        <v>1259</v>
      </c>
      <c r="G19" s="61">
        <v>-1259</v>
      </c>
      <c r="H19" s="102">
        <f t="shared" si="0"/>
        <v>0</v>
      </c>
    </row>
    <row r="20" spans="1:8" ht="18.75" customHeight="1">
      <c r="A20" s="64"/>
      <c r="B20" s="94">
        <v>3187</v>
      </c>
      <c r="C20" s="34">
        <v>6172</v>
      </c>
      <c r="D20" s="35">
        <v>6125</v>
      </c>
      <c r="E20" s="25" t="s">
        <v>11</v>
      </c>
      <c r="F20" s="95">
        <v>19338</v>
      </c>
      <c r="G20" s="61">
        <v>-19338</v>
      </c>
      <c r="H20" s="102">
        <f t="shared" si="0"/>
        <v>0</v>
      </c>
    </row>
    <row r="21" spans="1:8" ht="18.75" customHeight="1">
      <c r="A21" s="64"/>
      <c r="B21" s="212">
        <v>3237</v>
      </c>
      <c r="C21" s="35">
        <v>6172</v>
      </c>
      <c r="D21" s="113">
        <v>6125</v>
      </c>
      <c r="E21" s="25" t="s">
        <v>19</v>
      </c>
      <c r="F21" s="95"/>
      <c r="G21" s="61">
        <v>27845</v>
      </c>
      <c r="H21" s="102">
        <f t="shared" si="0"/>
        <v>27845</v>
      </c>
    </row>
    <row r="22" spans="1:8" ht="18.75" customHeight="1" thickBot="1">
      <c r="A22" s="103"/>
      <c r="B22" s="213">
        <v>3238</v>
      </c>
      <c r="C22" s="73">
        <v>6172</v>
      </c>
      <c r="D22" s="114">
        <v>6111</v>
      </c>
      <c r="E22" s="74" t="s">
        <v>58</v>
      </c>
      <c r="F22" s="104"/>
      <c r="G22" s="105">
        <v>1290</v>
      </c>
      <c r="H22" s="106">
        <f t="shared" si="0"/>
        <v>1290</v>
      </c>
    </row>
    <row r="23" spans="1:8" ht="23.25" customHeight="1" thickBot="1">
      <c r="A23" s="107"/>
      <c r="B23" s="108"/>
      <c r="C23" s="108"/>
      <c r="D23" s="108"/>
      <c r="E23" s="109" t="s">
        <v>4</v>
      </c>
      <c r="F23" s="110"/>
      <c r="G23" s="111">
        <f>SUM(G17:G22)</f>
        <v>3519</v>
      </c>
      <c r="H23" s="112"/>
    </row>
    <row r="24" spans="1:8" ht="18.75" customHeight="1">
      <c r="A24" s="5"/>
      <c r="B24" s="8"/>
      <c r="C24" s="92">
        <v>6125</v>
      </c>
      <c r="D24" s="93">
        <f>G18+G19+G20+G21</f>
        <v>2504</v>
      </c>
      <c r="E24" s="9"/>
      <c r="F24" s="10"/>
      <c r="G24" s="56"/>
      <c r="H24" s="11"/>
    </row>
    <row r="25" spans="1:8" ht="18.75" customHeight="1" thickBot="1">
      <c r="A25" s="5"/>
      <c r="B25" s="8"/>
      <c r="C25" s="62">
        <v>6111</v>
      </c>
      <c r="D25" s="12">
        <f>G17+G22</f>
        <v>1015</v>
      </c>
      <c r="E25" s="9"/>
      <c r="F25" s="10"/>
      <c r="G25" s="10"/>
      <c r="H25" s="11"/>
    </row>
    <row r="26" spans="1:8" ht="18.75" customHeight="1">
      <c r="A26" s="14"/>
      <c r="B26" s="15"/>
      <c r="C26" s="16"/>
      <c r="D26" s="17"/>
      <c r="E26" s="9"/>
      <c r="F26" s="10"/>
      <c r="G26" s="10"/>
      <c r="H26" s="11"/>
    </row>
    <row r="27" spans="3:4" ht="12.75">
      <c r="C27" s="13"/>
      <c r="D27" s="13"/>
    </row>
    <row r="28" spans="1:8" ht="15.75" thickBot="1">
      <c r="A28" s="2" t="s">
        <v>8</v>
      </c>
      <c r="B28" s="2"/>
      <c r="C28" s="3"/>
      <c r="D28" s="3"/>
      <c r="H28" s="36"/>
    </row>
    <row r="29" spans="1:8" ht="30">
      <c r="A29" s="37">
        <v>309</v>
      </c>
      <c r="B29" s="52">
        <v>3127</v>
      </c>
      <c r="C29" s="173"/>
      <c r="D29" s="155"/>
      <c r="E29" s="38" t="s">
        <v>24</v>
      </c>
      <c r="F29" s="174"/>
      <c r="G29" s="169"/>
      <c r="H29" s="40"/>
    </row>
    <row r="30" spans="1:8" ht="15.75">
      <c r="A30" s="89"/>
      <c r="B30" s="117"/>
      <c r="C30" s="120">
        <v>6351</v>
      </c>
      <c r="D30" s="118" t="s">
        <v>25</v>
      </c>
      <c r="E30" s="122" t="s">
        <v>26</v>
      </c>
      <c r="F30" s="119">
        <v>2200</v>
      </c>
      <c r="G30" s="170">
        <v>1000</v>
      </c>
      <c r="H30" s="152">
        <f>F30+G30</f>
        <v>3200</v>
      </c>
    </row>
    <row r="31" spans="1:8" ht="16.5" thickBot="1">
      <c r="A31" s="41"/>
      <c r="B31" s="178"/>
      <c r="C31" s="179">
        <v>6351</v>
      </c>
      <c r="D31" s="156" t="s">
        <v>44</v>
      </c>
      <c r="E31" s="180" t="s">
        <v>27</v>
      </c>
      <c r="F31" s="181"/>
      <c r="G31" s="182">
        <v>220</v>
      </c>
      <c r="H31" s="183"/>
    </row>
    <row r="32" spans="1:8" ht="32.25" customHeight="1">
      <c r="A32" s="37">
        <v>317</v>
      </c>
      <c r="B32" s="52">
        <v>3127</v>
      </c>
      <c r="C32" s="123"/>
      <c r="D32" s="43"/>
      <c r="E32" s="44" t="s">
        <v>45</v>
      </c>
      <c r="F32" s="39"/>
      <c r="G32" s="184"/>
      <c r="H32" s="49"/>
    </row>
    <row r="33" spans="1:8" ht="23.25" customHeight="1" thickBot="1">
      <c r="A33" s="41"/>
      <c r="B33" s="187"/>
      <c r="C33" s="188">
        <v>6121</v>
      </c>
      <c r="D33" s="167" t="s">
        <v>46</v>
      </c>
      <c r="E33" s="189" t="s">
        <v>47</v>
      </c>
      <c r="F33" s="203">
        <v>712</v>
      </c>
      <c r="G33" s="182">
        <v>600</v>
      </c>
      <c r="H33" s="183">
        <f>F33+G33</f>
        <v>1312</v>
      </c>
    </row>
    <row r="34" spans="1:8" ht="15.75">
      <c r="A34" s="115">
        <v>338</v>
      </c>
      <c r="B34" s="116">
        <v>3121</v>
      </c>
      <c r="C34" s="175"/>
      <c r="D34" s="121"/>
      <c r="E34" s="176" t="s">
        <v>28</v>
      </c>
      <c r="F34" s="177"/>
      <c r="G34" s="185"/>
      <c r="H34" s="186"/>
    </row>
    <row r="35" spans="1:8" ht="16.5" thickBot="1">
      <c r="A35" s="190"/>
      <c r="B35" s="191"/>
      <c r="C35" s="192">
        <v>6351</v>
      </c>
      <c r="D35" s="193" t="s">
        <v>29</v>
      </c>
      <c r="E35" s="194" t="s">
        <v>55</v>
      </c>
      <c r="F35" s="195">
        <v>150</v>
      </c>
      <c r="G35" s="196">
        <v>1500</v>
      </c>
      <c r="H35" s="197">
        <f>F35+G35</f>
        <v>1650</v>
      </c>
    </row>
    <row r="36" spans="1:8" ht="15.75">
      <c r="A36" s="37">
        <v>339</v>
      </c>
      <c r="B36" s="52">
        <v>3121</v>
      </c>
      <c r="C36" s="123"/>
      <c r="D36" s="43"/>
      <c r="E36" s="44" t="s">
        <v>30</v>
      </c>
      <c r="F36" s="125"/>
      <c r="G36" s="184"/>
      <c r="H36" s="49"/>
    </row>
    <row r="37" spans="1:8" ht="16.5" thickBot="1">
      <c r="A37" s="136"/>
      <c r="B37" s="198"/>
      <c r="C37" s="199">
        <v>6351</v>
      </c>
      <c r="D37" s="167" t="s">
        <v>48</v>
      </c>
      <c r="E37" s="200" t="s">
        <v>31</v>
      </c>
      <c r="F37" s="201"/>
      <c r="G37" s="182">
        <v>2000</v>
      </c>
      <c r="H37" s="183"/>
    </row>
    <row r="38" spans="1:8" ht="30">
      <c r="A38" s="144">
        <v>371</v>
      </c>
      <c r="B38" s="42">
        <v>3122</v>
      </c>
      <c r="C38" s="43"/>
      <c r="D38" s="145"/>
      <c r="E38" s="146" t="s">
        <v>43</v>
      </c>
      <c r="F38" s="147"/>
      <c r="G38" s="184"/>
      <c r="H38" s="49"/>
    </row>
    <row r="39" spans="1:8" ht="15.75" thickBot="1">
      <c r="A39" s="148"/>
      <c r="B39" s="149"/>
      <c r="C39" s="51">
        <v>6351</v>
      </c>
      <c r="D39" s="167" t="s">
        <v>49</v>
      </c>
      <c r="E39" s="150" t="s">
        <v>50</v>
      </c>
      <c r="F39" s="143"/>
      <c r="G39" s="182">
        <v>1000</v>
      </c>
      <c r="H39" s="183"/>
    </row>
    <row r="40" spans="1:8" ht="15.75">
      <c r="A40" s="37">
        <v>390</v>
      </c>
      <c r="B40" s="52">
        <v>3121</v>
      </c>
      <c r="C40" s="53"/>
      <c r="D40" s="43"/>
      <c r="E40" s="44" t="s">
        <v>32</v>
      </c>
      <c r="F40" s="127"/>
      <c r="G40" s="184"/>
      <c r="H40" s="49"/>
    </row>
    <row r="41" spans="1:8" ht="16.5" thickBot="1">
      <c r="A41" s="136"/>
      <c r="B41" s="198"/>
      <c r="C41" s="51">
        <v>6351</v>
      </c>
      <c r="D41" s="54" t="s">
        <v>33</v>
      </c>
      <c r="E41" s="200" t="s">
        <v>51</v>
      </c>
      <c r="F41" s="129">
        <v>4808.26</v>
      </c>
      <c r="G41" s="171">
        <v>1968.99</v>
      </c>
      <c r="H41" s="6">
        <f>F41+G41</f>
        <v>6777.25</v>
      </c>
    </row>
    <row r="42" spans="1:8" ht="30">
      <c r="A42" s="139">
        <v>395</v>
      </c>
      <c r="B42" s="116">
        <v>3122</v>
      </c>
      <c r="C42" s="202"/>
      <c r="D42" s="121"/>
      <c r="E42" s="176" t="s">
        <v>34</v>
      </c>
      <c r="F42" s="130"/>
      <c r="G42" s="184"/>
      <c r="H42" s="49"/>
    </row>
    <row r="43" spans="1:8" ht="15.75" thickBot="1">
      <c r="A43" s="131"/>
      <c r="B43" s="132"/>
      <c r="C43" s="50">
        <v>5331</v>
      </c>
      <c r="D43" s="124" t="s">
        <v>52</v>
      </c>
      <c r="E43" s="133" t="s">
        <v>35</v>
      </c>
      <c r="F43" s="157"/>
      <c r="G43" s="172">
        <v>250</v>
      </c>
      <c r="H43" s="90"/>
    </row>
    <row r="44" spans="1:8" ht="20.25" customHeight="1">
      <c r="A44" s="37">
        <v>397</v>
      </c>
      <c r="B44" s="52">
        <v>3127</v>
      </c>
      <c r="C44" s="135"/>
      <c r="D44" s="43"/>
      <c r="E44" s="44" t="s">
        <v>36</v>
      </c>
      <c r="F44" s="158"/>
      <c r="G44" s="45"/>
      <c r="H44" s="46"/>
    </row>
    <row r="45" spans="1:8" ht="16.5" thickBot="1">
      <c r="A45" s="136"/>
      <c r="B45" s="126"/>
      <c r="C45" s="50">
        <v>5331</v>
      </c>
      <c r="D45" s="137" t="s">
        <v>37</v>
      </c>
      <c r="E45" s="138" t="s">
        <v>38</v>
      </c>
      <c r="F45" s="134">
        <v>1500</v>
      </c>
      <c r="G45" s="171">
        <v>1000</v>
      </c>
      <c r="H45" s="6">
        <f>F45+G45</f>
        <v>2500</v>
      </c>
    </row>
    <row r="46" spans="1:8" ht="30">
      <c r="A46" s="139">
        <v>454</v>
      </c>
      <c r="B46" s="52">
        <v>3127</v>
      </c>
      <c r="C46" s="140"/>
      <c r="D46" s="141"/>
      <c r="E46" s="44" t="s">
        <v>39</v>
      </c>
      <c r="F46" s="142"/>
      <c r="G46" s="45"/>
      <c r="H46" s="46"/>
    </row>
    <row r="47" spans="1:8" ht="16.5" thickBot="1">
      <c r="A47" s="159"/>
      <c r="B47" s="160"/>
      <c r="C47" s="128">
        <v>6351</v>
      </c>
      <c r="D47" s="161" t="s">
        <v>40</v>
      </c>
      <c r="E47" s="162" t="s">
        <v>41</v>
      </c>
      <c r="F47" s="163">
        <v>1200</v>
      </c>
      <c r="G47" s="171">
        <v>400</v>
      </c>
      <c r="H47" s="6">
        <f>F47+G47</f>
        <v>1600</v>
      </c>
    </row>
    <row r="48" spans="1:8" ht="45">
      <c r="A48" s="144">
        <v>456</v>
      </c>
      <c r="B48" s="42">
        <v>3127</v>
      </c>
      <c r="C48" s="43"/>
      <c r="D48" s="145"/>
      <c r="E48" s="146" t="s">
        <v>42</v>
      </c>
      <c r="F48" s="142"/>
      <c r="G48" s="45"/>
      <c r="H48" s="46"/>
    </row>
    <row r="49" spans="1:8" ht="19.5" customHeight="1" thickBot="1">
      <c r="A49" s="164"/>
      <c r="B49" s="165"/>
      <c r="C49" s="166">
        <v>6351</v>
      </c>
      <c r="D49" s="167" t="s">
        <v>53</v>
      </c>
      <c r="E49" s="168" t="s">
        <v>54</v>
      </c>
      <c r="F49" s="143"/>
      <c r="G49" s="171">
        <v>400</v>
      </c>
      <c r="H49" s="6"/>
    </row>
    <row r="50" spans="1:8" ht="24" customHeight="1" thickBot="1">
      <c r="A50" s="26"/>
      <c r="B50" s="27"/>
      <c r="C50" s="27"/>
      <c r="D50" s="33"/>
      <c r="E50" s="208" t="s">
        <v>4</v>
      </c>
      <c r="F50" s="29"/>
      <c r="G50" s="31">
        <f>SUM(G29:G49)</f>
        <v>10338.99</v>
      </c>
      <c r="H50" s="30"/>
    </row>
    <row r="51" spans="1:8" ht="15.75">
      <c r="A51" s="14"/>
      <c r="B51" s="15"/>
      <c r="C51" s="63">
        <v>6121</v>
      </c>
      <c r="D51" s="55">
        <f>G33</f>
        <v>600</v>
      </c>
      <c r="E51" s="9"/>
      <c r="F51" s="10"/>
      <c r="G51" s="10"/>
      <c r="H51" s="11"/>
    </row>
    <row r="52" spans="1:8" ht="15.75">
      <c r="A52" s="14"/>
      <c r="B52" s="15"/>
      <c r="C52" s="204">
        <v>6351</v>
      </c>
      <c r="D52" s="205">
        <f>G30+G31+G35+G37+G39+G41+G47+G49</f>
        <v>8488.99</v>
      </c>
      <c r="E52" s="9"/>
      <c r="F52" s="10"/>
      <c r="G52" s="10"/>
      <c r="H52" s="11"/>
    </row>
    <row r="53" spans="1:8" ht="16.5" thickBot="1">
      <c r="A53" s="14"/>
      <c r="B53" s="15"/>
      <c r="C53" s="206">
        <v>5331</v>
      </c>
      <c r="D53" s="207">
        <f>G43+G45</f>
        <v>1250</v>
      </c>
      <c r="F53" s="10"/>
      <c r="G53" s="10"/>
      <c r="H53" s="11"/>
    </row>
    <row r="54" ht="15.75">
      <c r="E54" s="9"/>
    </row>
    <row r="55" spans="1:8" ht="15.75" thickBot="1">
      <c r="A55" s="2" t="s">
        <v>20</v>
      </c>
      <c r="B55" s="2"/>
      <c r="C55" s="3"/>
      <c r="D55" s="3"/>
      <c r="F55" s="75"/>
      <c r="G55" s="75"/>
      <c r="H55" s="75"/>
    </row>
    <row r="56" spans="1:8" ht="15.75">
      <c r="A56" s="76"/>
      <c r="B56" s="77">
        <v>6409</v>
      </c>
      <c r="C56" s="78">
        <v>6901</v>
      </c>
      <c r="D56" s="79"/>
      <c r="E56" s="80" t="s">
        <v>21</v>
      </c>
      <c r="F56" s="32">
        <v>100</v>
      </c>
      <c r="G56" s="48">
        <v>33.72</v>
      </c>
      <c r="H56" s="49">
        <f>F56+G56</f>
        <v>133.72</v>
      </c>
    </row>
    <row r="57" spans="1:8" ht="15.75">
      <c r="A57" s="84"/>
      <c r="B57" s="85">
        <v>6409</v>
      </c>
      <c r="C57" s="86">
        <v>5901</v>
      </c>
      <c r="D57" s="87"/>
      <c r="E57" s="88" t="s">
        <v>23</v>
      </c>
      <c r="F57" s="102">
        <v>2</v>
      </c>
      <c r="G57" s="151">
        <v>8</v>
      </c>
      <c r="H57" s="152">
        <f>F57+G57</f>
        <v>10</v>
      </c>
    </row>
    <row r="58" spans="1:8" ht="16.5" thickBot="1">
      <c r="A58" s="26"/>
      <c r="B58" s="81">
        <v>6409</v>
      </c>
      <c r="C58" s="27">
        <v>5901</v>
      </c>
      <c r="D58" s="33"/>
      <c r="E58" s="82" t="s">
        <v>22</v>
      </c>
      <c r="F58" s="153">
        <v>4740.35</v>
      </c>
      <c r="G58" s="154">
        <v>259.65</v>
      </c>
      <c r="H58" s="152">
        <f>F58+G58</f>
        <v>5000</v>
      </c>
    </row>
    <row r="59" spans="6:8" ht="15.75" thickBot="1">
      <c r="F59" s="75"/>
      <c r="G59" s="209">
        <f>SUM(G56:G58)</f>
        <v>301.37</v>
      </c>
      <c r="H59" s="75"/>
    </row>
    <row r="60" spans="6:8" ht="15.75">
      <c r="F60" s="75"/>
      <c r="G60" s="83"/>
      <c r="H60" s="7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378</cp:lastModifiedBy>
  <cp:lastPrinted>2019-05-16T05:59:29Z</cp:lastPrinted>
  <dcterms:created xsi:type="dcterms:W3CDTF">2014-05-28T12:47:48Z</dcterms:created>
  <dcterms:modified xsi:type="dcterms:W3CDTF">2019-05-16T06:13:04Z</dcterms:modified>
  <cp:category/>
  <cp:version/>
  <cp:contentType/>
  <cp:contentStatus/>
</cp:coreProperties>
</file>