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4. ZR" sheetId="1" r:id="rId1"/>
    <sheet name="4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<sst xmlns="http://schemas.openxmlformats.org/spreadsheetml/2006/main" count="114" uniqueCount="50">
  <si>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</si>
  <si>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</si>
  <si>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</si>
  <si>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</si>
  <si>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</si>
  <si>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</si>
  <si>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</si>
  <si>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</si>
  <si>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</si>
  <si>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</si>
  <si>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</si>
  <si>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</si>
  <si>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</si>
  <si>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</si>
  <si>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</si>
  <si>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</si>
  <si>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</si>
  <si>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</si>
  <si>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</si>
  <si>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</si>
  <si>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</si>
  <si>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</si>
  <si>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</si>
  <si>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</si>
  <si>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</si>
  <si>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</si>
  <si>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</si>
  <si>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</si>
  <si>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</si>
  <si>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</si>
  <si>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</si>
  <si>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</si>
  <si>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</si>
  <si>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</si>
  <si>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</si>
  <si>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</si>
  <si>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</si>
  <si>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</si>
  <si>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</si>
  <si>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</si>
  <si>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</si>
  <si>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2022</t>
  </si>
  <si>
    <t>kap. 39 - regionální rozvoj</t>
  </si>
  <si>
    <t>Centrum evropského projektování, a.s.</t>
  </si>
  <si>
    <t>59</t>
  </si>
  <si>
    <t>3639</t>
  </si>
  <si>
    <t>po 3. změně rozpočtu 
pol. 5213</t>
  </si>
  <si>
    <t>po 3. změně rozpočtu 
pol. 6313</t>
  </si>
  <si>
    <t>po 4. změně rozpočtu 
pol. 5213</t>
  </si>
  <si>
    <t>po 4. změně rozpočtu 
pol. 6313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</si>
</sst>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46</v>
      </c>
      <c r="E9" s="22" t="s">
        <v>35</v>
      </c>
      <c r="F9" s="22" t="s">
        <v>9</v>
      </c>
      <c r="G9" s="22" t="s">
        <v>48</v>
      </c>
      <c r="H9" s="22" t="s">
        <v>47</v>
      </c>
      <c r="I9" s="22" t="s">
        <v>35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293162.65</v>
      </c>
      <c r="E17" s="31">
        <f t="shared" si="2"/>
        <v>1540.52</v>
      </c>
      <c r="F17" s="31">
        <f t="shared" si="2"/>
        <v>0</v>
      </c>
      <c r="G17" s="31">
        <f t="shared" si="2"/>
        <v>294703.17000000004</v>
      </c>
      <c r="H17" s="31">
        <f t="shared" si="2"/>
        <v>27162.5</v>
      </c>
      <c r="I17" s="31">
        <f t="shared" si="2"/>
        <v>2645.99</v>
      </c>
      <c r="J17" s="31">
        <f t="shared" si="2"/>
        <v>29808.489999999998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92027.66</v>
      </c>
      <c r="E19" s="33"/>
      <c r="F19" s="33"/>
      <c r="G19" s="33">
        <f>D19+E19+F19</f>
        <v>92027.66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124560.03</v>
      </c>
      <c r="E20" s="33"/>
      <c r="F20" s="33"/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31</v>
      </c>
      <c r="C21" s="36" t="s">
        <v>21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60002.09</v>
      </c>
      <c r="E22" s="33"/>
      <c r="F22" s="33"/>
      <c r="G22" s="33">
        <f t="shared" si="4"/>
        <v>60002.09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15201.04</v>
      </c>
      <c r="E23" s="34">
        <f>104.01</f>
        <v>104.01</v>
      </c>
      <c r="F23" s="34"/>
      <c r="G23" s="33">
        <f t="shared" si="4"/>
        <v>15305.050000000001</v>
      </c>
      <c r="H23" s="34">
        <v>3500</v>
      </c>
      <c r="I23" s="34">
        <f>2750-104.01</f>
        <v>2645.99</v>
      </c>
      <c r="J23" s="33">
        <f t="shared" si="3"/>
        <v>6145.99</v>
      </c>
    </row>
    <row r="24" spans="1:10" ht="12.75">
      <c r="A24" s="27">
        <v>3599</v>
      </c>
      <c r="B24" s="18" t="s">
        <v>29</v>
      </c>
      <c r="C24" s="7" t="s">
        <v>22</v>
      </c>
      <c r="D24" s="33">
        <v>1371.83</v>
      </c>
      <c r="E24" s="33">
        <f>1436.51</f>
        <v>1436.51</v>
      </c>
      <c r="F24" s="33"/>
      <c r="G24" s="33">
        <f t="shared" si="4"/>
        <v>2808.34</v>
      </c>
      <c r="H24" s="33"/>
      <c r="I24" s="33"/>
      <c r="J24" s="43">
        <f t="shared" si="3"/>
        <v>0</v>
      </c>
    </row>
    <row r="25" spans="1:10" ht="13.5" thickBot="1">
      <c r="A25" s="44" t="s">
        <v>39</v>
      </c>
      <c r="B25" s="45"/>
      <c r="C25" s="46" t="s">
        <v>40</v>
      </c>
      <c r="D25" s="48">
        <v>0</v>
      </c>
      <c r="E25" s="47"/>
      <c r="F25" s="47"/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42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45</v>
      </c>
      <c r="B31" s="16" t="s">
        <v>44</v>
      </c>
      <c r="C31" s="37" t="s">
        <v>43</v>
      </c>
      <c r="D31" s="35">
        <v>2500</v>
      </c>
      <c r="E31" s="35"/>
      <c r="F31" s="35"/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17</v>
      </c>
      <c r="D7" s="61" t="s">
        <v>18</v>
      </c>
      <c r="E7" s="62"/>
      <c r="F7" s="62"/>
      <c r="G7" s="62"/>
      <c r="H7" s="61" t="s">
        <v>19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46</v>
      </c>
      <c r="E9" s="22" t="s">
        <v>35</v>
      </c>
      <c r="F9" s="22" t="s">
        <v>9</v>
      </c>
      <c r="G9" s="22" t="s">
        <v>48</v>
      </c>
      <c r="H9" s="22" t="s">
        <v>47</v>
      </c>
      <c r="I9" s="22" t="s">
        <v>35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33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1" t="s">
        <v>24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34</v>
      </c>
      <c r="B16" s="19" t="s">
        <v>25</v>
      </c>
      <c r="C16" s="40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293162.65</v>
      </c>
      <c r="E17" s="31">
        <f t="shared" si="2"/>
        <v>1540.52</v>
      </c>
      <c r="F17" s="31">
        <f t="shared" si="2"/>
        <v>-31760</v>
      </c>
      <c r="G17" s="31">
        <f t="shared" si="2"/>
        <v>262943.17</v>
      </c>
      <c r="H17" s="31">
        <f t="shared" si="2"/>
        <v>27162.5</v>
      </c>
      <c r="I17" s="31">
        <f t="shared" si="2"/>
        <v>2645.99</v>
      </c>
      <c r="J17" s="31">
        <f t="shared" si="2"/>
        <v>29808.489999999998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6" t="s">
        <v>37</v>
      </c>
      <c r="D19" s="33">
        <v>92027.66</v>
      </c>
      <c r="E19" s="33"/>
      <c r="F19" s="33">
        <f>-26760</f>
        <v>-26760</v>
      </c>
      <c r="G19" s="33">
        <f>D19+E19+F19</f>
        <v>65267.66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124560.03</v>
      </c>
      <c r="E20" s="33"/>
      <c r="F20" s="33"/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31</v>
      </c>
      <c r="C21" s="36" t="s">
        <v>21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60002.09</v>
      </c>
      <c r="E22" s="33"/>
      <c r="F22" s="33"/>
      <c r="G22" s="33">
        <f t="shared" si="4"/>
        <v>60002.09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15201.04</v>
      </c>
      <c r="E23" s="34">
        <f>104.01</f>
        <v>104.01</v>
      </c>
      <c r="F23" s="34">
        <f>-6000</f>
        <v>-6000</v>
      </c>
      <c r="G23" s="33">
        <f t="shared" si="4"/>
        <v>9305.050000000001</v>
      </c>
      <c r="H23" s="34">
        <v>3500</v>
      </c>
      <c r="I23" s="34">
        <f>2750-104.01</f>
        <v>2645.99</v>
      </c>
      <c r="J23" s="33">
        <f t="shared" si="3"/>
        <v>6145.99</v>
      </c>
    </row>
    <row r="24" spans="1:10" ht="12.75">
      <c r="A24" s="27">
        <v>3599</v>
      </c>
      <c r="B24" s="18" t="s">
        <v>29</v>
      </c>
      <c r="C24" s="7" t="s">
        <v>22</v>
      </c>
      <c r="D24" s="33">
        <v>1371.83</v>
      </c>
      <c r="E24" s="33">
        <f>1436.51</f>
        <v>1436.51</v>
      </c>
      <c r="F24" s="33">
        <f>1000</f>
        <v>1000</v>
      </c>
      <c r="G24" s="33">
        <f t="shared" si="4"/>
        <v>3808.34</v>
      </c>
      <c r="H24" s="33"/>
      <c r="I24" s="33"/>
      <c r="J24" s="43">
        <f t="shared" si="3"/>
        <v>0</v>
      </c>
    </row>
    <row r="25" spans="1:10" ht="13.5" thickBot="1">
      <c r="A25" s="44" t="s">
        <v>39</v>
      </c>
      <c r="B25" s="45"/>
      <c r="C25" s="46" t="s">
        <v>40</v>
      </c>
      <c r="D25" s="48">
        <v>0</v>
      </c>
      <c r="E25" s="47"/>
      <c r="F25" s="47"/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20</v>
      </c>
      <c r="B28" s="16" t="s">
        <v>32</v>
      </c>
      <c r="C28" s="37" t="s">
        <v>23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42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4200</v>
      </c>
      <c r="G29" s="31">
        <f t="shared" si="6"/>
        <v>6700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45</v>
      </c>
      <c r="B31" s="16" t="s">
        <v>44</v>
      </c>
      <c r="C31" s="37" t="s">
        <v>43</v>
      </c>
      <c r="D31" s="35">
        <v>2500</v>
      </c>
      <c r="E31" s="35"/>
      <c r="F31" s="35">
        <f>4200</f>
        <v>4200</v>
      </c>
      <c r="G31" s="35">
        <f>D31+E31+F31</f>
        <v>6700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2022-11-03T09:13:31Z</cp:lastPrinted>
  <dcterms:created xsi:type="dcterms:W3CDTF">2002-08-26T10:16:33Z</dcterms:created>
  <dcterms:modified xsi:type="dcterms:W3CDTF">2022-12-07T14:42:42Z</dcterms:modified>
  <cp:category/>
  <cp:version/>
  <cp:contentType/>
  <cp:contentStatus/>
</cp:coreProperties>
</file>