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2. ZR" sheetId="1" r:id="rId1"/>
    <sheet name="2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<sst xmlns="http://schemas.openxmlformats.org/spreadsheetml/2006/main" count="114" uniqueCount="50">
  <si>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</si>
  <si>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</si>
  <si>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</si>
  <si>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</si>
  <si>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</si>
  <si>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</si>
  <si>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</si>
  <si>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</si>
  <si>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</si>
  <si>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</si>
  <si>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</si>
  <si>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</si>
  <si>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</si>
  <si>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</si>
  <si>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</si>
  <si>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</si>
  <si>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po 1. změně rozpočtu 
pol. 5213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</si>
  <si>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</si>
  <si>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</si>
  <si>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</si>
  <si>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</si>
  <si>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</si>
  <si>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</si>
  <si>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</si>
  <si>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</si>
  <si>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</si>
  <si>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</si>
  <si>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</si>
  <si>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</si>
  <si>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</si>
  <si>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</si>
  <si>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</si>
  <si>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</si>
  <si>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</si>
  <si>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</si>
  <si>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</si>
  <si>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</si>
  <si>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</si>
  <si>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</si>
  <si>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</si>
  <si>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</si>
  <si>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</si>
  <si>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</si>
  <si>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2022</t>
  </si>
  <si>
    <t>kap. 39 - regionální rozvoj</t>
  </si>
  <si>
    <t>Centrum evropského projektování, a.s.</t>
  </si>
  <si>
    <t>59</t>
  </si>
  <si>
    <t>3639</t>
  </si>
  <si>
    <t>po 2. změně rozpočtu 
pol. 5213</t>
  </si>
  <si>
    <t>po 2. změně rozpočtu 
pol. 6313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</si>
</sst>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166" fontId="5" fillId="0" borderId="16" xfId="38" applyNumberFormat="1" applyFont="1" applyBorder="1" applyAlignment="1">
      <alignment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19</v>
      </c>
      <c r="D7" s="61" t="s">
        <v>20</v>
      </c>
      <c r="E7" s="62"/>
      <c r="F7" s="62"/>
      <c r="G7" s="62"/>
      <c r="H7" s="61" t="s">
        <v>21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16</v>
      </c>
      <c r="E9" s="22" t="s">
        <v>37</v>
      </c>
      <c r="F9" s="22" t="s">
        <v>9</v>
      </c>
      <c r="G9" s="22" t="s">
        <v>48</v>
      </c>
      <c r="H9" s="22" t="s">
        <v>17</v>
      </c>
      <c r="I9" s="22" t="s">
        <v>37</v>
      </c>
      <c r="J9" s="22" t="s">
        <v>49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32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35</v>
      </c>
      <c r="D13" s="8">
        <f>D15+D16</f>
        <v>70388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70388</v>
      </c>
      <c r="H13" s="8">
        <f t="shared" si="1"/>
        <v>25000</v>
      </c>
      <c r="I13" s="8">
        <f t="shared" si="1"/>
        <v>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36</v>
      </c>
      <c r="B15" s="18" t="s">
        <v>27</v>
      </c>
      <c r="C15" s="41" t="s">
        <v>26</v>
      </c>
      <c r="D15" s="42">
        <v>70388</v>
      </c>
      <c r="E15" s="42"/>
      <c r="F15" s="42"/>
      <c r="G15" s="42">
        <f>D15+E15+F15</f>
        <v>70388</v>
      </c>
      <c r="H15" s="42">
        <v>25000</v>
      </c>
      <c r="I15" s="42"/>
      <c r="J15" s="42">
        <f>H15+I15</f>
        <v>25000</v>
      </c>
    </row>
    <row r="16" spans="1:10" ht="13.5" hidden="1" thickBot="1">
      <c r="A16" s="25" t="s">
        <v>36</v>
      </c>
      <c r="B16" s="19" t="s">
        <v>27</v>
      </c>
      <c r="C16" s="40" t="s">
        <v>38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291894.83</v>
      </c>
      <c r="E17" s="31">
        <f t="shared" si="2"/>
        <v>0</v>
      </c>
      <c r="F17" s="31">
        <f t="shared" si="2"/>
        <v>0</v>
      </c>
      <c r="G17" s="31">
        <f t="shared" si="2"/>
        <v>291894.83</v>
      </c>
      <c r="H17" s="31">
        <f t="shared" si="2"/>
        <v>25762.5</v>
      </c>
      <c r="I17" s="31">
        <f t="shared" si="2"/>
        <v>1400</v>
      </c>
      <c r="J17" s="31">
        <f t="shared" si="2"/>
        <v>27162.5</v>
      </c>
    </row>
    <row r="18" spans="1:10" ht="12.75">
      <c r="A18" s="27"/>
      <c r="B18" s="18"/>
      <c r="C18" s="6" t="s">
        <v>18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28</v>
      </c>
      <c r="C19" s="36" t="s">
        <v>39</v>
      </c>
      <c r="D19" s="33">
        <v>59295.84</v>
      </c>
      <c r="E19" s="33"/>
      <c r="F19" s="33"/>
      <c r="G19" s="33">
        <f>D19+E19+F19</f>
        <v>59295.84</v>
      </c>
      <c r="H19" s="33"/>
      <c r="I19" s="33"/>
      <c r="J19" s="33">
        <f aca="true" t="shared" si="3" ref="J19:J24">H19+I19</f>
        <v>0</v>
      </c>
    </row>
    <row r="20" spans="1:10" ht="12.75">
      <c r="A20" s="27">
        <v>3522</v>
      </c>
      <c r="B20" s="18" t="s">
        <v>29</v>
      </c>
      <c r="C20" s="7" t="s">
        <v>40</v>
      </c>
      <c r="D20" s="33">
        <v>74289.91</v>
      </c>
      <c r="E20" s="33"/>
      <c r="F20" s="33"/>
      <c r="G20" s="33">
        <f aca="true" t="shared" si="4" ref="G20:G25">D20+E20+F20</f>
        <v>74289.91</v>
      </c>
      <c r="H20" s="33"/>
      <c r="I20" s="33"/>
      <c r="J20" s="33">
        <f t="shared" si="3"/>
        <v>0</v>
      </c>
    </row>
    <row r="21" spans="1:10" ht="12.75">
      <c r="A21" s="27">
        <v>3522</v>
      </c>
      <c r="B21" s="18" t="s">
        <v>33</v>
      </c>
      <c r="C21" s="36" t="s">
        <v>23</v>
      </c>
      <c r="D21" s="33">
        <v>0</v>
      </c>
      <c r="E21" s="33"/>
      <c r="F21" s="33"/>
      <c r="G21" s="33">
        <f t="shared" si="4"/>
        <v>0</v>
      </c>
      <c r="H21" s="33"/>
      <c r="I21" s="33"/>
      <c r="J21" s="33">
        <f t="shared" si="3"/>
        <v>0</v>
      </c>
    </row>
    <row r="22" spans="1:10" ht="12.75">
      <c r="A22" s="27">
        <v>3522</v>
      </c>
      <c r="B22" s="18" t="s">
        <v>30</v>
      </c>
      <c r="C22" s="7" t="s">
        <v>3</v>
      </c>
      <c r="D22" s="33">
        <v>34099.020000000004</v>
      </c>
      <c r="E22" s="33"/>
      <c r="F22" s="33"/>
      <c r="G22" s="33">
        <f t="shared" si="4"/>
        <v>34099.020000000004</v>
      </c>
      <c r="H22" s="33">
        <v>23662.5</v>
      </c>
      <c r="I22" s="33"/>
      <c r="J22" s="33">
        <f t="shared" si="3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3">
        <v>8472.06</v>
      </c>
      <c r="E23" s="34"/>
      <c r="F23" s="34"/>
      <c r="G23" s="33">
        <f t="shared" si="4"/>
        <v>8472.06</v>
      </c>
      <c r="H23" s="34">
        <v>2100</v>
      </c>
      <c r="I23" s="34">
        <f>1400</f>
        <v>1400</v>
      </c>
      <c r="J23" s="33">
        <f t="shared" si="3"/>
        <v>3500</v>
      </c>
    </row>
    <row r="24" spans="1:10" ht="12.75">
      <c r="A24" s="27">
        <v>3599</v>
      </c>
      <c r="B24" s="18" t="s">
        <v>31</v>
      </c>
      <c r="C24" s="7" t="s">
        <v>24</v>
      </c>
      <c r="D24" s="33">
        <v>0</v>
      </c>
      <c r="E24" s="33"/>
      <c r="F24" s="33"/>
      <c r="G24" s="33">
        <f t="shared" si="4"/>
        <v>0</v>
      </c>
      <c r="H24" s="33"/>
      <c r="I24" s="33"/>
      <c r="J24" s="43">
        <f t="shared" si="3"/>
        <v>0</v>
      </c>
    </row>
    <row r="25" spans="1:10" ht="13.5" thickBot="1">
      <c r="A25" s="44" t="s">
        <v>41</v>
      </c>
      <c r="B25" s="45"/>
      <c r="C25" s="46" t="s">
        <v>42</v>
      </c>
      <c r="D25" s="48">
        <v>115738.00000000001</v>
      </c>
      <c r="E25" s="47"/>
      <c r="F25" s="47"/>
      <c r="G25" s="33">
        <f t="shared" si="4"/>
        <v>115738.00000000001</v>
      </c>
      <c r="H25" s="47"/>
      <c r="I25" s="47"/>
      <c r="J25" s="48">
        <f>H25+I25</f>
        <v>0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22</v>
      </c>
      <c r="B28" s="16" t="s">
        <v>34</v>
      </c>
      <c r="C28" s="37" t="s">
        <v>25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  <row r="29" spans="1:10" ht="12.75">
      <c r="A29" s="23"/>
      <c r="B29" s="11"/>
      <c r="C29" s="14" t="s">
        <v>44</v>
      </c>
      <c r="D29" s="31">
        <f aca="true" t="shared" si="6" ref="D29:J29">D31</f>
        <v>2500</v>
      </c>
      <c r="E29" s="31">
        <f t="shared" si="6"/>
        <v>0</v>
      </c>
      <c r="F29" s="31">
        <f t="shared" si="6"/>
        <v>0</v>
      </c>
      <c r="G29" s="31">
        <f t="shared" si="6"/>
        <v>2500</v>
      </c>
      <c r="H29" s="31">
        <f t="shared" si="6"/>
        <v>0</v>
      </c>
      <c r="I29" s="31">
        <f t="shared" si="6"/>
        <v>0</v>
      </c>
      <c r="J29" s="31">
        <f t="shared" si="6"/>
        <v>0</v>
      </c>
    </row>
    <row r="30" spans="1:10" ht="12.75">
      <c r="A30" s="24"/>
      <c r="B30" s="15"/>
      <c r="C30" s="6" t="s">
        <v>0</v>
      </c>
      <c r="D30" s="32"/>
      <c r="E30" s="32"/>
      <c r="F30" s="32"/>
      <c r="G30" s="32"/>
      <c r="H30" s="32"/>
      <c r="I30" s="32"/>
      <c r="J30" s="32"/>
    </row>
    <row r="31" spans="1:10" ht="13.5" thickBot="1">
      <c r="A31" s="29" t="s">
        <v>47</v>
      </c>
      <c r="B31" s="16" t="s">
        <v>46</v>
      </c>
      <c r="C31" s="37" t="s">
        <v>45</v>
      </c>
      <c r="D31" s="35">
        <v>2500</v>
      </c>
      <c r="E31" s="35"/>
      <c r="F31" s="35"/>
      <c r="G31" s="35">
        <f>D31+E31+F31</f>
        <v>2500</v>
      </c>
      <c r="H31" s="35"/>
      <c r="I31" s="35"/>
      <c r="J31" s="35">
        <f>H31+I31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50" t="s">
        <v>43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0" customHeight="1">
      <c r="A4" s="49" t="s">
        <v>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2" t="s">
        <v>1</v>
      </c>
      <c r="B7" s="55" t="s">
        <v>8</v>
      </c>
      <c r="C7" s="58" t="s">
        <v>19</v>
      </c>
      <c r="D7" s="61" t="s">
        <v>20</v>
      </c>
      <c r="E7" s="62"/>
      <c r="F7" s="62"/>
      <c r="G7" s="62"/>
      <c r="H7" s="61" t="s">
        <v>21</v>
      </c>
      <c r="I7" s="62"/>
      <c r="J7" s="64"/>
    </row>
    <row r="8" spans="1:10" ht="13.5" thickBot="1">
      <c r="A8" s="53"/>
      <c r="B8" s="56"/>
      <c r="C8" s="59"/>
      <c r="D8" s="54"/>
      <c r="E8" s="63"/>
      <c r="F8" s="63"/>
      <c r="G8" s="63"/>
      <c r="H8" s="54"/>
      <c r="I8" s="63"/>
      <c r="J8" s="60"/>
    </row>
    <row r="9" spans="1:10" ht="39" thickBot="1">
      <c r="A9" s="54"/>
      <c r="B9" s="57"/>
      <c r="C9" s="60"/>
      <c r="D9" s="22" t="s">
        <v>16</v>
      </c>
      <c r="E9" s="22" t="s">
        <v>37</v>
      </c>
      <c r="F9" s="22" t="s">
        <v>9</v>
      </c>
      <c r="G9" s="22" t="s">
        <v>48</v>
      </c>
      <c r="H9" s="22" t="s">
        <v>17</v>
      </c>
      <c r="I9" s="22" t="s">
        <v>37</v>
      </c>
      <c r="J9" s="22" t="s">
        <v>49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32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35</v>
      </c>
      <c r="D13" s="8">
        <f>D15+D16</f>
        <v>70388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70388</v>
      </c>
      <c r="H13" s="8">
        <f t="shared" si="1"/>
        <v>25000</v>
      </c>
      <c r="I13" s="8">
        <f t="shared" si="1"/>
        <v>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36</v>
      </c>
      <c r="B15" s="18" t="s">
        <v>27</v>
      </c>
      <c r="C15" s="41" t="s">
        <v>26</v>
      </c>
      <c r="D15" s="42">
        <v>70388</v>
      </c>
      <c r="E15" s="42"/>
      <c r="F15" s="42"/>
      <c r="G15" s="42">
        <f>D15+E15+F15</f>
        <v>70388</v>
      </c>
      <c r="H15" s="42">
        <v>25000</v>
      </c>
      <c r="I15" s="42"/>
      <c r="J15" s="42">
        <f>H15+I15</f>
        <v>25000</v>
      </c>
    </row>
    <row r="16" spans="1:10" ht="13.5" hidden="1" thickBot="1">
      <c r="A16" s="25" t="s">
        <v>36</v>
      </c>
      <c r="B16" s="19" t="s">
        <v>27</v>
      </c>
      <c r="C16" s="40" t="s">
        <v>38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291894.83</v>
      </c>
      <c r="E17" s="31">
        <f t="shared" si="2"/>
        <v>0</v>
      </c>
      <c r="F17" s="31">
        <f t="shared" si="2"/>
        <v>1375.2300000000105</v>
      </c>
      <c r="G17" s="31">
        <f t="shared" si="2"/>
        <v>293270.06</v>
      </c>
      <c r="H17" s="31">
        <f t="shared" si="2"/>
        <v>25762.5</v>
      </c>
      <c r="I17" s="31">
        <f t="shared" si="2"/>
        <v>1400</v>
      </c>
      <c r="J17" s="31">
        <f t="shared" si="2"/>
        <v>27162.5</v>
      </c>
    </row>
    <row r="18" spans="1:10" ht="12.75">
      <c r="A18" s="27"/>
      <c r="B18" s="18"/>
      <c r="C18" s="6" t="s">
        <v>18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28</v>
      </c>
      <c r="C19" s="36" t="s">
        <v>39</v>
      </c>
      <c r="D19" s="33">
        <v>59295.84</v>
      </c>
      <c r="E19" s="33"/>
      <c r="F19" s="33">
        <f>32731.82</f>
        <v>32731.82</v>
      </c>
      <c r="G19" s="33">
        <f>D19+E19+F19</f>
        <v>92027.66</v>
      </c>
      <c r="H19" s="33"/>
      <c r="I19" s="33"/>
      <c r="J19" s="33">
        <f aca="true" t="shared" si="3" ref="J19:J24">H19+I19</f>
        <v>0</v>
      </c>
    </row>
    <row r="20" spans="1:10" ht="12.75">
      <c r="A20" s="27">
        <v>3522</v>
      </c>
      <c r="B20" s="18" t="s">
        <v>29</v>
      </c>
      <c r="C20" s="7" t="s">
        <v>40</v>
      </c>
      <c r="D20" s="33">
        <v>74289.91</v>
      </c>
      <c r="E20" s="33"/>
      <c r="F20" s="33">
        <f>50270.12</f>
        <v>50270.12</v>
      </c>
      <c r="G20" s="33">
        <f aca="true" t="shared" si="4" ref="G20:G25">D20+E20+F20</f>
        <v>124560.03</v>
      </c>
      <c r="H20" s="33"/>
      <c r="I20" s="33"/>
      <c r="J20" s="33">
        <f t="shared" si="3"/>
        <v>0</v>
      </c>
    </row>
    <row r="21" spans="1:10" ht="12.75">
      <c r="A21" s="27">
        <v>3522</v>
      </c>
      <c r="B21" s="18" t="s">
        <v>33</v>
      </c>
      <c r="C21" s="36" t="s">
        <v>23</v>
      </c>
      <c r="D21" s="33">
        <v>0</v>
      </c>
      <c r="E21" s="33"/>
      <c r="F21" s="33"/>
      <c r="G21" s="33">
        <f t="shared" si="4"/>
        <v>0</v>
      </c>
      <c r="H21" s="33"/>
      <c r="I21" s="33"/>
      <c r="J21" s="33">
        <f t="shared" si="3"/>
        <v>0</v>
      </c>
    </row>
    <row r="22" spans="1:10" ht="12.75">
      <c r="A22" s="27">
        <v>3522</v>
      </c>
      <c r="B22" s="18" t="s">
        <v>30</v>
      </c>
      <c r="C22" s="7" t="s">
        <v>3</v>
      </c>
      <c r="D22" s="33">
        <v>34099.020000000004</v>
      </c>
      <c r="E22" s="33"/>
      <c r="F22" s="33">
        <f>25903.07</f>
        <v>25903.07</v>
      </c>
      <c r="G22" s="33">
        <f t="shared" si="4"/>
        <v>60002.090000000004</v>
      </c>
      <c r="H22" s="33">
        <v>23662.5</v>
      </c>
      <c r="I22" s="33"/>
      <c r="J22" s="33">
        <f t="shared" si="3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3">
        <v>8472.06</v>
      </c>
      <c r="E23" s="34"/>
      <c r="F23" s="34">
        <f>6832.99</f>
        <v>6832.99</v>
      </c>
      <c r="G23" s="33">
        <f t="shared" si="4"/>
        <v>15305.05</v>
      </c>
      <c r="H23" s="34">
        <v>2100</v>
      </c>
      <c r="I23" s="34">
        <f>1400</f>
        <v>1400</v>
      </c>
      <c r="J23" s="33">
        <f t="shared" si="3"/>
        <v>3500</v>
      </c>
    </row>
    <row r="24" spans="1:10" ht="12.75">
      <c r="A24" s="27">
        <v>3599</v>
      </c>
      <c r="B24" s="18" t="s">
        <v>31</v>
      </c>
      <c r="C24" s="7" t="s">
        <v>24</v>
      </c>
      <c r="D24" s="33">
        <v>0</v>
      </c>
      <c r="E24" s="33"/>
      <c r="F24" s="33">
        <f>1375.23</f>
        <v>1375.23</v>
      </c>
      <c r="G24" s="33">
        <f t="shared" si="4"/>
        <v>1375.23</v>
      </c>
      <c r="H24" s="33"/>
      <c r="I24" s="33"/>
      <c r="J24" s="43">
        <f t="shared" si="3"/>
        <v>0</v>
      </c>
    </row>
    <row r="25" spans="1:10" ht="13.5" thickBot="1">
      <c r="A25" s="44" t="s">
        <v>41</v>
      </c>
      <c r="B25" s="45"/>
      <c r="C25" s="46" t="s">
        <v>42</v>
      </c>
      <c r="D25" s="48">
        <v>115738.00000000001</v>
      </c>
      <c r="E25" s="47"/>
      <c r="F25" s="47">
        <f>-115738</f>
        <v>-115738</v>
      </c>
      <c r="G25" s="33">
        <f t="shared" si="4"/>
        <v>0</v>
      </c>
      <c r="H25" s="47"/>
      <c r="I25" s="47"/>
      <c r="J25" s="48">
        <f>H25+I25</f>
        <v>0</v>
      </c>
    </row>
    <row r="26" spans="1:10" ht="13.5" hidden="1" thickBot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3.5" hidden="1" thickBot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22</v>
      </c>
      <c r="B28" s="16" t="s">
        <v>34</v>
      </c>
      <c r="C28" s="37" t="s">
        <v>25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  <row r="29" spans="1:10" ht="12.75">
      <c r="A29" s="23"/>
      <c r="B29" s="11"/>
      <c r="C29" s="14" t="s">
        <v>44</v>
      </c>
      <c r="D29" s="31">
        <f aca="true" t="shared" si="6" ref="D29:J29">D31</f>
        <v>2500</v>
      </c>
      <c r="E29" s="31">
        <f t="shared" si="6"/>
        <v>0</v>
      </c>
      <c r="F29" s="31">
        <f t="shared" si="6"/>
        <v>0</v>
      </c>
      <c r="G29" s="31">
        <f t="shared" si="6"/>
        <v>2500</v>
      </c>
      <c r="H29" s="31">
        <f t="shared" si="6"/>
        <v>0</v>
      </c>
      <c r="I29" s="31">
        <f t="shared" si="6"/>
        <v>0</v>
      </c>
      <c r="J29" s="31">
        <f t="shared" si="6"/>
        <v>0</v>
      </c>
    </row>
    <row r="30" spans="1:10" ht="12.75">
      <c r="A30" s="24"/>
      <c r="B30" s="15"/>
      <c r="C30" s="6" t="s">
        <v>0</v>
      </c>
      <c r="D30" s="32"/>
      <c r="E30" s="32"/>
      <c r="F30" s="32"/>
      <c r="G30" s="32"/>
      <c r="H30" s="32"/>
      <c r="I30" s="32"/>
      <c r="J30" s="32"/>
    </row>
    <row r="31" spans="1:10" ht="13.5" thickBot="1">
      <c r="A31" s="29" t="s">
        <v>47</v>
      </c>
      <c r="B31" s="16" t="s">
        <v>46</v>
      </c>
      <c r="C31" s="37" t="s">
        <v>45</v>
      </c>
      <c r="D31" s="35">
        <v>2500</v>
      </c>
      <c r="E31" s="35"/>
      <c r="F31" s="35"/>
      <c r="G31" s="35">
        <f>D31+E31+F31</f>
        <v>2500</v>
      </c>
      <c r="H31" s="35"/>
      <c r="I31" s="35"/>
      <c r="J31" s="35">
        <f>H31+I31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2022-05-24T11:20:03Z</cp:lastPrinted>
  <dcterms:created xsi:type="dcterms:W3CDTF">2002-08-26T10:16:33Z</dcterms:created>
  <dcterms:modified xsi:type="dcterms:W3CDTF">2022-07-12T09:14:05Z</dcterms:modified>
  <cp:category/>
  <cp:version/>
  <cp:contentType/>
  <cp:contentStatus/>
</cp:coreProperties>
</file>