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08" windowHeight="8316" activeTab="1"/>
  </bookViews>
  <sheets>
    <sheet name="1.ZR " sheetId="1" r:id="rId1"/>
    <sheet name="1.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<sst xmlns="http://schemas.openxmlformats.org/spreadsheetml/2006/main" count="100" uniqueCount="44">
  <si>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</si>
  <si>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</si>
  <si>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</si>
  <si>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</si>
  <si>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</si>
  <si>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</si>
  <si>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</si>
  <si>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</si>
  <si>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</si>
  <si>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</si>
  <si>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</si>
  <si>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</si>
  <si>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</si>
  <si>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</si>
  <si>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</si>
  <si>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</si>
  <si>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>Schválený rozpočet 
pol. 5213</t>
  </si>
  <si>
    <t>po 1. změně rozpočtu 
pol. 5213</t>
  </si>
  <si>
    <t>Schválený rozpočet 
pol. 6313</t>
  </si>
  <si>
    <t>po 1. změně rozpočtu 
pol. 6313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</si>
  <si>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</si>
  <si>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</si>
  <si>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</si>
  <si>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</si>
  <si>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</si>
  <si>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</si>
  <si>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</si>
  <si>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</si>
  <si>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</si>
  <si>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</si>
  <si>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</si>
  <si>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</si>
  <si>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</si>
  <si>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</si>
  <si>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</si>
  <si>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</si>
  <si>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</si>
  <si>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</si>
  <si>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</si>
  <si>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</si>
  <si>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Transfery obchodním společnostem na rok 2019</t>
  </si>
  <si>
    <t xml:space="preserve">Oblastní nemocnice Jičín a.s.        2400tis.z kap.48
   </t>
  </si>
  <si>
    <t xml:space="preserve">Oblastní nemocnice Náchod a.s.    2420tis.z kap.48 </t>
  </si>
  <si>
    <t>ZOO DK NL, a.s. - kofinancování a předfinancování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</si>
</sst>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1" xfId="39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9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9" applyNumberFormat="1" applyFont="1" applyBorder="1" applyAlignment="1">
      <alignment/>
    </xf>
    <xf numFmtId="168" fontId="4" fillId="0" borderId="15" xfId="39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/>
    </xf>
    <xf numFmtId="41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4" fillId="0" borderId="11" xfId="39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3" fillId="0" borderId="11" xfId="39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9" applyNumberFormat="1" applyFont="1" applyBorder="1" applyAlignment="1">
      <alignment/>
    </xf>
    <xf numFmtId="4" fontId="5" fillId="0" borderId="25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8" fontId="12" fillId="0" borderId="27" xfId="39" applyNumberFormat="1" applyFont="1" applyBorder="1" applyAlignment="1">
      <alignment wrapText="1"/>
    </xf>
    <xf numFmtId="168" fontId="4" fillId="0" borderId="28" xfId="39" applyNumberFormat="1" applyFont="1" applyBorder="1" applyAlignment="1">
      <alignment vertical="center"/>
    </xf>
    <xf numFmtId="168" fontId="5" fillId="0" borderId="26" xfId="39" applyNumberFormat="1" applyFont="1" applyBorder="1" applyAlignment="1">
      <alignment/>
    </xf>
    <xf numFmtId="168" fontId="5" fillId="0" borderId="28" xfId="39" applyNumberFormat="1" applyFont="1" applyBorder="1" applyAlignment="1">
      <alignment/>
    </xf>
    <xf numFmtId="168" fontId="5" fillId="0" borderId="12" xfId="39" applyNumberFormat="1" applyFont="1" applyBorder="1" applyAlignment="1">
      <alignment/>
    </xf>
    <xf numFmtId="164" fontId="5" fillId="0" borderId="12" xfId="39" applyNumberFormat="1" applyFont="1" applyBorder="1" applyAlignment="1">
      <alignment/>
    </xf>
    <xf numFmtId="168" fontId="10" fillId="0" borderId="1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8.5" customHeight="1">
      <c r="A3" s="54" t="s">
        <v>40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0" customHeight="1">
      <c r="A4" s="53" t="s">
        <v>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6" t="s">
        <v>1</v>
      </c>
      <c r="B7" s="58" t="s">
        <v>8</v>
      </c>
      <c r="C7" s="61" t="s">
        <v>21</v>
      </c>
      <c r="D7" s="47" t="s">
        <v>22</v>
      </c>
      <c r="E7" s="48"/>
      <c r="F7" s="48"/>
      <c r="G7" s="48"/>
      <c r="H7" s="47" t="s">
        <v>23</v>
      </c>
      <c r="I7" s="48"/>
      <c r="J7" s="51"/>
    </row>
    <row r="8" spans="1:10" ht="13.5" thickBot="1">
      <c r="A8" s="57"/>
      <c r="B8" s="59"/>
      <c r="C8" s="62"/>
      <c r="D8" s="49"/>
      <c r="E8" s="50"/>
      <c r="F8" s="50"/>
      <c r="G8" s="50"/>
      <c r="H8" s="49"/>
      <c r="I8" s="50"/>
      <c r="J8" s="52"/>
    </row>
    <row r="9" spans="1:10" ht="39.75" thickBot="1">
      <c r="A9" s="49"/>
      <c r="B9" s="60"/>
      <c r="C9" s="52"/>
      <c r="D9" s="22" t="s">
        <v>16</v>
      </c>
      <c r="E9" s="22" t="s">
        <v>39</v>
      </c>
      <c r="F9" s="22" t="s">
        <v>9</v>
      </c>
      <c r="G9" s="22" t="s">
        <v>17</v>
      </c>
      <c r="H9" s="22" t="s">
        <v>18</v>
      </c>
      <c r="I9" s="22" t="s">
        <v>39</v>
      </c>
      <c r="J9" s="22" t="s">
        <v>19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34</v>
      </c>
      <c r="C12" s="43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2" t="s">
        <v>37</v>
      </c>
      <c r="D13" s="8">
        <f>D15+D16</f>
        <v>59600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59600</v>
      </c>
      <c r="H13" s="8">
        <f t="shared" si="1"/>
        <v>0</v>
      </c>
      <c r="I13" s="8">
        <f t="shared" si="1"/>
        <v>30085</v>
      </c>
      <c r="J13" s="8">
        <f t="shared" si="1"/>
        <v>30085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2.75">
      <c r="A15" s="27" t="s">
        <v>38</v>
      </c>
      <c r="B15" s="18" t="s">
        <v>29</v>
      </c>
      <c r="C15" s="45" t="s">
        <v>28</v>
      </c>
      <c r="D15" s="46">
        <v>59600</v>
      </c>
      <c r="E15" s="46"/>
      <c r="F15" s="46"/>
      <c r="G15" s="46">
        <f>D15+E15+F15</f>
        <v>59600</v>
      </c>
      <c r="H15" s="46"/>
      <c r="I15" s="46">
        <v>18780</v>
      </c>
      <c r="J15" s="46">
        <f>H15+I15</f>
        <v>18780</v>
      </c>
    </row>
    <row r="16" spans="1:10" ht="13.5" thickBot="1">
      <c r="A16" s="25" t="s">
        <v>38</v>
      </c>
      <c r="B16" s="19" t="s">
        <v>29</v>
      </c>
      <c r="C16" s="44" t="s">
        <v>43</v>
      </c>
      <c r="D16" s="10"/>
      <c r="E16" s="10"/>
      <c r="F16" s="10"/>
      <c r="G16" s="10"/>
      <c r="H16" s="10"/>
      <c r="I16" s="10">
        <f>11305</f>
        <v>11305</v>
      </c>
      <c r="J16" s="10">
        <f>H16+I16</f>
        <v>11305</v>
      </c>
    </row>
    <row r="17" spans="1:10" ht="12.75">
      <c r="A17" s="26"/>
      <c r="B17" s="12"/>
      <c r="C17" s="14" t="s">
        <v>2</v>
      </c>
      <c r="D17" s="31">
        <f aca="true" t="shared" si="2" ref="D17:J17">SUM(D19:D24)</f>
        <v>0</v>
      </c>
      <c r="E17" s="33">
        <f t="shared" si="2"/>
        <v>144820</v>
      </c>
      <c r="F17" s="31">
        <f t="shared" si="2"/>
        <v>0</v>
      </c>
      <c r="G17" s="31">
        <f t="shared" si="2"/>
        <v>144820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20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30</v>
      </c>
      <c r="C19" s="7" t="s">
        <v>41</v>
      </c>
      <c r="D19" s="34"/>
      <c r="E19" s="34">
        <f>26612.12+2400</f>
        <v>29012.12</v>
      </c>
      <c r="F19" s="34"/>
      <c r="G19" s="34">
        <f aca="true" t="shared" si="3" ref="G19:G24">D19+E19+F19</f>
        <v>29012.12</v>
      </c>
      <c r="H19" s="34"/>
      <c r="I19" s="34"/>
      <c r="J19" s="34">
        <f aca="true" t="shared" si="4" ref="J19:J24">H19+I19</f>
        <v>0</v>
      </c>
    </row>
    <row r="20" spans="1:10" ht="12.75">
      <c r="A20" s="27">
        <v>3522</v>
      </c>
      <c r="B20" s="18" t="s">
        <v>31</v>
      </c>
      <c r="C20" s="7" t="s">
        <v>42</v>
      </c>
      <c r="D20" s="34"/>
      <c r="E20" s="34">
        <f>78131.39+2420</f>
        <v>80551.39</v>
      </c>
      <c r="F20" s="34"/>
      <c r="G20" s="34">
        <f t="shared" si="3"/>
        <v>80551.39</v>
      </c>
      <c r="H20" s="34"/>
      <c r="I20" s="34"/>
      <c r="J20" s="34">
        <f t="shared" si="4"/>
        <v>0</v>
      </c>
    </row>
    <row r="21" spans="1:10" ht="12.75" hidden="1">
      <c r="A21" s="27">
        <v>3522</v>
      </c>
      <c r="B21" s="18" t="s">
        <v>35</v>
      </c>
      <c r="C21" s="39" t="s">
        <v>25</v>
      </c>
      <c r="D21" s="34"/>
      <c r="E21" s="34"/>
      <c r="F21" s="34"/>
      <c r="G21" s="34">
        <f t="shared" si="3"/>
        <v>0</v>
      </c>
      <c r="H21" s="34"/>
      <c r="I21" s="34"/>
      <c r="J21" s="34">
        <f t="shared" si="4"/>
        <v>0</v>
      </c>
    </row>
    <row r="22" spans="1:10" ht="12.75">
      <c r="A22" s="27">
        <v>3522</v>
      </c>
      <c r="B22" s="18" t="s">
        <v>32</v>
      </c>
      <c r="C22" s="7" t="s">
        <v>3</v>
      </c>
      <c r="D22" s="34"/>
      <c r="E22" s="34">
        <v>26280.64</v>
      </c>
      <c r="F22" s="34"/>
      <c r="G22" s="34">
        <f t="shared" si="3"/>
        <v>26280.64</v>
      </c>
      <c r="H22" s="34"/>
      <c r="I22" s="34"/>
      <c r="J22" s="34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5"/>
      <c r="E23" s="35">
        <v>8975.85</v>
      </c>
      <c r="F23" s="35"/>
      <c r="G23" s="34">
        <f t="shared" si="3"/>
        <v>8975.85</v>
      </c>
      <c r="H23" s="35"/>
      <c r="I23" s="35"/>
      <c r="J23" s="34">
        <f t="shared" si="4"/>
        <v>0</v>
      </c>
    </row>
    <row r="24" spans="1:10" ht="13.5" thickBot="1">
      <c r="A24" s="29">
        <v>3599</v>
      </c>
      <c r="B24" s="16" t="s">
        <v>33</v>
      </c>
      <c r="C24" s="40" t="s">
        <v>26</v>
      </c>
      <c r="D24" s="36"/>
      <c r="E24" s="36"/>
      <c r="F24" s="36"/>
      <c r="G24" s="36">
        <f t="shared" si="3"/>
        <v>0</v>
      </c>
      <c r="H24" s="36"/>
      <c r="I24" s="36"/>
      <c r="J24" s="37">
        <f t="shared" si="4"/>
        <v>0</v>
      </c>
    </row>
    <row r="25" spans="1:10" ht="12.75" hidden="1">
      <c r="A25" s="23"/>
      <c r="B25" s="11"/>
      <c r="C25" s="14" t="s">
        <v>15</v>
      </c>
      <c r="D25" s="31">
        <f aca="true" t="shared" si="5" ref="D25:J25">D27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 hidden="1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hidden="1" thickBot="1">
      <c r="A27" s="29" t="s">
        <v>24</v>
      </c>
      <c r="B27" s="16" t="s">
        <v>36</v>
      </c>
      <c r="C27" s="41" t="s">
        <v>27</v>
      </c>
      <c r="D27" s="38"/>
      <c r="E27" s="38"/>
      <c r="F27" s="38"/>
      <c r="G27" s="38">
        <f>D27+E27+F27</f>
        <v>0</v>
      </c>
      <c r="H27" s="38"/>
      <c r="I27" s="38"/>
      <c r="J27" s="38">
        <f>H27+I27</f>
        <v>0</v>
      </c>
    </row>
  </sheetData>
  <sheetProtection/>
  <mergeCells count="8">
    <mergeCell ref="D7:G8"/>
    <mergeCell ref="H7:J8"/>
    <mergeCell ref="A2:J2"/>
    <mergeCell ref="A3:J3"/>
    <mergeCell ref="A4:J4"/>
    <mergeCell ref="A7:A9"/>
    <mergeCell ref="B7:B9"/>
    <mergeCell ref="C7:C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3">
      <selection activeCell="F28" sqref="F28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8.5" customHeight="1">
      <c r="A3" s="54" t="s">
        <v>40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0" customHeight="1">
      <c r="A4" s="53" t="s">
        <v>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6" t="s">
        <v>1</v>
      </c>
      <c r="B7" s="58" t="s">
        <v>8</v>
      </c>
      <c r="C7" s="61" t="s">
        <v>21</v>
      </c>
      <c r="D7" s="47" t="s">
        <v>22</v>
      </c>
      <c r="E7" s="48"/>
      <c r="F7" s="48"/>
      <c r="G7" s="48"/>
      <c r="H7" s="47" t="s">
        <v>23</v>
      </c>
      <c r="I7" s="48"/>
      <c r="J7" s="51"/>
    </row>
    <row r="8" spans="1:10" ht="13.5" thickBot="1">
      <c r="A8" s="57"/>
      <c r="B8" s="59"/>
      <c r="C8" s="62"/>
      <c r="D8" s="49"/>
      <c r="E8" s="50"/>
      <c r="F8" s="50"/>
      <c r="G8" s="50"/>
      <c r="H8" s="49"/>
      <c r="I8" s="50"/>
      <c r="J8" s="52"/>
    </row>
    <row r="9" spans="1:10" ht="39.75" thickBot="1">
      <c r="A9" s="49"/>
      <c r="B9" s="60"/>
      <c r="C9" s="52"/>
      <c r="D9" s="22" t="s">
        <v>16</v>
      </c>
      <c r="E9" s="22" t="s">
        <v>39</v>
      </c>
      <c r="F9" s="22" t="s">
        <v>9</v>
      </c>
      <c r="G9" s="22" t="s">
        <v>17</v>
      </c>
      <c r="H9" s="22" t="s">
        <v>18</v>
      </c>
      <c r="I9" s="22" t="s">
        <v>39</v>
      </c>
      <c r="J9" s="22" t="s">
        <v>19</v>
      </c>
    </row>
    <row r="10" spans="1:10" ht="12.75" hidden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2.75" hidden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34</v>
      </c>
      <c r="C12" s="43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2" t="s">
        <v>37</v>
      </c>
      <c r="D13" s="8">
        <f>D15+D16</f>
        <v>59600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59600</v>
      </c>
      <c r="H13" s="8">
        <f t="shared" si="1"/>
        <v>0</v>
      </c>
      <c r="I13" s="8">
        <f t="shared" si="1"/>
        <v>30085</v>
      </c>
      <c r="J13" s="8">
        <f t="shared" si="1"/>
        <v>30085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2.75">
      <c r="A15" s="27" t="s">
        <v>38</v>
      </c>
      <c r="B15" s="18" t="s">
        <v>29</v>
      </c>
      <c r="C15" s="45" t="s">
        <v>28</v>
      </c>
      <c r="D15" s="46">
        <v>59600</v>
      </c>
      <c r="E15" s="46"/>
      <c r="F15" s="46"/>
      <c r="G15" s="46">
        <f>D15+E15+F15</f>
        <v>59600</v>
      </c>
      <c r="H15" s="46"/>
      <c r="I15" s="46">
        <v>18780</v>
      </c>
      <c r="J15" s="46">
        <f>H15+I15</f>
        <v>18780</v>
      </c>
    </row>
    <row r="16" spans="1:10" ht="13.5" thickBot="1">
      <c r="A16" s="25" t="s">
        <v>38</v>
      </c>
      <c r="B16" s="19" t="s">
        <v>29</v>
      </c>
      <c r="C16" s="44" t="s">
        <v>43</v>
      </c>
      <c r="D16" s="10"/>
      <c r="E16" s="10"/>
      <c r="F16" s="10"/>
      <c r="G16" s="10"/>
      <c r="H16" s="10"/>
      <c r="I16" s="10">
        <f>11305</f>
        <v>11305</v>
      </c>
      <c r="J16" s="10">
        <f>H16+I16</f>
        <v>11305</v>
      </c>
    </row>
    <row r="17" spans="1:10" ht="12.75">
      <c r="A17" s="26"/>
      <c r="B17" s="12"/>
      <c r="C17" s="14" t="s">
        <v>2</v>
      </c>
      <c r="D17" s="31">
        <f aca="true" t="shared" si="2" ref="D17:J17">SUM(D19:D24)</f>
        <v>0</v>
      </c>
      <c r="E17" s="33">
        <f t="shared" si="2"/>
        <v>144820</v>
      </c>
      <c r="F17" s="31">
        <f t="shared" si="2"/>
        <v>0</v>
      </c>
      <c r="G17" s="31">
        <f t="shared" si="2"/>
        <v>144820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20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30</v>
      </c>
      <c r="C19" s="7" t="s">
        <v>41</v>
      </c>
      <c r="D19" s="34"/>
      <c r="E19" s="34">
        <f>26612.12+2400</f>
        <v>29012.12</v>
      </c>
      <c r="F19" s="34"/>
      <c r="G19" s="34">
        <f aca="true" t="shared" si="3" ref="G19:G24">D19+E19+F19</f>
        <v>29012.12</v>
      </c>
      <c r="H19" s="34"/>
      <c r="I19" s="34"/>
      <c r="J19" s="34">
        <f aca="true" t="shared" si="4" ref="J19:J24">H19+I19</f>
        <v>0</v>
      </c>
    </row>
    <row r="20" spans="1:10" ht="12.75">
      <c r="A20" s="27">
        <v>3522</v>
      </c>
      <c r="B20" s="18" t="s">
        <v>31</v>
      </c>
      <c r="C20" s="7" t="s">
        <v>42</v>
      </c>
      <c r="D20" s="34"/>
      <c r="E20" s="34">
        <f>78131.39+2420</f>
        <v>80551.39</v>
      </c>
      <c r="F20" s="34"/>
      <c r="G20" s="34">
        <f t="shared" si="3"/>
        <v>80551.39</v>
      </c>
      <c r="H20" s="34"/>
      <c r="I20" s="34"/>
      <c r="J20" s="34">
        <f t="shared" si="4"/>
        <v>0</v>
      </c>
    </row>
    <row r="21" spans="1:10" ht="12.75" hidden="1">
      <c r="A21" s="27">
        <v>3522</v>
      </c>
      <c r="B21" s="18" t="s">
        <v>35</v>
      </c>
      <c r="C21" s="39" t="s">
        <v>25</v>
      </c>
      <c r="D21" s="34"/>
      <c r="E21" s="34"/>
      <c r="F21" s="34"/>
      <c r="G21" s="34">
        <f t="shared" si="3"/>
        <v>0</v>
      </c>
      <c r="H21" s="34"/>
      <c r="I21" s="34"/>
      <c r="J21" s="34">
        <f t="shared" si="4"/>
        <v>0</v>
      </c>
    </row>
    <row r="22" spans="1:10" ht="12.75">
      <c r="A22" s="27">
        <v>3522</v>
      </c>
      <c r="B22" s="18" t="s">
        <v>32</v>
      </c>
      <c r="C22" s="7" t="s">
        <v>3</v>
      </c>
      <c r="D22" s="34"/>
      <c r="E22" s="34">
        <v>26280.64</v>
      </c>
      <c r="F22" s="34"/>
      <c r="G22" s="34">
        <f t="shared" si="3"/>
        <v>26280.64</v>
      </c>
      <c r="H22" s="34"/>
      <c r="I22" s="34"/>
      <c r="J22" s="34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5"/>
      <c r="E23" s="35">
        <v>8975.85</v>
      </c>
      <c r="F23" s="35"/>
      <c r="G23" s="34">
        <f t="shared" si="3"/>
        <v>8975.85</v>
      </c>
      <c r="H23" s="35"/>
      <c r="I23" s="35"/>
      <c r="J23" s="34">
        <f t="shared" si="4"/>
        <v>0</v>
      </c>
    </row>
    <row r="24" spans="1:10" ht="13.5" thickBot="1">
      <c r="A24" s="29">
        <v>3599</v>
      </c>
      <c r="B24" s="16" t="s">
        <v>33</v>
      </c>
      <c r="C24" s="40" t="s">
        <v>26</v>
      </c>
      <c r="D24" s="36"/>
      <c r="E24" s="36"/>
      <c r="F24" s="36"/>
      <c r="G24" s="36">
        <f t="shared" si="3"/>
        <v>0</v>
      </c>
      <c r="H24" s="36"/>
      <c r="I24" s="36"/>
      <c r="J24" s="37">
        <f t="shared" si="4"/>
        <v>0</v>
      </c>
    </row>
    <row r="25" spans="1:10" ht="12.75">
      <c r="A25" s="23"/>
      <c r="B25" s="11"/>
      <c r="C25" s="14" t="s">
        <v>15</v>
      </c>
      <c r="D25" s="31">
        <f aca="true" t="shared" si="5" ref="D25:J25">D27</f>
        <v>0</v>
      </c>
      <c r="E25" s="31">
        <f t="shared" si="5"/>
        <v>0</v>
      </c>
      <c r="F25" s="31">
        <f t="shared" si="5"/>
        <v>700</v>
      </c>
      <c r="G25" s="31">
        <f t="shared" si="5"/>
        <v>700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thickBot="1">
      <c r="A27" s="29" t="s">
        <v>24</v>
      </c>
      <c r="B27" s="16" t="s">
        <v>36</v>
      </c>
      <c r="C27" s="41" t="s">
        <v>27</v>
      </c>
      <c r="D27" s="38"/>
      <c r="E27" s="38"/>
      <c r="F27" s="38">
        <f>700</f>
        <v>700</v>
      </c>
      <c r="G27" s="38">
        <f>D27+E27+F27</f>
        <v>700</v>
      </c>
      <c r="H27" s="38"/>
      <c r="I27" s="38"/>
      <c r="J27" s="38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2019-04-01T12:06:38Z</cp:lastPrinted>
  <dcterms:created xsi:type="dcterms:W3CDTF">2002-08-26T10:16:33Z</dcterms:created>
  <dcterms:modified xsi:type="dcterms:W3CDTF">2019-04-01T12:06:40Z</dcterms:modified>
  <cp:category/>
  <cp:version/>
  <cp:contentType/>
  <cp:contentStatus/>
</cp:coreProperties>
</file>