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208" windowHeight="8316" activeTab="1"/>
  </bookViews>
  <sheets>
    <sheet name="2.ZR" sheetId="1" r:id="rId1"/>
    <sheet name="2.ZR vč. PN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<sst xmlns="http://schemas.openxmlformats.org/spreadsheetml/2006/main" count="110" uniqueCount="48">
  <si>
    <t>v tom:</t>
  </si>
  <si>
    <t>§</t>
  </si>
  <si>
    <t>kap. 15 - zdravotnictví</t>
  </si>
  <si>
    <t>Oblastní nemocnice Náchod a.s.</t>
  </si>
  <si>
    <t>Oblastní nemocnice Trutnov a.s.</t>
  </si>
  <si>
    <t>v tis. Kč</t>
  </si>
  <si>
    <t>Závazný ukazatel</t>
  </si>
  <si>
    <t>z vlastních prostředků kraje</t>
  </si>
  <si>
    <t>Příloha č. 3</t>
  </si>
  <si>
    <t>Č.o.</t>
  </si>
  <si>
    <t>pozm. návrhy</t>
  </si>
  <si>
    <t>zm.</t>
  </si>
  <si>
    <t>3522</t>
  </si>
  <si>
    <t>98</t>
  </si>
  <si>
    <t>Městs.nemocnice a.s. Dvůr Králové n.L.</t>
  </si>
  <si>
    <t>3639</t>
  </si>
  <si>
    <t xml:space="preserve">zm. </t>
  </si>
  <si>
    <t>2212</t>
  </si>
  <si>
    <t>SÚS KHK a.s.</t>
  </si>
  <si>
    <t>kap. 10 - doprava</t>
  </si>
  <si>
    <t>po 1. změně rozpočtu 
pol. 5213</t>
  </si>
  <si>
    <t>po 1. změně rozpočtu 
pol. 6313</t>
  </si>
  <si>
    <t xml:space="preserve">v tom: </t>
  </si>
  <si>
    <t>Obchodní společnost</t>
  </si>
  <si>
    <t xml:space="preserve">Neinvestiční transfery </t>
  </si>
  <si>
    <t>Investiční transfery</t>
  </si>
  <si>
    <t>2221</t>
  </si>
  <si>
    <t xml:space="preserve">Oblastní nemocnice Rychnov n. K. a.s. </t>
  </si>
  <si>
    <t xml:space="preserve">Zdravotnický holding KHK a.s. </t>
  </si>
  <si>
    <t>kap. 39 - regionální rozvoj a CR</t>
  </si>
  <si>
    <t xml:space="preserve">Centrum evropského projektování a.s.     </t>
  </si>
  <si>
    <t xml:space="preserve">OREDO s.r.o.    </t>
  </si>
  <si>
    <t>Transfery obchodním společnostem na rok 2017</t>
  </si>
  <si>
    <t xml:space="preserve">ZOO DK NL, a.s.   </t>
  </si>
  <si>
    <t>57</t>
  </si>
  <si>
    <t>92</t>
  </si>
  <si>
    <t>93</t>
  </si>
  <si>
    <t>95</t>
  </si>
  <si>
    <t>99</t>
  </si>
  <si>
    <t>60</t>
  </si>
  <si>
    <t>59</t>
  </si>
  <si>
    <t>94</t>
  </si>
  <si>
    <t>58</t>
  </si>
  <si>
    <t>kap. 02 - životní prostředí</t>
  </si>
  <si>
    <t>3741</t>
  </si>
  <si>
    <t>po 2. změně rozpočtu 
pol. 5213</t>
  </si>
  <si>
    <t>po 2. změně rozpočtu 
pol. 6313</t>
  </si>
  <si>
    <t xml:space="preserve"> Oblastní nemocnice Jičín a.s. (kofi 140tis.KV z kap.21)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</si>
</sst>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1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2" xfId="39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4" xfId="39" applyNumberFormat="1" applyFont="1" applyBorder="1" applyAlignment="1">
      <alignment/>
    </xf>
    <xf numFmtId="4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8" fontId="5" fillId="0" borderId="15" xfId="39" applyNumberFormat="1" applyFont="1" applyBorder="1" applyAlignment="1">
      <alignment/>
    </xf>
    <xf numFmtId="168" fontId="4" fillId="0" borderId="16" xfId="39" applyNumberFormat="1" applyFont="1" applyBorder="1" applyAlignment="1">
      <alignment vertical="center"/>
    </xf>
    <xf numFmtId="41" fontId="1" fillId="0" borderId="1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41" fontId="14" fillId="0" borderId="20" xfId="0" applyNumberFormat="1" applyFont="1" applyBorder="1" applyAlignment="1">
      <alignment horizontal="center"/>
    </xf>
    <xf numFmtId="41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49" fontId="14" fillId="0" borderId="2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9" fontId="5" fillId="0" borderId="10" xfId="39" applyNumberFormat="1" applyFont="1" applyBorder="1" applyAlignment="1">
      <alignment wrapText="1"/>
    </xf>
    <xf numFmtId="49" fontId="14" fillId="0" borderId="25" xfId="0" applyNumberFormat="1" applyFont="1" applyBorder="1" applyAlignment="1">
      <alignment horizontal="center"/>
    </xf>
    <xf numFmtId="4" fontId="4" fillId="0" borderId="12" xfId="39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5" fillId="0" borderId="14" xfId="39" applyNumberFormat="1" applyFont="1" applyBorder="1" applyAlignment="1">
      <alignment/>
    </xf>
    <xf numFmtId="4" fontId="13" fillId="0" borderId="12" xfId="39" applyNumberFormat="1" applyFont="1" applyBorder="1" applyAlignment="1">
      <alignment/>
    </xf>
    <xf numFmtId="4" fontId="0" fillId="0" borderId="13" xfId="34" applyNumberFormat="1" applyFont="1" applyBorder="1" applyAlignment="1">
      <alignment/>
    </xf>
    <xf numFmtId="4" fontId="0" fillId="0" borderId="19" xfId="34" applyNumberFormat="1" applyFont="1" applyBorder="1" applyAlignment="1">
      <alignment/>
    </xf>
    <xf numFmtId="4" fontId="0" fillId="0" borderId="17" xfId="34" applyNumberFormat="1" applyFont="1" applyBorder="1" applyAlignment="1">
      <alignment/>
    </xf>
    <xf numFmtId="4" fontId="5" fillId="0" borderId="17" xfId="39" applyNumberFormat="1" applyFont="1" applyBorder="1" applyAlignment="1">
      <alignment/>
    </xf>
    <xf numFmtId="4" fontId="5" fillId="0" borderId="26" xfId="39" applyNumberFormat="1" applyFont="1" applyBorder="1" applyAlignment="1">
      <alignment/>
    </xf>
    <xf numFmtId="168" fontId="5" fillId="0" borderId="10" xfId="39" applyNumberFormat="1" applyFont="1" applyBorder="1" applyAlignment="1">
      <alignment wrapText="1"/>
    </xf>
    <xf numFmtId="168" fontId="5" fillId="0" borderId="27" xfId="39" applyNumberFormat="1" applyFont="1" applyBorder="1" applyAlignment="1">
      <alignment/>
    </xf>
    <xf numFmtId="0" fontId="5" fillId="0" borderId="10" xfId="39" applyNumberFormat="1" applyFont="1" applyBorder="1" applyAlignment="1">
      <alignment wrapText="1"/>
    </xf>
    <xf numFmtId="4" fontId="5" fillId="0" borderId="13" xfId="39" applyNumberFormat="1" applyFont="1" applyBorder="1" applyAlignment="1">
      <alignment/>
    </xf>
    <xf numFmtId="168" fontId="12" fillId="0" borderId="28" xfId="39" applyNumberFormat="1" applyFont="1" applyBorder="1" applyAlignment="1">
      <alignment wrapText="1"/>
    </xf>
    <xf numFmtId="168" fontId="4" fillId="0" borderId="11" xfId="39" applyNumberFormat="1" applyFont="1" applyBorder="1" applyAlignment="1">
      <alignment vertical="center"/>
    </xf>
    <xf numFmtId="168" fontId="5" fillId="0" borderId="27" xfId="39" applyNumberFormat="1" applyFont="1" applyBorder="1" applyAlignment="1">
      <alignment/>
    </xf>
    <xf numFmtId="44" fontId="4" fillId="0" borderId="14" xfId="39" applyFont="1" applyBorder="1" applyAlignment="1">
      <alignment wrapText="1"/>
    </xf>
    <xf numFmtId="168" fontId="5" fillId="0" borderId="17" xfId="39" applyNumberFormat="1" applyFont="1" applyBorder="1" applyAlignment="1">
      <alignment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2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8" fontId="2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8" fontId="10" fillId="0" borderId="2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0.8515625" style="0" customWidth="1"/>
    <col min="4" max="5" width="13.7109375" style="0" customWidth="1"/>
    <col min="6" max="6" width="9.57421875" style="0" hidden="1" customWidth="1"/>
    <col min="7" max="8" width="13.7109375" style="0" customWidth="1"/>
    <col min="9" max="9" width="10.421875" style="0" customWidth="1"/>
    <col min="10" max="10" width="10.421875" style="0" hidden="1" customWidth="1"/>
    <col min="11" max="11" width="13.7109375" style="0" customWidth="1"/>
  </cols>
  <sheetData>
    <row r="1" spans="1:11" ht="12.75">
      <c r="A1" s="22"/>
      <c r="B1" s="1"/>
      <c r="C1" s="2"/>
      <c r="D1" s="2"/>
      <c r="E1" s="2"/>
      <c r="F1" s="2"/>
      <c r="G1" s="2"/>
      <c r="H1" s="2"/>
      <c r="I1" s="2"/>
      <c r="J1" s="2"/>
      <c r="K1" s="3" t="s">
        <v>8</v>
      </c>
    </row>
    <row r="2" spans="1:11" ht="24.75" customHeight="1">
      <c r="A2" s="52" t="s">
        <v>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28.5" customHeight="1">
      <c r="A3" s="53" t="s">
        <v>32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30" customHeight="1">
      <c r="A4" s="52" t="s">
        <v>7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 t="s">
        <v>5</v>
      </c>
    </row>
    <row r="7" spans="1:11" ht="13.5" customHeight="1">
      <c r="A7" s="55" t="s">
        <v>1</v>
      </c>
      <c r="B7" s="58" t="s">
        <v>9</v>
      </c>
      <c r="C7" s="61" t="s">
        <v>23</v>
      </c>
      <c r="D7" s="64" t="s">
        <v>24</v>
      </c>
      <c r="E7" s="65"/>
      <c r="F7" s="65"/>
      <c r="G7" s="65"/>
      <c r="H7" s="64" t="s">
        <v>25</v>
      </c>
      <c r="I7" s="65"/>
      <c r="J7" s="65"/>
      <c r="K7" s="67"/>
    </row>
    <row r="8" spans="1:11" ht="13.5" thickBot="1">
      <c r="A8" s="56"/>
      <c r="B8" s="59"/>
      <c r="C8" s="62"/>
      <c r="D8" s="57"/>
      <c r="E8" s="66"/>
      <c r="F8" s="66"/>
      <c r="G8" s="66"/>
      <c r="H8" s="57"/>
      <c r="I8" s="66"/>
      <c r="J8" s="66"/>
      <c r="K8" s="63"/>
    </row>
    <row r="9" spans="1:11" ht="39.75" thickBot="1">
      <c r="A9" s="57"/>
      <c r="B9" s="60"/>
      <c r="C9" s="63"/>
      <c r="D9" s="23" t="s">
        <v>20</v>
      </c>
      <c r="E9" s="23" t="s">
        <v>16</v>
      </c>
      <c r="F9" s="23" t="s">
        <v>10</v>
      </c>
      <c r="G9" s="23" t="s">
        <v>45</v>
      </c>
      <c r="H9" s="23" t="s">
        <v>21</v>
      </c>
      <c r="I9" s="23" t="s">
        <v>11</v>
      </c>
      <c r="J9" s="23" t="s">
        <v>10</v>
      </c>
      <c r="K9" s="23" t="s">
        <v>46</v>
      </c>
    </row>
    <row r="10" spans="1:11" ht="13.5" hidden="1" thickBot="1">
      <c r="A10" s="33"/>
      <c r="B10" s="18"/>
      <c r="C10" s="15" t="s">
        <v>19</v>
      </c>
      <c r="D10" s="9">
        <f aca="true" t="shared" si="0" ref="D10:K10">D12</f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/>
      <c r="K10" s="9">
        <f t="shared" si="0"/>
        <v>0</v>
      </c>
    </row>
    <row r="11" spans="1:11" ht="13.5" hidden="1" thickBot="1">
      <c r="A11" s="29"/>
      <c r="B11" s="19"/>
      <c r="C11" s="6" t="s">
        <v>0</v>
      </c>
      <c r="D11" s="10"/>
      <c r="E11" s="10"/>
      <c r="F11" s="10"/>
      <c r="G11" s="10"/>
      <c r="H11" s="10"/>
      <c r="I11" s="10"/>
      <c r="J11" s="10"/>
      <c r="K11" s="10"/>
    </row>
    <row r="12" spans="1:11" ht="13.5" hidden="1" thickBot="1">
      <c r="A12" s="31" t="s">
        <v>17</v>
      </c>
      <c r="B12" s="17" t="s">
        <v>39</v>
      </c>
      <c r="C12" s="49" t="s">
        <v>18</v>
      </c>
      <c r="D12" s="11">
        <v>0</v>
      </c>
      <c r="E12" s="11"/>
      <c r="F12" s="11"/>
      <c r="G12" s="11">
        <f>D12+E12+F12</f>
        <v>0</v>
      </c>
      <c r="H12" s="11">
        <v>0</v>
      </c>
      <c r="I12" s="11"/>
      <c r="J12" s="11"/>
      <c r="K12" s="11">
        <f>H12+I12</f>
        <v>0</v>
      </c>
    </row>
    <row r="13" spans="1:11" ht="12.75">
      <c r="A13" s="33"/>
      <c r="B13" s="18"/>
      <c r="C13" s="48" t="s">
        <v>43</v>
      </c>
      <c r="D13" s="9">
        <f aca="true" t="shared" si="1" ref="D13:K13">D15</f>
        <v>29000</v>
      </c>
      <c r="E13" s="9">
        <f t="shared" si="1"/>
        <v>0</v>
      </c>
      <c r="F13" s="9">
        <f t="shared" si="1"/>
        <v>0</v>
      </c>
      <c r="G13" s="9">
        <f t="shared" si="1"/>
        <v>29000</v>
      </c>
      <c r="H13" s="9">
        <f t="shared" si="1"/>
        <v>10000</v>
      </c>
      <c r="I13" s="9">
        <f t="shared" si="1"/>
        <v>0</v>
      </c>
      <c r="J13" s="9"/>
      <c r="K13" s="9">
        <f t="shared" si="1"/>
        <v>10000</v>
      </c>
    </row>
    <row r="14" spans="1:11" ht="12.75">
      <c r="A14" s="29"/>
      <c r="B14" s="19"/>
      <c r="C14" s="6" t="s">
        <v>0</v>
      </c>
      <c r="D14" s="10"/>
      <c r="E14" s="10"/>
      <c r="F14" s="10"/>
      <c r="G14" s="10"/>
      <c r="H14" s="10"/>
      <c r="I14" s="10"/>
      <c r="J14" s="10"/>
      <c r="K14" s="10"/>
    </row>
    <row r="15" spans="1:11" ht="13.5" thickBot="1">
      <c r="A15" s="26" t="s">
        <v>44</v>
      </c>
      <c r="B15" s="20" t="s">
        <v>34</v>
      </c>
      <c r="C15" s="51" t="s">
        <v>33</v>
      </c>
      <c r="D15" s="11">
        <v>29000</v>
      </c>
      <c r="E15" s="11"/>
      <c r="F15" s="11"/>
      <c r="G15" s="11">
        <f>D15+E15+F15</f>
        <v>29000</v>
      </c>
      <c r="H15" s="11">
        <v>10000</v>
      </c>
      <c r="I15" s="11"/>
      <c r="J15" s="11"/>
      <c r="K15" s="11">
        <f>H15+I15</f>
        <v>10000</v>
      </c>
    </row>
    <row r="16" spans="1:11" ht="12.75" customHeight="1">
      <c r="A16" s="24"/>
      <c r="B16" s="12"/>
      <c r="C16" s="50" t="s">
        <v>29</v>
      </c>
      <c r="D16" s="34">
        <f>D18+D19</f>
        <v>21000</v>
      </c>
      <c r="E16" s="34">
        <f>E18+E19</f>
        <v>0</v>
      </c>
      <c r="F16" s="34">
        <f>F18</f>
        <v>0</v>
      </c>
      <c r="G16" s="34">
        <f>G18+G19</f>
        <v>21000</v>
      </c>
      <c r="H16" s="34">
        <f>H18</f>
        <v>0</v>
      </c>
      <c r="I16" s="34">
        <f>I18+I19</f>
        <v>0</v>
      </c>
      <c r="J16" s="34"/>
      <c r="K16" s="34">
        <f>K18+K19</f>
        <v>0</v>
      </c>
    </row>
    <row r="17" spans="1:11" ht="12.75">
      <c r="A17" s="25"/>
      <c r="B17" s="16"/>
      <c r="C17" s="6" t="s">
        <v>0</v>
      </c>
      <c r="D17" s="10"/>
      <c r="E17" s="10"/>
      <c r="F17" s="10"/>
      <c r="G17" s="10"/>
      <c r="H17" s="10"/>
      <c r="I17" s="27"/>
      <c r="J17" s="27"/>
      <c r="K17" s="10"/>
    </row>
    <row r="18" spans="1:11" ht="14.25" customHeight="1" hidden="1">
      <c r="A18" s="29" t="s">
        <v>15</v>
      </c>
      <c r="B18" s="19" t="s">
        <v>40</v>
      </c>
      <c r="C18" s="45" t="s">
        <v>30</v>
      </c>
      <c r="D18" s="46"/>
      <c r="E18" s="46"/>
      <c r="F18" s="46"/>
      <c r="G18" s="46">
        <f>D18+E18+F18</f>
        <v>0</v>
      </c>
      <c r="H18" s="46"/>
      <c r="I18" s="46"/>
      <c r="J18" s="46"/>
      <c r="K18" s="46">
        <f>H18+I18</f>
        <v>0</v>
      </c>
    </row>
    <row r="19" spans="1:11" ht="13.5" thickBot="1">
      <c r="A19" s="31">
        <v>3741</v>
      </c>
      <c r="B19" s="17" t="s">
        <v>34</v>
      </c>
      <c r="C19" s="7" t="s">
        <v>33</v>
      </c>
      <c r="D19" s="36">
        <v>21000</v>
      </c>
      <c r="E19" s="36"/>
      <c r="F19" s="36"/>
      <c r="G19" s="36">
        <f>D19+E19+F19</f>
        <v>21000</v>
      </c>
      <c r="H19" s="36"/>
      <c r="I19" s="36"/>
      <c r="J19" s="36"/>
      <c r="K19" s="36">
        <f>H19+I19</f>
        <v>0</v>
      </c>
    </row>
    <row r="20" spans="1:11" ht="12.75">
      <c r="A20" s="28"/>
      <c r="B20" s="13"/>
      <c r="C20" s="15" t="s">
        <v>2</v>
      </c>
      <c r="D20" s="34">
        <f aca="true" t="shared" si="2" ref="D20:K20">SUM(D22:D27)</f>
        <v>130500</v>
      </c>
      <c r="E20" s="37">
        <f t="shared" si="2"/>
        <v>0</v>
      </c>
      <c r="F20" s="34">
        <f t="shared" si="2"/>
        <v>0</v>
      </c>
      <c r="G20" s="34">
        <f t="shared" si="2"/>
        <v>130500</v>
      </c>
      <c r="H20" s="34">
        <f t="shared" si="2"/>
        <v>46140</v>
      </c>
      <c r="I20" s="34">
        <f t="shared" si="2"/>
        <v>0</v>
      </c>
      <c r="J20" s="34">
        <f t="shared" si="2"/>
        <v>0</v>
      </c>
      <c r="K20" s="34">
        <f t="shared" si="2"/>
        <v>46140</v>
      </c>
    </row>
    <row r="21" spans="1:11" ht="12.75">
      <c r="A21" s="29"/>
      <c r="B21" s="19"/>
      <c r="C21" s="6" t="s">
        <v>22</v>
      </c>
      <c r="D21" s="35"/>
      <c r="E21" s="35"/>
      <c r="F21" s="35"/>
      <c r="G21" s="35"/>
      <c r="H21" s="35"/>
      <c r="I21" s="35"/>
      <c r="J21" s="35"/>
      <c r="K21" s="35"/>
    </row>
    <row r="22" spans="1:11" ht="26.25" customHeight="1">
      <c r="A22" s="29">
        <v>3522</v>
      </c>
      <c r="B22" s="19" t="s">
        <v>35</v>
      </c>
      <c r="C22" s="32" t="s">
        <v>47</v>
      </c>
      <c r="D22" s="38">
        <v>34901.02</v>
      </c>
      <c r="E22" s="38"/>
      <c r="F22" s="38"/>
      <c r="G22" s="38">
        <f aca="true" t="shared" si="3" ref="G22:G27">D22+E22+F22</f>
        <v>34901.02</v>
      </c>
      <c r="H22" s="38">
        <v>140</v>
      </c>
      <c r="I22" s="38"/>
      <c r="J22" s="38"/>
      <c r="K22" s="38">
        <f>H22+I22+J22</f>
        <v>140</v>
      </c>
    </row>
    <row r="23" spans="1:11" ht="12.75">
      <c r="A23" s="29">
        <v>3522</v>
      </c>
      <c r="B23" s="19" t="s">
        <v>36</v>
      </c>
      <c r="C23" s="8" t="s">
        <v>3</v>
      </c>
      <c r="D23" s="38">
        <v>58334.82</v>
      </c>
      <c r="E23" s="38"/>
      <c r="F23" s="38"/>
      <c r="G23" s="38">
        <f t="shared" si="3"/>
        <v>58334.82</v>
      </c>
      <c r="H23" s="38">
        <v>46000</v>
      </c>
      <c r="I23" s="38"/>
      <c r="J23" s="38"/>
      <c r="K23" s="38">
        <f>H23+I23</f>
        <v>46000</v>
      </c>
    </row>
    <row r="24" spans="1:11" ht="12.75" hidden="1">
      <c r="A24" s="29">
        <v>3522</v>
      </c>
      <c r="B24" s="19" t="s">
        <v>41</v>
      </c>
      <c r="C24" s="43" t="s">
        <v>27</v>
      </c>
      <c r="D24" s="38"/>
      <c r="E24" s="38"/>
      <c r="F24" s="38"/>
      <c r="G24" s="38">
        <f t="shared" si="3"/>
        <v>0</v>
      </c>
      <c r="H24" s="38"/>
      <c r="I24" s="38"/>
      <c r="J24" s="38"/>
      <c r="K24" s="38">
        <f>H24+I24</f>
        <v>0</v>
      </c>
    </row>
    <row r="25" spans="1:11" ht="12.75">
      <c r="A25" s="29">
        <v>3522</v>
      </c>
      <c r="B25" s="19" t="s">
        <v>37</v>
      </c>
      <c r="C25" s="8" t="s">
        <v>4</v>
      </c>
      <c r="D25" s="38">
        <v>29187.13</v>
      </c>
      <c r="E25" s="38"/>
      <c r="F25" s="38"/>
      <c r="G25" s="38">
        <f t="shared" si="3"/>
        <v>29187.13</v>
      </c>
      <c r="H25" s="38"/>
      <c r="I25" s="38"/>
      <c r="J25" s="38"/>
      <c r="K25" s="38">
        <f>H25+I25</f>
        <v>0</v>
      </c>
    </row>
    <row r="26" spans="1:11" ht="12.75">
      <c r="A26" s="30" t="s">
        <v>12</v>
      </c>
      <c r="B26" s="21" t="s">
        <v>13</v>
      </c>
      <c r="C26" s="14" t="s">
        <v>14</v>
      </c>
      <c r="D26" s="39">
        <v>7577.03</v>
      </c>
      <c r="E26" s="39"/>
      <c r="F26" s="39"/>
      <c r="G26" s="38">
        <f t="shared" si="3"/>
        <v>7577.03</v>
      </c>
      <c r="H26" s="39"/>
      <c r="I26" s="39"/>
      <c r="J26" s="39"/>
      <c r="K26" s="38">
        <f>H26+I26</f>
        <v>0</v>
      </c>
    </row>
    <row r="27" spans="1:11" ht="13.5" thickBot="1">
      <c r="A27" s="31">
        <v>3599</v>
      </c>
      <c r="B27" s="17" t="s">
        <v>38</v>
      </c>
      <c r="C27" s="44" t="s">
        <v>28</v>
      </c>
      <c r="D27" s="40">
        <v>500</v>
      </c>
      <c r="E27" s="40"/>
      <c r="F27" s="40"/>
      <c r="G27" s="40">
        <f t="shared" si="3"/>
        <v>500</v>
      </c>
      <c r="H27" s="40"/>
      <c r="I27" s="40"/>
      <c r="J27" s="40"/>
      <c r="K27" s="41">
        <f>H27+I27</f>
        <v>0</v>
      </c>
    </row>
    <row r="28" spans="1:11" ht="12.75">
      <c r="A28" s="24"/>
      <c r="B28" s="12"/>
      <c r="C28" s="15" t="s">
        <v>19</v>
      </c>
      <c r="D28" s="34">
        <f aca="true" t="shared" si="4" ref="D28:K28">D30</f>
        <v>250</v>
      </c>
      <c r="E28" s="34">
        <f t="shared" si="4"/>
        <v>0</v>
      </c>
      <c r="F28" s="34">
        <f t="shared" si="4"/>
        <v>0</v>
      </c>
      <c r="G28" s="34">
        <f t="shared" si="4"/>
        <v>250</v>
      </c>
      <c r="H28" s="34">
        <f t="shared" si="4"/>
        <v>0</v>
      </c>
      <c r="I28" s="34">
        <f t="shared" si="4"/>
        <v>0</v>
      </c>
      <c r="J28" s="34"/>
      <c r="K28" s="34">
        <f t="shared" si="4"/>
        <v>0</v>
      </c>
    </row>
    <row r="29" spans="1:11" ht="12.75">
      <c r="A29" s="25"/>
      <c r="B29" s="16"/>
      <c r="C29" s="6" t="s">
        <v>0</v>
      </c>
      <c r="D29" s="35"/>
      <c r="E29" s="35"/>
      <c r="F29" s="35"/>
      <c r="G29" s="35"/>
      <c r="H29" s="35"/>
      <c r="I29" s="35"/>
      <c r="J29" s="35"/>
      <c r="K29" s="35"/>
    </row>
    <row r="30" spans="1:11" ht="13.5" thickBot="1">
      <c r="A30" s="31" t="s">
        <v>26</v>
      </c>
      <c r="B30" s="17" t="s">
        <v>42</v>
      </c>
      <c r="C30" s="47" t="s">
        <v>31</v>
      </c>
      <c r="D30" s="42">
        <v>250</v>
      </c>
      <c r="E30" s="42"/>
      <c r="F30" s="42"/>
      <c r="G30" s="42">
        <f>D30+E30+F30</f>
        <v>250</v>
      </c>
      <c r="H30" s="42"/>
      <c r="I30" s="42"/>
      <c r="J30" s="42"/>
      <c r="K30" s="42">
        <f>H30+I30</f>
        <v>0</v>
      </c>
    </row>
  </sheetData>
  <sheetProtection/>
  <mergeCells count="8">
    <mergeCell ref="A2:K2"/>
    <mergeCell ref="A3:K3"/>
    <mergeCell ref="A4:K4"/>
    <mergeCell ref="A7:A9"/>
    <mergeCell ref="B7:B9"/>
    <mergeCell ref="C7:C9"/>
    <mergeCell ref="D7:G8"/>
    <mergeCell ref="H7:K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0.8515625" style="0" customWidth="1"/>
    <col min="4" max="4" width="13.7109375" style="0" customWidth="1"/>
    <col min="5" max="6" width="9.7109375" style="0" customWidth="1"/>
    <col min="7" max="8" width="13.7109375" style="0" customWidth="1"/>
    <col min="9" max="9" width="10.421875" style="0" customWidth="1"/>
    <col min="10" max="10" width="10.421875" style="0" hidden="1" customWidth="1"/>
    <col min="11" max="11" width="13.7109375" style="0" customWidth="1"/>
  </cols>
  <sheetData>
    <row r="1" spans="1:11" ht="12.75">
      <c r="A1" s="22"/>
      <c r="B1" s="1"/>
      <c r="C1" s="2"/>
      <c r="D1" s="2"/>
      <c r="E1" s="2"/>
      <c r="F1" s="2"/>
      <c r="G1" s="2"/>
      <c r="H1" s="2"/>
      <c r="I1" s="2"/>
      <c r="J1" s="2"/>
      <c r="K1" s="3" t="s">
        <v>8</v>
      </c>
    </row>
    <row r="2" spans="1:11" ht="24.75" customHeight="1">
      <c r="A2" s="52" t="s">
        <v>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28.5" customHeight="1">
      <c r="A3" s="53" t="s">
        <v>32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30" customHeight="1">
      <c r="A4" s="52" t="s">
        <v>7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 t="s">
        <v>5</v>
      </c>
    </row>
    <row r="7" spans="1:11" ht="13.5" customHeight="1">
      <c r="A7" s="55" t="s">
        <v>1</v>
      </c>
      <c r="B7" s="58" t="s">
        <v>9</v>
      </c>
      <c r="C7" s="61" t="s">
        <v>23</v>
      </c>
      <c r="D7" s="64" t="s">
        <v>24</v>
      </c>
      <c r="E7" s="65"/>
      <c r="F7" s="65"/>
      <c r="G7" s="65"/>
      <c r="H7" s="64" t="s">
        <v>25</v>
      </c>
      <c r="I7" s="65"/>
      <c r="J7" s="65"/>
      <c r="K7" s="67"/>
    </row>
    <row r="8" spans="1:11" ht="13.5" thickBot="1">
      <c r="A8" s="56"/>
      <c r="B8" s="59"/>
      <c r="C8" s="62"/>
      <c r="D8" s="57"/>
      <c r="E8" s="66"/>
      <c r="F8" s="66"/>
      <c r="G8" s="66"/>
      <c r="H8" s="57"/>
      <c r="I8" s="66"/>
      <c r="J8" s="66"/>
      <c r="K8" s="63"/>
    </row>
    <row r="9" spans="1:11" ht="39.75" thickBot="1">
      <c r="A9" s="57"/>
      <c r="B9" s="60"/>
      <c r="C9" s="63"/>
      <c r="D9" s="23" t="s">
        <v>20</v>
      </c>
      <c r="E9" s="23" t="s">
        <v>16</v>
      </c>
      <c r="F9" s="23" t="s">
        <v>10</v>
      </c>
      <c r="G9" s="23" t="s">
        <v>45</v>
      </c>
      <c r="H9" s="23" t="s">
        <v>21</v>
      </c>
      <c r="I9" s="23" t="s">
        <v>11</v>
      </c>
      <c r="J9" s="23" t="s">
        <v>10</v>
      </c>
      <c r="K9" s="23" t="s">
        <v>46</v>
      </c>
    </row>
    <row r="10" spans="1:11" ht="13.5" hidden="1" thickBot="1">
      <c r="A10" s="33"/>
      <c r="B10" s="18"/>
      <c r="C10" s="15" t="s">
        <v>19</v>
      </c>
      <c r="D10" s="9">
        <f aca="true" t="shared" si="0" ref="D10:K10">D12</f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/>
      <c r="K10" s="9">
        <f t="shared" si="0"/>
        <v>0</v>
      </c>
    </row>
    <row r="11" spans="1:11" ht="13.5" hidden="1" thickBot="1">
      <c r="A11" s="29"/>
      <c r="B11" s="19"/>
      <c r="C11" s="6" t="s">
        <v>0</v>
      </c>
      <c r="D11" s="10"/>
      <c r="E11" s="10"/>
      <c r="F11" s="10"/>
      <c r="G11" s="10"/>
      <c r="H11" s="10"/>
      <c r="I11" s="10"/>
      <c r="J11" s="10"/>
      <c r="K11" s="10"/>
    </row>
    <row r="12" spans="1:11" ht="13.5" hidden="1" thickBot="1">
      <c r="A12" s="31" t="s">
        <v>17</v>
      </c>
      <c r="B12" s="17" t="s">
        <v>39</v>
      </c>
      <c r="C12" s="49" t="s">
        <v>18</v>
      </c>
      <c r="D12" s="11">
        <v>0</v>
      </c>
      <c r="E12" s="11"/>
      <c r="F12" s="11"/>
      <c r="G12" s="11">
        <f>D12+E12+F12</f>
        <v>0</v>
      </c>
      <c r="H12" s="11">
        <v>0</v>
      </c>
      <c r="I12" s="11"/>
      <c r="J12" s="11"/>
      <c r="K12" s="11">
        <f>H12+I12</f>
        <v>0</v>
      </c>
    </row>
    <row r="13" spans="1:11" ht="12.75">
      <c r="A13" s="33"/>
      <c r="B13" s="18"/>
      <c r="C13" s="48" t="s">
        <v>43</v>
      </c>
      <c r="D13" s="9">
        <f aca="true" t="shared" si="1" ref="D13:K13">D15</f>
        <v>29000</v>
      </c>
      <c r="E13" s="9">
        <f t="shared" si="1"/>
        <v>0</v>
      </c>
      <c r="F13" s="9">
        <f t="shared" si="1"/>
        <v>0</v>
      </c>
      <c r="G13" s="9">
        <f t="shared" si="1"/>
        <v>29000</v>
      </c>
      <c r="H13" s="9">
        <f t="shared" si="1"/>
        <v>10000</v>
      </c>
      <c r="I13" s="9">
        <f t="shared" si="1"/>
        <v>0</v>
      </c>
      <c r="J13" s="9"/>
      <c r="K13" s="9">
        <f t="shared" si="1"/>
        <v>10000</v>
      </c>
    </row>
    <row r="14" spans="1:11" ht="12.75">
      <c r="A14" s="29"/>
      <c r="B14" s="19"/>
      <c r="C14" s="6" t="s">
        <v>0</v>
      </c>
      <c r="D14" s="10"/>
      <c r="E14" s="10"/>
      <c r="F14" s="10"/>
      <c r="G14" s="10"/>
      <c r="H14" s="10"/>
      <c r="I14" s="10"/>
      <c r="J14" s="10"/>
      <c r="K14" s="10"/>
    </row>
    <row r="15" spans="1:11" ht="13.5" thickBot="1">
      <c r="A15" s="26" t="s">
        <v>44</v>
      </c>
      <c r="B15" s="20" t="s">
        <v>34</v>
      </c>
      <c r="C15" s="51" t="s">
        <v>33</v>
      </c>
      <c r="D15" s="11">
        <v>29000</v>
      </c>
      <c r="E15" s="11"/>
      <c r="F15" s="11"/>
      <c r="G15" s="11">
        <f>D15+E15+F15</f>
        <v>29000</v>
      </c>
      <c r="H15" s="11">
        <v>10000</v>
      </c>
      <c r="I15" s="11"/>
      <c r="J15" s="11"/>
      <c r="K15" s="11">
        <f>H15+I15</f>
        <v>10000</v>
      </c>
    </row>
    <row r="16" spans="1:11" ht="12.75" customHeight="1">
      <c r="A16" s="24"/>
      <c r="B16" s="12"/>
      <c r="C16" s="50" t="s">
        <v>29</v>
      </c>
      <c r="D16" s="34">
        <f>D18+D19</f>
        <v>21000</v>
      </c>
      <c r="E16" s="34">
        <f>E18+E19</f>
        <v>0</v>
      </c>
      <c r="F16" s="34">
        <f>F18</f>
        <v>0</v>
      </c>
      <c r="G16" s="34">
        <f>G18+G19</f>
        <v>21000</v>
      </c>
      <c r="H16" s="34">
        <f>H18</f>
        <v>0</v>
      </c>
      <c r="I16" s="34">
        <f>I18+I19</f>
        <v>0</v>
      </c>
      <c r="J16" s="34"/>
      <c r="K16" s="34">
        <f>K18+K19</f>
        <v>0</v>
      </c>
    </row>
    <row r="17" spans="1:11" ht="12.75">
      <c r="A17" s="25"/>
      <c r="B17" s="16"/>
      <c r="C17" s="6" t="s">
        <v>0</v>
      </c>
      <c r="D17" s="10"/>
      <c r="E17" s="10"/>
      <c r="F17" s="10"/>
      <c r="G17" s="10"/>
      <c r="H17" s="10"/>
      <c r="I17" s="27"/>
      <c r="J17" s="27"/>
      <c r="K17" s="10"/>
    </row>
    <row r="18" spans="1:11" ht="14.25" customHeight="1" hidden="1">
      <c r="A18" s="29" t="s">
        <v>15</v>
      </c>
      <c r="B18" s="19" t="s">
        <v>40</v>
      </c>
      <c r="C18" s="45" t="s">
        <v>30</v>
      </c>
      <c r="D18" s="46"/>
      <c r="E18" s="46"/>
      <c r="F18" s="46"/>
      <c r="G18" s="46">
        <f>D18+E18+F18</f>
        <v>0</v>
      </c>
      <c r="H18" s="46"/>
      <c r="I18" s="46"/>
      <c r="J18" s="46"/>
      <c r="K18" s="46">
        <f>H18+I18</f>
        <v>0</v>
      </c>
    </row>
    <row r="19" spans="1:11" ht="13.5" thickBot="1">
      <c r="A19" s="31">
        <v>3741</v>
      </c>
      <c r="B19" s="17" t="s">
        <v>34</v>
      </c>
      <c r="C19" s="7" t="s">
        <v>33</v>
      </c>
      <c r="D19" s="36">
        <v>21000</v>
      </c>
      <c r="E19" s="36"/>
      <c r="F19" s="36"/>
      <c r="G19" s="36">
        <f>D19+E19+F19</f>
        <v>21000</v>
      </c>
      <c r="H19" s="36"/>
      <c r="I19" s="36"/>
      <c r="J19" s="36"/>
      <c r="K19" s="36">
        <f>H19+I19</f>
        <v>0</v>
      </c>
    </row>
    <row r="20" spans="1:11" ht="12.75">
      <c r="A20" s="28"/>
      <c r="B20" s="13"/>
      <c r="C20" s="15" t="s">
        <v>2</v>
      </c>
      <c r="D20" s="34">
        <f aca="true" t="shared" si="2" ref="D20:K20">SUM(D22:D27)</f>
        <v>130500</v>
      </c>
      <c r="E20" s="37">
        <f t="shared" si="2"/>
        <v>0</v>
      </c>
      <c r="F20" s="34">
        <f t="shared" si="2"/>
        <v>553.2</v>
      </c>
      <c r="G20" s="34">
        <f t="shared" si="2"/>
        <v>131053.2</v>
      </c>
      <c r="H20" s="34">
        <f t="shared" si="2"/>
        <v>46140</v>
      </c>
      <c r="I20" s="34">
        <f t="shared" si="2"/>
        <v>0</v>
      </c>
      <c r="J20" s="34">
        <f t="shared" si="2"/>
        <v>0</v>
      </c>
      <c r="K20" s="34">
        <f t="shared" si="2"/>
        <v>46140</v>
      </c>
    </row>
    <row r="21" spans="1:11" ht="12.75">
      <c r="A21" s="29"/>
      <c r="B21" s="19"/>
      <c r="C21" s="6" t="s">
        <v>22</v>
      </c>
      <c r="D21" s="35"/>
      <c r="E21" s="35"/>
      <c r="F21" s="35"/>
      <c r="G21" s="35"/>
      <c r="H21" s="35"/>
      <c r="I21" s="35"/>
      <c r="J21" s="35"/>
      <c r="K21" s="35"/>
    </row>
    <row r="22" spans="1:11" ht="26.25" customHeight="1">
      <c r="A22" s="29">
        <v>3522</v>
      </c>
      <c r="B22" s="19" t="s">
        <v>35</v>
      </c>
      <c r="C22" s="32" t="s">
        <v>47</v>
      </c>
      <c r="D22" s="38">
        <v>34901.02</v>
      </c>
      <c r="E22" s="38"/>
      <c r="F22" s="38"/>
      <c r="G22" s="38">
        <f aca="true" t="shared" si="3" ref="G22:G27">D22+E22+F22</f>
        <v>34901.02</v>
      </c>
      <c r="H22" s="38">
        <v>140</v>
      </c>
      <c r="I22" s="38"/>
      <c r="J22" s="38"/>
      <c r="K22" s="38">
        <f>H22+I22+J22</f>
        <v>140</v>
      </c>
    </row>
    <row r="23" spans="1:11" ht="12.75">
      <c r="A23" s="29">
        <v>3522</v>
      </c>
      <c r="B23" s="19" t="s">
        <v>36</v>
      </c>
      <c r="C23" s="8" t="s">
        <v>3</v>
      </c>
      <c r="D23" s="38">
        <v>58334.82</v>
      </c>
      <c r="E23" s="38"/>
      <c r="F23" s="38"/>
      <c r="G23" s="38">
        <f t="shared" si="3"/>
        <v>58334.82</v>
      </c>
      <c r="H23" s="38">
        <v>46000</v>
      </c>
      <c r="I23" s="38"/>
      <c r="J23" s="38"/>
      <c r="K23" s="38">
        <f>H23+I23</f>
        <v>46000</v>
      </c>
    </row>
    <row r="24" spans="1:11" ht="12.75" hidden="1">
      <c r="A24" s="29">
        <v>3522</v>
      </c>
      <c r="B24" s="19" t="s">
        <v>41</v>
      </c>
      <c r="C24" s="43" t="s">
        <v>27</v>
      </c>
      <c r="D24" s="38"/>
      <c r="E24" s="38"/>
      <c r="F24" s="38"/>
      <c r="G24" s="38">
        <f t="shared" si="3"/>
        <v>0</v>
      </c>
      <c r="H24" s="38"/>
      <c r="I24" s="38"/>
      <c r="J24" s="38"/>
      <c r="K24" s="38">
        <f>H24+I24</f>
        <v>0</v>
      </c>
    </row>
    <row r="25" spans="1:11" ht="12.75">
      <c r="A25" s="29">
        <v>3522</v>
      </c>
      <c r="B25" s="19" t="s">
        <v>37</v>
      </c>
      <c r="C25" s="8" t="s">
        <v>4</v>
      </c>
      <c r="D25" s="38">
        <v>29187.13</v>
      </c>
      <c r="E25" s="38"/>
      <c r="F25" s="38"/>
      <c r="G25" s="38">
        <f t="shared" si="3"/>
        <v>29187.13</v>
      </c>
      <c r="H25" s="38"/>
      <c r="I25" s="38"/>
      <c r="J25" s="38"/>
      <c r="K25" s="38">
        <f>H25+I25</f>
        <v>0</v>
      </c>
    </row>
    <row r="26" spans="1:11" ht="12.75">
      <c r="A26" s="30" t="s">
        <v>12</v>
      </c>
      <c r="B26" s="21" t="s">
        <v>13</v>
      </c>
      <c r="C26" s="14" t="s">
        <v>14</v>
      </c>
      <c r="D26" s="39">
        <v>7577.03</v>
      </c>
      <c r="E26" s="39"/>
      <c r="F26" s="39"/>
      <c r="G26" s="38">
        <f t="shared" si="3"/>
        <v>7577.03</v>
      </c>
      <c r="H26" s="39"/>
      <c r="I26" s="39"/>
      <c r="J26" s="39"/>
      <c r="K26" s="38">
        <f>H26+I26</f>
        <v>0</v>
      </c>
    </row>
    <row r="27" spans="1:11" ht="13.5" thickBot="1">
      <c r="A27" s="31">
        <v>3599</v>
      </c>
      <c r="B27" s="17" t="s">
        <v>38</v>
      </c>
      <c r="C27" s="44" t="s">
        <v>28</v>
      </c>
      <c r="D27" s="40">
        <v>500</v>
      </c>
      <c r="E27" s="40"/>
      <c r="F27" s="40">
        <f>203.2+350</f>
        <v>553.2</v>
      </c>
      <c r="G27" s="40">
        <f t="shared" si="3"/>
        <v>1053.2</v>
      </c>
      <c r="H27" s="40"/>
      <c r="I27" s="40"/>
      <c r="J27" s="40"/>
      <c r="K27" s="41">
        <f>H27+I27</f>
        <v>0</v>
      </c>
    </row>
    <row r="28" spans="1:11" ht="12.75">
      <c r="A28" s="24"/>
      <c r="B28" s="12"/>
      <c r="C28" s="15" t="s">
        <v>19</v>
      </c>
      <c r="D28" s="34">
        <f aca="true" t="shared" si="4" ref="D28:K28">D30</f>
        <v>250</v>
      </c>
      <c r="E28" s="34">
        <f t="shared" si="4"/>
        <v>0</v>
      </c>
      <c r="F28" s="34">
        <f t="shared" si="4"/>
        <v>0</v>
      </c>
      <c r="G28" s="34">
        <f t="shared" si="4"/>
        <v>250</v>
      </c>
      <c r="H28" s="34">
        <f t="shared" si="4"/>
        <v>0</v>
      </c>
      <c r="I28" s="34">
        <f t="shared" si="4"/>
        <v>0</v>
      </c>
      <c r="J28" s="34"/>
      <c r="K28" s="34">
        <f t="shared" si="4"/>
        <v>0</v>
      </c>
    </row>
    <row r="29" spans="1:11" ht="12.75">
      <c r="A29" s="25"/>
      <c r="B29" s="16"/>
      <c r="C29" s="6" t="s">
        <v>0</v>
      </c>
      <c r="D29" s="35"/>
      <c r="E29" s="35"/>
      <c r="F29" s="35"/>
      <c r="G29" s="35"/>
      <c r="H29" s="35"/>
      <c r="I29" s="35"/>
      <c r="J29" s="35"/>
      <c r="K29" s="35"/>
    </row>
    <row r="30" spans="1:11" ht="13.5" thickBot="1">
      <c r="A30" s="31" t="s">
        <v>26</v>
      </c>
      <c r="B30" s="17" t="s">
        <v>42</v>
      </c>
      <c r="C30" s="47" t="s">
        <v>31</v>
      </c>
      <c r="D30" s="42">
        <v>250</v>
      </c>
      <c r="E30" s="42"/>
      <c r="F30" s="42"/>
      <c r="G30" s="42">
        <f>D30+E30+F30</f>
        <v>250</v>
      </c>
      <c r="H30" s="42"/>
      <c r="I30" s="42"/>
      <c r="J30" s="42"/>
      <c r="K30" s="42">
        <f>H30+I30</f>
        <v>0</v>
      </c>
    </row>
  </sheetData>
  <sheetProtection/>
  <mergeCells count="8">
    <mergeCell ref="A2:K2"/>
    <mergeCell ref="A3:K3"/>
    <mergeCell ref="A4:K4"/>
    <mergeCell ref="A7:A9"/>
    <mergeCell ref="B7:B9"/>
    <mergeCell ref="C7:C9"/>
    <mergeCell ref="D7:G8"/>
    <mergeCell ref="H7:K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2017-05-18T09:50:48Z</cp:lastPrinted>
  <dcterms:created xsi:type="dcterms:W3CDTF">2002-08-26T10:16:33Z</dcterms:created>
  <dcterms:modified xsi:type="dcterms:W3CDTF">2017-06-26T12:21:07Z</dcterms:modified>
  <cp:category/>
  <cp:version/>
  <cp:contentType/>
  <cp:contentStatus/>
</cp:coreProperties>
</file>