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7400" windowHeight="11700"/>
  </bookViews>
  <sheets>
    <sheet name="Dle jednotl.měsíců měs." sheetId="1" r:id="rId1"/>
  </sheets>
  <calcPr calcId="125725"/>
</workbook>
</file>

<file path=xl/calcChain.xml><?xml version="1.0" encoding="utf-8"?>
<calcChain xmlns="http://schemas.openxmlformats.org/spreadsheetml/2006/main">
  <c r="N11" i="1"/>
  <c r="M32" l="1"/>
  <c r="L32"/>
  <c r="H32"/>
  <c r="G32"/>
  <c r="C32"/>
  <c r="B32"/>
  <c r="M29"/>
  <c r="H29"/>
  <c r="C29"/>
  <c r="M28"/>
  <c r="H28"/>
  <c r="C28"/>
  <c r="M11"/>
  <c r="L11"/>
  <c r="I11"/>
  <c r="H11"/>
  <c r="G11"/>
  <c r="C11"/>
  <c r="D11"/>
  <c r="B11"/>
  <c r="L31"/>
  <c r="M31" s="1"/>
  <c r="G31"/>
  <c r="B31"/>
  <c r="C31" s="1"/>
  <c r="M27"/>
  <c r="H27"/>
  <c r="C27"/>
  <c r="M26"/>
  <c r="H26"/>
  <c r="C26"/>
  <c r="M25"/>
  <c r="H25"/>
  <c r="C25"/>
  <c r="M24"/>
  <c r="H24"/>
  <c r="C24"/>
  <c r="C37" l="1"/>
  <c r="B33"/>
  <c r="L33"/>
  <c r="C38"/>
  <c r="H31"/>
  <c r="G33"/>
</calcChain>
</file>

<file path=xl/sharedStrings.xml><?xml version="1.0" encoding="utf-8"?>
<sst xmlns="http://schemas.openxmlformats.org/spreadsheetml/2006/main" count="84" uniqueCount="35">
  <si>
    <t>DANĚ V ROCE 2007</t>
  </si>
  <si>
    <t>DANĚ V ROCE 2008</t>
  </si>
  <si>
    <t>DANĚ V ROCE 2009</t>
  </si>
  <si>
    <t xml:space="preserve"> SR </t>
  </si>
  <si>
    <t xml:space="preserve"> UR </t>
  </si>
  <si>
    <t>DZČ</t>
  </si>
  <si>
    <t>DPFO výd.č.</t>
  </si>
  <si>
    <t>DPFO sráž.</t>
  </si>
  <si>
    <t>DPPO</t>
  </si>
  <si>
    <t>DPH</t>
  </si>
  <si>
    <t xml:space="preserve">celkem </t>
  </si>
  <si>
    <t>Převod daní podle jednotlivých měsíců</t>
  </si>
  <si>
    <t>(1/12 UR=226 958 tis. Kč = 8,33 %)</t>
  </si>
  <si>
    <t>(1/12 UR= 254 825 tis. Kč = 8,33 %)</t>
  </si>
  <si>
    <t>(1/12 UR= 253 750 tis. Kč = 8,33 %)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</si>
  <si>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</si>
  <si>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</si>
  <si>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</si>
  <si>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</si>
  <si>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</si>
  <si>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</si>
  <si>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</si>
  <si>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</si>
  <si>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</si>
  <si>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</si>
  <si>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</si>
  <si>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</si>
  <si>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</si>
  <si>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alikvotní podíl</t>
  </si>
  <si>
    <t>rozdíl</t>
  </si>
  <si>
    <t>2008-2007</t>
  </si>
  <si>
    <t>2009-2008</t>
  </si>
  <si>
    <t>MEZIROČNĚ</t>
  </si>
  <si>
    <t>Skutečnost celorok</t>
  </si>
  <si>
    <t xml:space="preserve">Skutečnost celorok </t>
  </si>
</sst>
</file>

<file path=xl/styles.xml><?xml version="1.0" encoding="utf-8"?>
<styleSheet xmlns="http://schemas.openxmlformats.org/spreadsheetml/2006/main">
  <numFmts count="3">
    <numFmt numFmtId="43" formatCode="_-* #,##0.00\ _K_č_-;\-* #,##0.00\ _K_č_-;_-* &quot;-&quot;??\ _K_č_-;_-@_-"/>
    <numFmt numFmtId="164" formatCode="#,##0_ ;\-#,##0\ "/>
    <numFmt numFmtId="165" formatCode="#,##0.0"/>
  </numFmts>
  <fonts count="1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2"/>
      <name val="Arial CE"/>
      <charset val="238"/>
    </font>
    <font>
      <b/>
      <sz val="12"/>
      <color rgb="FFFF000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14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3" fontId="0" fillId="0" borderId="0" applyBorder="0"/>
    <xf numFmtId="43" fontId="1" fillId="0" borderId="0" applyFont="0" applyFill="0" applyBorder="0" applyAlignment="0" applyProtection="0"/>
  </cellStyleXfs>
  <cellXfs count="57">
    <xf numFmtId="3" fontId="0" fillId="0" borderId="0" xfId="0"/>
    <xf numFmtId="3" fontId="2" fillId="0" borderId="0" xfId="0" applyFont="1"/>
    <xf numFmtId="3" fontId="0" fillId="0" borderId="0" xfId="0" applyBorder="1"/>
    <xf numFmtId="43" fontId="1" fillId="0" borderId="0" xfId="1"/>
    <xf numFmtId="3" fontId="4" fillId="0" borderId="0" xfId="0" applyFont="1"/>
    <xf numFmtId="3" fontId="5" fillId="0" borderId="0" xfId="0" applyFont="1"/>
    <xf numFmtId="3" fontId="5" fillId="0" borderId="0" xfId="0" applyFont="1" applyFill="1" applyBorder="1"/>
    <xf numFmtId="165" fontId="0" fillId="0" borderId="0" xfId="0" applyNumberFormat="1"/>
    <xf numFmtId="165" fontId="1" fillId="0" borderId="0" xfId="1" applyNumberFormat="1"/>
    <xf numFmtId="165" fontId="0" fillId="0" borderId="0" xfId="1" applyNumberFormat="1" applyFont="1"/>
    <xf numFmtId="165" fontId="4" fillId="0" borderId="0" xfId="1" applyNumberFormat="1" applyFont="1"/>
    <xf numFmtId="3" fontId="6" fillId="0" borderId="0" xfId="0" applyFont="1" applyBorder="1"/>
    <xf numFmtId="3" fontId="6" fillId="0" borderId="0" xfId="0" applyFont="1"/>
    <xf numFmtId="165" fontId="2" fillId="0" borderId="0" xfId="0" applyNumberFormat="1" applyFont="1"/>
    <xf numFmtId="165" fontId="7" fillId="0" borderId="0" xfId="0" applyNumberFormat="1" applyFont="1"/>
    <xf numFmtId="3" fontId="0" fillId="0" borderId="8" xfId="0" applyBorder="1"/>
    <xf numFmtId="3" fontId="0" fillId="0" borderId="9" xfId="0" applyBorder="1"/>
    <xf numFmtId="3" fontId="0" fillId="0" borderId="11" xfId="0" applyBorder="1"/>
    <xf numFmtId="3" fontId="0" fillId="0" borderId="12" xfId="0" applyBorder="1"/>
    <xf numFmtId="164" fontId="1" fillId="0" borderId="8" xfId="1" applyNumberFormat="1" applyBorder="1"/>
    <xf numFmtId="164" fontId="1" fillId="0" borderId="9" xfId="1" applyNumberFormat="1" applyBorder="1"/>
    <xf numFmtId="164" fontId="1" fillId="0" borderId="11" xfId="1" applyNumberFormat="1" applyBorder="1"/>
    <xf numFmtId="164" fontId="1" fillId="0" borderId="12" xfId="1" applyNumberFormat="1" applyBorder="1"/>
    <xf numFmtId="3" fontId="0" fillId="0" borderId="13" xfId="0" applyBorder="1"/>
    <xf numFmtId="3" fontId="0" fillId="0" borderId="14" xfId="0" applyBorder="1"/>
    <xf numFmtId="3" fontId="2" fillId="3" borderId="2" xfId="0" applyFont="1" applyFill="1" applyBorder="1"/>
    <xf numFmtId="3" fontId="3" fillId="2" borderId="15" xfId="0" applyFont="1" applyFill="1" applyBorder="1"/>
    <xf numFmtId="43" fontId="1" fillId="2" borderId="10" xfId="1" applyFill="1" applyBorder="1"/>
    <xf numFmtId="3" fontId="2" fillId="4" borderId="1" xfId="0" applyFont="1" applyFill="1" applyBorder="1"/>
    <xf numFmtId="3" fontId="3" fillId="4" borderId="15" xfId="0" applyFont="1" applyFill="1" applyBorder="1"/>
    <xf numFmtId="43" fontId="1" fillId="4" borderId="10" xfId="1" applyFill="1" applyBorder="1"/>
    <xf numFmtId="3" fontId="2" fillId="2" borderId="15" xfId="0" applyFont="1" applyFill="1" applyBorder="1"/>
    <xf numFmtId="3" fontId="2" fillId="3" borderId="3" xfId="0" applyFont="1" applyFill="1" applyBorder="1"/>
    <xf numFmtId="3" fontId="2" fillId="3" borderId="4" xfId="0" applyFont="1" applyFill="1" applyBorder="1"/>
    <xf numFmtId="3" fontId="2" fillId="3" borderId="5" xfId="0" applyFont="1" applyFill="1" applyBorder="1"/>
    <xf numFmtId="3" fontId="2" fillId="3" borderId="6" xfId="0" applyFont="1" applyFill="1" applyBorder="1"/>
    <xf numFmtId="3" fontId="10" fillId="3" borderId="7" xfId="0" applyFont="1" applyFill="1" applyBorder="1"/>
    <xf numFmtId="3" fontId="2" fillId="2" borderId="1" xfId="0" applyFont="1" applyFill="1" applyBorder="1"/>
    <xf numFmtId="3" fontId="9" fillId="0" borderId="0" xfId="0" applyFont="1" applyBorder="1" applyAlignment="1">
      <alignment horizontal="center" vertical="center" wrapText="1"/>
    </xf>
    <xf numFmtId="3" fontId="9" fillId="0" borderId="0" xfId="0" applyFont="1" applyAlignment="1">
      <alignment horizontal="center" vertical="center" wrapText="1"/>
    </xf>
    <xf numFmtId="3" fontId="2" fillId="0" borderId="0" xfId="0" applyFont="1" applyFill="1" applyBorder="1"/>
    <xf numFmtId="3" fontId="10" fillId="0" borderId="0" xfId="0" applyFont="1" applyFill="1" applyBorder="1"/>
    <xf numFmtId="3" fontId="0" fillId="0" borderId="16" xfId="0" applyBorder="1"/>
    <xf numFmtId="3" fontId="0" fillId="0" borderId="17" xfId="0" applyBorder="1"/>
    <xf numFmtId="3" fontId="0" fillId="0" borderId="1" xfId="0" applyBorder="1"/>
    <xf numFmtId="3" fontId="8" fillId="0" borderId="1" xfId="0" applyFont="1" applyBorder="1" applyAlignment="1">
      <alignment horizontal="center" vertical="center" wrapText="1"/>
    </xf>
    <xf numFmtId="3" fontId="8" fillId="0" borderId="10" xfId="0" applyFont="1" applyBorder="1" applyAlignment="1">
      <alignment horizontal="center" vertical="center" wrapText="1"/>
    </xf>
    <xf numFmtId="164" fontId="1" fillId="0" borderId="16" xfId="1" applyNumberFormat="1" applyBorder="1"/>
    <xf numFmtId="164" fontId="1" fillId="0" borderId="17" xfId="1" applyNumberFormat="1" applyBorder="1"/>
    <xf numFmtId="3" fontId="9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43" fontId="8" fillId="0" borderId="10" xfId="1" applyFont="1" applyBorder="1" applyAlignment="1">
      <alignment horizontal="center" vertical="center" wrapText="1"/>
    </xf>
    <xf numFmtId="3" fontId="0" fillId="0" borderId="18" xfId="0" applyBorder="1"/>
    <xf numFmtId="3" fontId="9" fillId="0" borderId="15" xfId="0" applyFont="1" applyBorder="1" applyAlignment="1">
      <alignment horizontal="center" vertical="center" wrapText="1"/>
    </xf>
    <xf numFmtId="3" fontId="2" fillId="5" borderId="15" xfId="0" applyFont="1" applyFill="1" applyBorder="1"/>
    <xf numFmtId="3" fontId="0" fillId="5" borderId="10" xfId="0" applyFill="1" applyBorder="1"/>
    <xf numFmtId="3" fontId="2" fillId="5" borderId="1" xfId="0" applyFont="1" applyFill="1" applyBorder="1"/>
  </cellXfs>
  <cellStyles count="2">
    <cellStyle name="čárky" xfId="1" builtinId="3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topLeftCell="B1" workbookViewId="0">
      <selection activeCell="I11" sqref="I11"/>
    </sheetView>
  </sheetViews>
  <sheetFormatPr defaultRowHeight="12.75"/>
  <cols>
    <col min="1" max="1" width="15.85546875" customWidth="1"/>
    <col min="2" max="4" width="12.7109375" customWidth="1"/>
    <col min="5" max="5" width="3.28515625" customWidth="1"/>
    <col min="6" max="6" width="15.85546875" customWidth="1"/>
    <col min="7" max="9" width="12.7109375" customWidth="1"/>
    <col min="10" max="10" width="3.28515625" customWidth="1"/>
    <col min="11" max="11" width="15.85546875" customWidth="1"/>
    <col min="12" max="14" width="12.7109375" customWidth="1"/>
  </cols>
  <sheetData>
    <row r="1" spans="1:14" ht="16.5" thickBot="1">
      <c r="A1" s="54" t="s">
        <v>0</v>
      </c>
      <c r="B1" s="55"/>
      <c r="E1" s="2"/>
      <c r="F1" s="29" t="s">
        <v>1</v>
      </c>
      <c r="G1" s="30"/>
      <c r="H1" s="3"/>
      <c r="I1" s="3"/>
      <c r="K1" s="26" t="s">
        <v>2</v>
      </c>
      <c r="L1" s="27"/>
      <c r="M1" s="3"/>
      <c r="N1" s="3"/>
    </row>
    <row r="2" spans="1:14">
      <c r="E2" s="2"/>
      <c r="G2" s="3"/>
      <c r="H2" s="3"/>
      <c r="I2" s="3"/>
      <c r="L2" s="3"/>
      <c r="M2" s="3"/>
      <c r="N2" s="3"/>
    </row>
    <row r="3" spans="1:14" ht="13.5" thickBot="1">
      <c r="E3" s="2"/>
      <c r="G3" s="3"/>
      <c r="H3" s="3"/>
      <c r="I3" s="3"/>
      <c r="L3" s="3"/>
      <c r="M3" s="3"/>
      <c r="N3" s="3"/>
    </row>
    <row r="4" spans="1:14" ht="30.75" thickBot="1">
      <c r="A4" s="44"/>
      <c r="B4" s="45" t="s">
        <v>3</v>
      </c>
      <c r="C4" s="46" t="s">
        <v>4</v>
      </c>
      <c r="D4" s="46" t="s">
        <v>33</v>
      </c>
      <c r="E4" s="38"/>
      <c r="F4" s="49"/>
      <c r="G4" s="50" t="s">
        <v>3</v>
      </c>
      <c r="H4" s="51" t="s">
        <v>4</v>
      </c>
      <c r="I4" s="46" t="s">
        <v>33</v>
      </c>
      <c r="J4" s="39"/>
      <c r="K4" s="53"/>
      <c r="L4" s="50" t="s">
        <v>3</v>
      </c>
      <c r="M4" s="51" t="s">
        <v>4</v>
      </c>
      <c r="N4" s="46" t="s">
        <v>34</v>
      </c>
    </row>
    <row r="5" spans="1:14" ht="12.75" customHeight="1">
      <c r="A5" s="42" t="s">
        <v>5</v>
      </c>
      <c r="B5" s="42">
        <v>613000</v>
      </c>
      <c r="C5" s="43">
        <v>613000</v>
      </c>
      <c r="D5" s="43">
        <v>719626</v>
      </c>
      <c r="E5" s="2"/>
      <c r="F5" s="42" t="s">
        <v>5</v>
      </c>
      <c r="G5" s="47">
        <v>571868</v>
      </c>
      <c r="H5" s="48">
        <v>621868</v>
      </c>
      <c r="I5" s="48">
        <v>659153</v>
      </c>
      <c r="K5" s="52" t="s">
        <v>5</v>
      </c>
      <c r="L5" s="47">
        <v>619565</v>
      </c>
      <c r="M5" s="48">
        <v>619565</v>
      </c>
      <c r="N5" s="48">
        <v>623011</v>
      </c>
    </row>
    <row r="6" spans="1:14">
      <c r="A6" s="17" t="s">
        <v>6</v>
      </c>
      <c r="B6" s="17">
        <v>57000</v>
      </c>
      <c r="C6" s="15">
        <v>57000</v>
      </c>
      <c r="D6" s="15">
        <v>56551</v>
      </c>
      <c r="E6" s="2"/>
      <c r="F6" s="17" t="s">
        <v>6</v>
      </c>
      <c r="G6" s="21">
        <v>45296</v>
      </c>
      <c r="H6" s="19">
        <v>51296</v>
      </c>
      <c r="I6" s="19">
        <v>59589</v>
      </c>
      <c r="K6" s="23" t="s">
        <v>6</v>
      </c>
      <c r="L6" s="21">
        <v>70652</v>
      </c>
      <c r="M6" s="19">
        <v>70652</v>
      </c>
      <c r="N6" s="19">
        <v>34350</v>
      </c>
    </row>
    <row r="7" spans="1:14">
      <c r="A7" s="17" t="s">
        <v>7</v>
      </c>
      <c r="B7" s="17">
        <v>34000</v>
      </c>
      <c r="C7" s="15">
        <v>34000</v>
      </c>
      <c r="D7" s="15">
        <v>48648</v>
      </c>
      <c r="E7" s="2"/>
      <c r="F7" s="17" t="s">
        <v>7</v>
      </c>
      <c r="G7" s="21">
        <v>28310</v>
      </c>
      <c r="H7" s="19">
        <v>35310</v>
      </c>
      <c r="I7" s="19">
        <v>59116</v>
      </c>
      <c r="K7" s="23" t="s">
        <v>7</v>
      </c>
      <c r="L7" s="21">
        <v>48913</v>
      </c>
      <c r="M7" s="19">
        <v>48913</v>
      </c>
      <c r="N7" s="19">
        <v>57965</v>
      </c>
    </row>
    <row r="8" spans="1:14">
      <c r="A8" s="17" t="s">
        <v>8</v>
      </c>
      <c r="B8" s="17">
        <v>772000</v>
      </c>
      <c r="C8" s="15">
        <v>783000</v>
      </c>
      <c r="D8" s="15">
        <v>883223</v>
      </c>
      <c r="E8" s="2"/>
      <c r="F8" s="17" t="s">
        <v>8</v>
      </c>
      <c r="G8" s="21">
        <v>843646</v>
      </c>
      <c r="H8" s="19">
        <v>932646</v>
      </c>
      <c r="I8" s="19">
        <v>1028413</v>
      </c>
      <c r="K8" s="23" t="s">
        <v>8</v>
      </c>
      <c r="L8" s="21">
        <v>907609</v>
      </c>
      <c r="M8" s="19">
        <v>907609</v>
      </c>
      <c r="N8" s="19">
        <v>721898</v>
      </c>
    </row>
    <row r="9" spans="1:14">
      <c r="A9" s="17" t="s">
        <v>9</v>
      </c>
      <c r="B9" s="17">
        <v>1174000</v>
      </c>
      <c r="C9" s="15">
        <v>1236500</v>
      </c>
      <c r="D9" s="15">
        <v>1337867</v>
      </c>
      <c r="E9" s="2"/>
      <c r="F9" s="17" t="s">
        <v>9</v>
      </c>
      <c r="G9" s="21">
        <v>1375880</v>
      </c>
      <c r="H9" s="19">
        <v>1416780</v>
      </c>
      <c r="I9" s="19">
        <v>1470050</v>
      </c>
      <c r="K9" s="23" t="s">
        <v>9</v>
      </c>
      <c r="L9" s="21">
        <v>1353261</v>
      </c>
      <c r="M9" s="19">
        <v>1398261</v>
      </c>
      <c r="N9" s="19">
        <v>1454030</v>
      </c>
    </row>
    <row r="10" spans="1:14" ht="13.5" thickBot="1">
      <c r="A10" s="18"/>
      <c r="B10" s="18"/>
      <c r="C10" s="16"/>
      <c r="D10" s="16"/>
      <c r="E10" s="2"/>
      <c r="F10" s="18"/>
      <c r="G10" s="22"/>
      <c r="H10" s="20"/>
      <c r="I10" s="20"/>
      <c r="K10" s="24"/>
      <c r="L10" s="22"/>
      <c r="M10" s="20"/>
      <c r="N10" s="20"/>
    </row>
    <row r="11" spans="1:14" ht="16.5" thickBot="1">
      <c r="A11" s="56" t="s">
        <v>10</v>
      </c>
      <c r="B11" s="56">
        <f>SUM(B5:B9)</f>
        <v>2650000</v>
      </c>
      <c r="C11" s="56">
        <f t="shared" ref="C11:D11" si="0">SUM(C5:C9)</f>
        <v>2723500</v>
      </c>
      <c r="D11" s="56">
        <f t="shared" si="0"/>
        <v>3045915</v>
      </c>
      <c r="E11" s="11"/>
      <c r="F11" s="28" t="s">
        <v>10</v>
      </c>
      <c r="G11" s="28">
        <f>SUM(G5:G9)</f>
        <v>2865000</v>
      </c>
      <c r="H11" s="28">
        <f t="shared" ref="H11:I11" si="1">SUM(H5:H9)</f>
        <v>3057900</v>
      </c>
      <c r="I11" s="28">
        <f t="shared" si="1"/>
        <v>3276321</v>
      </c>
      <c r="J11" s="12"/>
      <c r="K11" s="31" t="s">
        <v>10</v>
      </c>
      <c r="L11" s="37">
        <f>SUM(L5:L9)</f>
        <v>3000000</v>
      </c>
      <c r="M11" s="37">
        <f t="shared" ref="M11:N11" si="2">SUM(M5:M9)</f>
        <v>3045000</v>
      </c>
      <c r="N11" s="37">
        <f t="shared" si="2"/>
        <v>2891254</v>
      </c>
    </row>
    <row r="12" spans="1:14">
      <c r="E12" s="2"/>
      <c r="G12" s="3"/>
      <c r="H12" s="3"/>
      <c r="I12" s="3"/>
      <c r="L12" s="3"/>
      <c r="M12" s="3"/>
      <c r="N12" s="3"/>
    </row>
    <row r="13" spans="1:14">
      <c r="E13" s="2"/>
      <c r="G13" s="3"/>
      <c r="H13" s="3"/>
      <c r="I13" s="3"/>
      <c r="L13" s="3"/>
      <c r="M13" s="3"/>
      <c r="N13" s="3"/>
    </row>
    <row r="14" spans="1:14">
      <c r="E14" s="2"/>
      <c r="G14" s="3"/>
      <c r="H14" s="3"/>
      <c r="I14" s="3"/>
      <c r="L14" s="3"/>
      <c r="M14" s="3"/>
      <c r="N14" s="3"/>
    </row>
    <row r="15" spans="1:14">
      <c r="A15" s="4" t="s">
        <v>11</v>
      </c>
      <c r="B15" s="4"/>
      <c r="C15" s="4"/>
      <c r="D15" s="4"/>
      <c r="E15" s="2"/>
      <c r="F15" s="5" t="s">
        <v>11</v>
      </c>
      <c r="G15" s="3"/>
      <c r="H15" s="3"/>
      <c r="I15" s="3"/>
      <c r="K15" s="5" t="s">
        <v>11</v>
      </c>
      <c r="L15" s="3"/>
      <c r="M15" s="3"/>
      <c r="N15" s="3"/>
    </row>
    <row r="16" spans="1:14">
      <c r="A16" s="4" t="s">
        <v>12</v>
      </c>
      <c r="B16" s="4"/>
      <c r="C16" s="4"/>
      <c r="D16" s="4"/>
      <c r="E16" s="2"/>
      <c r="F16" s="6" t="s">
        <v>13</v>
      </c>
      <c r="G16" s="3"/>
      <c r="H16" s="3"/>
      <c r="I16" s="3"/>
      <c r="K16" s="6" t="s">
        <v>14</v>
      </c>
      <c r="L16" s="3"/>
      <c r="M16" s="3"/>
      <c r="N16" s="3"/>
    </row>
    <row r="17" spans="1:14">
      <c r="F17" s="6"/>
      <c r="G17" s="3"/>
      <c r="H17" s="3"/>
      <c r="I17" s="3"/>
      <c r="K17" s="6"/>
      <c r="L17" s="3"/>
      <c r="M17" s="3"/>
      <c r="N17" s="3"/>
    </row>
    <row r="18" spans="1:14">
      <c r="A18" t="s">
        <v>15</v>
      </c>
      <c r="B18" s="7">
        <v>252866.2</v>
      </c>
      <c r="C18" s="8">
        <v>9.3000000000000007</v>
      </c>
      <c r="D18" s="8"/>
      <c r="F18" t="s">
        <v>15</v>
      </c>
      <c r="G18" s="8">
        <v>345951.7</v>
      </c>
      <c r="H18" s="8">
        <v>11.3</v>
      </c>
      <c r="I18" s="8"/>
      <c r="K18" t="s">
        <v>15</v>
      </c>
      <c r="L18" s="8">
        <v>359799.7</v>
      </c>
      <c r="M18" s="8">
        <v>12</v>
      </c>
      <c r="N18" s="8"/>
    </row>
    <row r="19" spans="1:14">
      <c r="A19" t="s">
        <v>16</v>
      </c>
      <c r="B19" s="7">
        <v>268424.7</v>
      </c>
      <c r="C19" s="8">
        <v>9.9</v>
      </c>
      <c r="D19" s="8"/>
      <c r="F19" t="s">
        <v>16</v>
      </c>
      <c r="G19" s="8">
        <v>292868.5</v>
      </c>
      <c r="H19" s="8">
        <v>9.6</v>
      </c>
      <c r="I19" s="8"/>
      <c r="K19" t="s">
        <v>16</v>
      </c>
      <c r="L19" s="8">
        <v>285485.5</v>
      </c>
      <c r="M19" s="8">
        <v>9.5</v>
      </c>
      <c r="N19" s="8"/>
    </row>
    <row r="20" spans="1:14">
      <c r="A20" t="s">
        <v>17</v>
      </c>
      <c r="B20" s="7">
        <v>162541.4</v>
      </c>
      <c r="C20" s="8">
        <v>6</v>
      </c>
      <c r="D20" s="8"/>
      <c r="F20" t="s">
        <v>17</v>
      </c>
      <c r="G20" s="8">
        <v>182760.3</v>
      </c>
      <c r="H20" s="8">
        <v>6</v>
      </c>
      <c r="I20" s="8"/>
      <c r="K20" t="s">
        <v>17</v>
      </c>
      <c r="L20" s="8">
        <v>104016.1</v>
      </c>
      <c r="M20" s="8">
        <v>3.5</v>
      </c>
      <c r="N20" s="8"/>
    </row>
    <row r="21" spans="1:14">
      <c r="A21" t="s">
        <v>18</v>
      </c>
      <c r="B21" s="7">
        <v>266688.09999999998</v>
      </c>
      <c r="C21" s="8">
        <v>9.8000000000000007</v>
      </c>
      <c r="D21" s="8"/>
      <c r="F21" t="s">
        <v>18</v>
      </c>
      <c r="G21" s="8">
        <v>260347.7</v>
      </c>
      <c r="H21" s="8">
        <v>8.5</v>
      </c>
      <c r="I21" s="8"/>
      <c r="K21" t="s">
        <v>18</v>
      </c>
      <c r="L21" s="8">
        <v>267447</v>
      </c>
      <c r="M21" s="8">
        <v>8.9</v>
      </c>
      <c r="N21" s="8"/>
    </row>
    <row r="22" spans="1:14">
      <c r="A22" t="s">
        <v>19</v>
      </c>
      <c r="B22" s="7">
        <v>241252.1</v>
      </c>
      <c r="C22" s="8">
        <v>8.9</v>
      </c>
      <c r="D22" s="8"/>
      <c r="F22" t="s">
        <v>19</v>
      </c>
      <c r="G22" s="8">
        <v>246873</v>
      </c>
      <c r="H22" s="8">
        <v>8.1</v>
      </c>
      <c r="I22" s="8"/>
      <c r="K22" t="s">
        <v>19</v>
      </c>
      <c r="L22" s="8">
        <v>250188</v>
      </c>
      <c r="M22" s="8">
        <v>8.3000000000000007</v>
      </c>
      <c r="N22" s="8"/>
    </row>
    <row r="23" spans="1:14">
      <c r="A23" t="s">
        <v>20</v>
      </c>
      <c r="B23" s="7">
        <v>271659.2</v>
      </c>
      <c r="C23" s="8">
        <v>10</v>
      </c>
      <c r="D23" s="8"/>
      <c r="F23" t="s">
        <v>20</v>
      </c>
      <c r="G23" s="8">
        <v>176754.9</v>
      </c>
      <c r="H23" s="8">
        <v>5.8</v>
      </c>
      <c r="I23" s="8"/>
      <c r="K23" t="s">
        <v>20</v>
      </c>
      <c r="L23" s="8">
        <v>196539</v>
      </c>
      <c r="M23" s="8">
        <v>6.6</v>
      </c>
      <c r="N23" s="8"/>
    </row>
    <row r="24" spans="1:14">
      <c r="A24" t="s">
        <v>21</v>
      </c>
      <c r="B24" s="7">
        <v>390689</v>
      </c>
      <c r="C24" s="8">
        <f>B24/C11*100</f>
        <v>14.345107398568018</v>
      </c>
      <c r="D24" s="8"/>
      <c r="F24" t="s">
        <v>21</v>
      </c>
      <c r="G24" s="8">
        <v>496087.1</v>
      </c>
      <c r="H24" s="8">
        <f>G24/H11*100</f>
        <v>16.223130252787861</v>
      </c>
      <c r="I24" s="8"/>
      <c r="K24" t="s">
        <v>21</v>
      </c>
      <c r="L24" s="8">
        <v>343626.8</v>
      </c>
      <c r="M24" s="8">
        <f>L24/M11*100</f>
        <v>11.28495238095238</v>
      </c>
      <c r="N24" s="8"/>
    </row>
    <row r="25" spans="1:14">
      <c r="A25" t="s">
        <v>22</v>
      </c>
      <c r="B25" s="7">
        <v>259843.4</v>
      </c>
      <c r="C25" s="8">
        <f>B25/C11*100</f>
        <v>9.5407894253717629</v>
      </c>
      <c r="D25" s="8"/>
      <c r="F25" t="s">
        <v>22</v>
      </c>
      <c r="G25" s="8">
        <v>280274.09999999998</v>
      </c>
      <c r="H25" s="8">
        <f>G25/H11*100</f>
        <v>9.1655744138134008</v>
      </c>
      <c r="I25" s="8"/>
      <c r="K25" t="s">
        <v>22</v>
      </c>
      <c r="L25" s="8">
        <v>270361.3</v>
      </c>
      <c r="M25" s="8">
        <f>L25/M11*100</f>
        <v>8.8788604269293927</v>
      </c>
      <c r="N25" s="8"/>
    </row>
    <row r="26" spans="1:14">
      <c r="A26" t="s">
        <v>23</v>
      </c>
      <c r="B26" s="7">
        <v>133499.20000000001</v>
      </c>
      <c r="C26" s="8">
        <f>B26/C11*100</f>
        <v>4.9017514228015422</v>
      </c>
      <c r="D26" s="8"/>
      <c r="F26" t="s">
        <v>23</v>
      </c>
      <c r="G26" s="9">
        <v>220065.1</v>
      </c>
      <c r="H26" s="8">
        <f>G26/H11*100</f>
        <v>7.1966087838058801</v>
      </c>
      <c r="I26" s="8"/>
      <c r="K26" t="s">
        <v>23</v>
      </c>
      <c r="L26" s="9">
        <v>150768.79999999999</v>
      </c>
      <c r="M26" s="8">
        <f>L26/M11*100</f>
        <v>4.9513563218390804</v>
      </c>
      <c r="N26" s="8"/>
    </row>
    <row r="27" spans="1:14">
      <c r="A27" t="s">
        <v>24</v>
      </c>
      <c r="B27" s="7">
        <v>297740.3</v>
      </c>
      <c r="C27" s="8">
        <f>B27/C11*100</f>
        <v>10.932267303102625</v>
      </c>
      <c r="D27" s="8"/>
      <c r="F27" t="s">
        <v>24</v>
      </c>
      <c r="G27" s="8">
        <v>284032</v>
      </c>
      <c r="H27" s="8">
        <f>G27/H11*100</f>
        <v>9.2884659406782433</v>
      </c>
      <c r="I27" s="8"/>
      <c r="K27" t="s">
        <v>24</v>
      </c>
      <c r="L27" s="8">
        <v>214976</v>
      </c>
      <c r="M27" s="8">
        <f>L27/M11*100</f>
        <v>7.0599671592775044</v>
      </c>
      <c r="N27" s="8"/>
    </row>
    <row r="28" spans="1:14">
      <c r="A28" t="s">
        <v>25</v>
      </c>
      <c r="B28" s="7">
        <v>284531.3</v>
      </c>
      <c r="C28" s="8">
        <f>B28/C11*100</f>
        <v>10.447266385166145</v>
      </c>
      <c r="D28" s="8"/>
      <c r="F28" t="s">
        <v>25</v>
      </c>
      <c r="G28" s="8">
        <v>325437.3</v>
      </c>
      <c r="H28" s="8">
        <f>G28/H11*100</f>
        <v>10.642509565388011</v>
      </c>
      <c r="I28" s="8"/>
      <c r="K28" t="s">
        <v>25</v>
      </c>
      <c r="L28" s="8">
        <v>284284.90000000002</v>
      </c>
      <c r="M28" s="8">
        <f>L28/M11*100</f>
        <v>9.3361215106732356</v>
      </c>
      <c r="N28" s="8"/>
    </row>
    <row r="29" spans="1:14">
      <c r="A29" t="s">
        <v>26</v>
      </c>
      <c r="B29" s="7">
        <v>216180.1</v>
      </c>
      <c r="C29" s="8">
        <f>B29/C11*100</f>
        <v>7.9375839911878101</v>
      </c>
      <c r="D29" s="8"/>
      <c r="F29" t="s">
        <v>26</v>
      </c>
      <c r="G29" s="8">
        <v>164869</v>
      </c>
      <c r="H29" s="8">
        <f>G29/H11*100</f>
        <v>5.3915759181137384</v>
      </c>
      <c r="I29" s="8"/>
      <c r="K29" t="s">
        <v>26</v>
      </c>
      <c r="L29" s="8">
        <v>163760.4</v>
      </c>
      <c r="M29" s="8">
        <f>L29/M11*100</f>
        <v>5.3780098522167492</v>
      </c>
      <c r="N29" s="8"/>
    </row>
    <row r="30" spans="1:14">
      <c r="B30" s="7"/>
      <c r="C30" s="7"/>
      <c r="D30" s="7"/>
      <c r="G30" s="8"/>
      <c r="H30" s="8"/>
      <c r="I30" s="8"/>
      <c r="L30" s="8"/>
      <c r="M30" s="8"/>
      <c r="N30" s="8"/>
    </row>
    <row r="31" spans="1:14">
      <c r="A31" s="4" t="s">
        <v>27</v>
      </c>
      <c r="B31" s="10">
        <f>SUM(B18:B30)</f>
        <v>3045915</v>
      </c>
      <c r="C31" s="10">
        <f>B31/C11*100</f>
        <v>111.8382595924362</v>
      </c>
      <c r="D31" s="10"/>
      <c r="E31" s="4"/>
      <c r="F31" s="4" t="s">
        <v>27</v>
      </c>
      <c r="G31" s="10">
        <f>SUM(G18:G30)</f>
        <v>3276320.6999999997</v>
      </c>
      <c r="H31" s="10">
        <f>G31/H11*100</f>
        <v>107.14283331698225</v>
      </c>
      <c r="I31" s="10"/>
      <c r="J31" s="4"/>
      <c r="K31" s="4" t="s">
        <v>27</v>
      </c>
      <c r="L31" s="10">
        <f>SUM(L18:L30)</f>
        <v>2891253.4999999995</v>
      </c>
      <c r="M31" s="10">
        <f>L31/M11*100</f>
        <v>94.950853858784882</v>
      </c>
      <c r="N31" s="10"/>
    </row>
    <row r="32" spans="1:14">
      <c r="A32" t="s">
        <v>28</v>
      </c>
      <c r="B32" s="7">
        <f>C11/12*12</f>
        <v>2723500</v>
      </c>
      <c r="C32" s="7">
        <f>100/12*12</f>
        <v>100</v>
      </c>
      <c r="D32" s="7"/>
      <c r="F32" t="s">
        <v>28</v>
      </c>
      <c r="G32" s="7">
        <f>H11/12*12</f>
        <v>3057900</v>
      </c>
      <c r="H32" s="7">
        <f>100/12*12</f>
        <v>100</v>
      </c>
      <c r="I32" s="7"/>
      <c r="K32" t="s">
        <v>28</v>
      </c>
      <c r="L32" s="7">
        <f>M11/12*12</f>
        <v>3045000</v>
      </c>
      <c r="M32" s="7">
        <f>100/12*12</f>
        <v>100</v>
      </c>
      <c r="N32" s="7"/>
    </row>
    <row r="33" spans="1:14" ht="15.75">
      <c r="A33" s="1" t="s">
        <v>29</v>
      </c>
      <c r="B33" s="13">
        <f>B31-B32</f>
        <v>322415</v>
      </c>
      <c r="C33" s="13"/>
      <c r="D33" s="13"/>
      <c r="E33" s="13"/>
      <c r="F33" s="1" t="s">
        <v>29</v>
      </c>
      <c r="G33" s="13">
        <f>G31-G32</f>
        <v>218420.69999999972</v>
      </c>
      <c r="H33" s="13"/>
      <c r="I33" s="13"/>
      <c r="J33" s="13"/>
      <c r="K33" s="1" t="s">
        <v>29</v>
      </c>
      <c r="L33" s="14">
        <f>L31-L32</f>
        <v>-153746.50000000047</v>
      </c>
    </row>
    <row r="34" spans="1:14" ht="15.75">
      <c r="A34" s="1"/>
      <c r="B34" s="13"/>
      <c r="C34" s="13"/>
      <c r="D34" s="13"/>
      <c r="E34" s="13"/>
      <c r="F34" s="1"/>
      <c r="G34" s="13"/>
      <c r="H34" s="13"/>
      <c r="I34" s="13"/>
      <c r="J34" s="13"/>
      <c r="K34" s="1"/>
      <c r="L34" s="14"/>
    </row>
    <row r="35" spans="1:14" ht="15.75">
      <c r="A35" s="1"/>
      <c r="B35" s="13"/>
      <c r="C35" s="13"/>
      <c r="D35" s="13"/>
      <c r="E35" s="13"/>
      <c r="F35" s="1"/>
      <c r="G35" s="13"/>
      <c r="H35" s="13"/>
      <c r="I35" s="13"/>
      <c r="J35" s="13"/>
      <c r="K35" s="1"/>
      <c r="L35" s="14"/>
    </row>
    <row r="36" spans="1:14" ht="13.5" thickBot="1"/>
    <row r="37" spans="1:14" ht="15.75">
      <c r="A37" s="25" t="s">
        <v>32</v>
      </c>
      <c r="B37" s="32" t="s">
        <v>30</v>
      </c>
      <c r="C37" s="33">
        <f>G31-B31</f>
        <v>230405.69999999972</v>
      </c>
      <c r="D37" s="40"/>
      <c r="M37" s="7"/>
      <c r="N37" s="7"/>
    </row>
    <row r="38" spans="1:14" ht="18.75" thickBot="1">
      <c r="A38" s="34"/>
      <c r="B38" s="35" t="s">
        <v>31</v>
      </c>
      <c r="C38" s="36">
        <f>L31-G31</f>
        <v>-385067.20000000019</v>
      </c>
      <c r="D38" s="41"/>
    </row>
  </sheetData>
  <pageMargins left="0.70866141732283472" right="0.70866141732283472" top="0.78740157480314965" bottom="0.78740157480314965" header="0.31496062992125984" footer="0.31496062992125984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Dle jednotl.měsíců měs.</vt:lpstr>
    </vt:vector>
  </TitlesOfParts>
  <Company>Krajský úřad, Královehradecký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841</dc:creator>
  <cp:lastModifiedBy>841</cp:lastModifiedBy>
  <cp:lastPrinted>2009-12-15T09:50:58Z</cp:lastPrinted>
  <dcterms:created xsi:type="dcterms:W3CDTF">2009-10-08T06:42:46Z</dcterms:created>
  <dcterms:modified xsi:type="dcterms:W3CDTF">2009-12-16T09:56:05Z</dcterms:modified>
</cp:coreProperties>
</file>