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35" windowHeight="11700" activeTab="0"/>
  </bookViews>
  <sheets>
    <sheet name="10 Doprava " sheetId="1" r:id="rId1"/>
  </sheets>
  <definedNames/>
  <calcPr fullCalcOnLoad="1"/>
</workbook>
</file>

<file path=xl/sharedStrings.xml><?xml version="1.0" encoding="utf-8"?>
<sst xmlns="http://schemas.openxmlformats.org/spreadsheetml/2006/main" count="137" uniqueCount="77">
  <si>
    <t>Limit celkem od poč. roku:</t>
  </si>
  <si>
    <t>zůstatek k rozdělení</t>
  </si>
  <si>
    <r>
      <t xml:space="preserve">Odvětví: </t>
    </r>
    <r>
      <rPr>
        <sz val="10"/>
        <rFont val="Arial"/>
        <family val="2"/>
      </rPr>
      <t>doprava (</t>
    </r>
    <r>
      <rPr>
        <sz val="10"/>
        <rFont val="Arial"/>
        <family val="0"/>
      </rPr>
      <t xml:space="preserve"> kap. 10)</t>
    </r>
  </si>
  <si>
    <t>Limit:</t>
  </si>
  <si>
    <t>schváleno</t>
  </si>
  <si>
    <t>v tis. na 1 deset. místo</t>
  </si>
  <si>
    <r>
      <t xml:space="preserve">změna dle usnesení Rady KHK a Zastupitelstva KHK   </t>
    </r>
    <r>
      <rPr>
        <b/>
        <sz val="10"/>
        <rFont val="Arial"/>
        <family val="2"/>
      </rPr>
      <t xml:space="preserve">                                                                               1. </t>
    </r>
    <r>
      <rPr>
        <b/>
        <i/>
        <sz val="10"/>
        <rFont val="Arial"/>
        <family val="2"/>
      </rPr>
      <t>změna rozpočtu KHK</t>
    </r>
  </si>
  <si>
    <r>
      <t xml:space="preserve">změna dle usnesení Rady KHK a Zastupitelstva KHK   </t>
    </r>
    <r>
      <rPr>
        <b/>
        <sz val="10"/>
        <rFont val="Arial"/>
        <family val="2"/>
      </rPr>
      <t xml:space="preserve">                                                                               2. </t>
    </r>
    <r>
      <rPr>
        <b/>
        <i/>
        <sz val="10"/>
        <rFont val="Arial"/>
        <family val="2"/>
      </rPr>
      <t>změna rozpočtu KHK</t>
    </r>
  </si>
  <si>
    <t xml:space="preserve">Změna dle </t>
  </si>
  <si>
    <t xml:space="preserve">Změna dle RK/ / </t>
  </si>
  <si>
    <t>Změna dle Rady z</t>
  </si>
  <si>
    <t>Změna dle Rady</t>
  </si>
  <si>
    <t>Změna dle Zastupitelstva dne</t>
  </si>
  <si>
    <t>Číslo
org.</t>
  </si>
  <si>
    <t>§</t>
  </si>
  <si>
    <t>Položka</t>
  </si>
  <si>
    <t>Číslo
akce</t>
  </si>
  <si>
    <t>Organizace
Název akce</t>
  </si>
  <si>
    <r>
      <t xml:space="preserve">Upravený
rozpočet
</t>
    </r>
    <r>
      <rPr>
        <sz val="10"/>
        <rFont val="Arial"/>
        <family val="2"/>
      </rPr>
      <t>v tis. Kč</t>
    </r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</si>
  <si>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Rady konané </t>
    </r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</si>
  <si>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usnesení Rady, Zastupitelstva KHK   č.  ………</t>
    </r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</si>
  <si>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usnesení Rady, Zastupitelstva KHK   č. </t>
    </r>
  </si>
  <si>
    <t>Příprava staveb  + příprava staveb EU</t>
  </si>
  <si>
    <t>celkem inv.transféry PO</t>
  </si>
  <si>
    <t>celkem kapitálové výdaje</t>
  </si>
  <si>
    <t>Protihluková opatření na stávající silniční síti</t>
  </si>
  <si>
    <t>nerozdělena rezerva v limitu odvětví</t>
  </si>
  <si>
    <t>Rozděleno celkem</t>
  </si>
  <si>
    <t>Rozděleno:</t>
  </si>
  <si>
    <t>Rekapitulace:</t>
  </si>
  <si>
    <t>PS</t>
  </si>
  <si>
    <t>Úprava</t>
  </si>
  <si>
    <t>UR</t>
  </si>
  <si>
    <t>položka</t>
  </si>
  <si>
    <t>kapitálové výdaje - pořízení dlouhodobého hmotného majetku (budovy,haly a stavby)</t>
  </si>
  <si>
    <t>kapitálové výdaje - investiční prostředky PO</t>
  </si>
  <si>
    <t>běžné výdaje - opravy a udržování</t>
  </si>
  <si>
    <t xml:space="preserve">položka </t>
  </si>
  <si>
    <t>kapitálové výdaje  - rezervy kapitálových výdajů</t>
  </si>
  <si>
    <t xml:space="preserve">celkem </t>
  </si>
  <si>
    <t>DS/08/211</t>
  </si>
  <si>
    <t>rozděleno ZK/17/1185/2010 z 2.12.2010</t>
  </si>
  <si>
    <t>Zastupitelstvo ze dne  ZK/17/1185/2010 z 2.12.2010</t>
  </si>
  <si>
    <r>
      <t xml:space="preserve">Zdroj krytí </t>
    </r>
    <r>
      <rPr>
        <sz val="10"/>
        <rFont val="Arial"/>
        <family val="2"/>
      </rPr>
      <t>EU - SFDI půjčka 2011</t>
    </r>
  </si>
  <si>
    <r>
      <t xml:space="preserve">Zdroj krytí </t>
    </r>
    <r>
      <rPr>
        <sz val="10"/>
        <rFont val="Arial"/>
        <family val="2"/>
      </rPr>
      <t>kapitola 13 2011</t>
    </r>
  </si>
  <si>
    <r>
      <t xml:space="preserve">Zdroj krytí        </t>
    </r>
    <r>
      <rPr>
        <sz val="10"/>
        <rFont val="Arial"/>
        <family val="2"/>
      </rPr>
      <t xml:space="preserve"> úvěr  2011</t>
    </r>
  </si>
  <si>
    <r>
      <t xml:space="preserve">Počáteční stav </t>
    </r>
    <r>
      <rPr>
        <sz val="10"/>
        <rFont val="Arial"/>
        <family val="2"/>
      </rPr>
      <t>/ze schváleného rozpočtu/  ZK/17/1185/2010 z 2.12.2010</t>
    </r>
    <r>
      <rPr>
        <b/>
        <sz val="10"/>
        <rFont val="Arial"/>
        <family val="2"/>
      </rPr>
      <t xml:space="preserve">
</t>
    </r>
  </si>
  <si>
    <t xml:space="preserve">Kapitola 50 - Fond rozvoje a reprodukce Královéhradeckého kraje rok 2011 - sumář -  1.  návrh úpravy </t>
  </si>
  <si>
    <t>zvýšení limitu zapojení výsledek hospodaření za rok 2010</t>
  </si>
  <si>
    <t>Rada 19.1.2011 a Zastupitelstvo 27.1.2011</t>
  </si>
  <si>
    <t>rozdělení zvýšeného limitu, zařazení nových akcí a změny financování</t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</si>
  <si>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Rady konané  dne 19.1.2011 a Zastupitelstva 27.1.2011</t>
    </r>
  </si>
  <si>
    <t>DS/10/206</t>
  </si>
  <si>
    <t>Hradec Králové, ul. Kladská</t>
  </si>
  <si>
    <t>DS/11/201</t>
  </si>
  <si>
    <t>DS/11/202</t>
  </si>
  <si>
    <t>III/30426 České Meziříčí - Pohoří</t>
  </si>
  <si>
    <t>DS/11/203</t>
  </si>
  <si>
    <t>III/2995 Lejšovka, havárie opěrné zdi</t>
  </si>
  <si>
    <t>III/28442 Horní Brusnice, havárie opěrné zdi</t>
  </si>
  <si>
    <t>DS/11/206</t>
  </si>
  <si>
    <t>Odbavovací systém krajské integrované dopravy OREDO</t>
  </si>
  <si>
    <t>DS/11/207</t>
  </si>
  <si>
    <t>III/32419 Nový Bydžov - průtah</t>
  </si>
  <si>
    <t>DS/10/202</t>
  </si>
  <si>
    <t>Modernizace přístupových komunikací k hraničním přechodům Broumovského výběžku-neuznat.náklady</t>
  </si>
  <si>
    <t>DS/10/204</t>
  </si>
  <si>
    <t>II/297 Čistá-Černý Důl-Janské Lázně-Svoboda n.Úpou - úsek IV. trubní propustky</t>
  </si>
  <si>
    <t>most ev.č.296-008 Horní Maršov-Temný Důl</t>
  </si>
  <si>
    <t>III/303 19 Suchý Důl, havárie opěrné zdi</t>
  </si>
  <si>
    <t>III/29814 rekonstrukce mostu.ev.č. 29812-4 Vysoká n.L.</t>
  </si>
  <si>
    <t>ostatní kapitálové výdaje - rezervy</t>
  </si>
  <si>
    <t>rozdělení z rezervy kapitálových výdajů</t>
  </si>
  <si>
    <t>příloha č. 1 Rada 19.1.2011 a Zastupitelstvo 27.1.2011</t>
  </si>
  <si>
    <t>DS/10/207</t>
  </si>
  <si>
    <t>DS/11/205</t>
  </si>
  <si>
    <t>DS/09/219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</si>
</sst>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color indexed="48"/>
      <name val="Arial"/>
      <family val="2"/>
    </font>
    <font>
      <b/>
      <sz val="10"/>
      <color indexed="48"/>
      <name val="Arial"/>
      <family val="2"/>
    </font>
    <font>
      <b/>
      <sz val="12"/>
      <name val="Arial"/>
      <family val="2"/>
    </font>
    <font>
      <b/>
      <i/>
      <sz val="11"/>
      <name val="Arial"/>
      <family val="2"/>
    </font>
    <font>
      <b/>
      <i/>
      <u val="single"/>
      <sz val="10"/>
      <name val="Arial"/>
      <family val="2"/>
    </font>
    <font>
      <sz val="11"/>
      <name val="Arial"/>
      <family val="2"/>
    </font>
    <font>
      <u val="single"/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FFC000"/>
        <bgColor indexed="64"/>
      </patternFill>
    </fill>
  </fills>
  <borders count="8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 style="medium"/>
      <top/>
      <bottom/>
    </border>
    <border>
      <left/>
      <right/>
      <top style="thin"/>
      <bottom style="medium"/>
    </border>
    <border>
      <left style="medium"/>
      <right style="medium"/>
      <top style="thin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/>
      <bottom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 style="thin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medium"/>
      <top style="thin"/>
      <bottom/>
    </border>
    <border>
      <left/>
      <right style="medium"/>
      <top style="thin"/>
      <bottom/>
    </border>
    <border>
      <left style="thin"/>
      <right style="medium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/>
      <top/>
      <bottom style="medium"/>
    </border>
    <border>
      <left style="thin"/>
      <right/>
      <top style="thin"/>
      <bottom/>
    </border>
    <border>
      <left/>
      <right style="medium"/>
      <top style="medium"/>
      <bottom style="medium"/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 style="medium"/>
      <right/>
      <top/>
      <bottom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0" fillId="0" borderId="8" applyAlignment="0">
      <protection/>
    </xf>
    <xf numFmtId="0" fontId="48" fillId="0" borderId="0" applyNumberFormat="0" applyFill="0" applyBorder="0" applyAlignment="0" applyProtection="0"/>
    <xf numFmtId="0" fontId="49" fillId="25" borderId="9" applyNumberFormat="0" applyAlignment="0" applyProtection="0"/>
    <xf numFmtId="0" fontId="50" fillId="26" borderId="9" applyNumberFormat="0" applyAlignment="0" applyProtection="0"/>
    <xf numFmtId="0" fontId="51" fillId="26" borderId="10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36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5" fillId="0" borderId="12" xfId="0" applyFont="1" applyBorder="1" applyAlignment="1">
      <alignment/>
    </xf>
    <xf numFmtId="164" fontId="6" fillId="0" borderId="13" xfId="0" applyNumberFormat="1" applyFont="1" applyBorder="1" applyAlignment="1">
      <alignment/>
    </xf>
    <xf numFmtId="164" fontId="3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64" fontId="7" fillId="0" borderId="16" xfId="0" applyNumberFormat="1" applyFont="1" applyBorder="1" applyAlignment="1">
      <alignment/>
    </xf>
    <xf numFmtId="164" fontId="0" fillId="0" borderId="0" xfId="0" applyNumberFormat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164" fontId="7" fillId="0" borderId="18" xfId="0" applyNumberFormat="1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9" xfId="0" applyBorder="1" applyAlignment="1">
      <alignment/>
    </xf>
    <xf numFmtId="164" fontId="6" fillId="0" borderId="20" xfId="0" applyNumberFormat="1" applyFont="1" applyBorder="1" applyAlignment="1">
      <alignment/>
    </xf>
    <xf numFmtId="0" fontId="5" fillId="0" borderId="0" xfId="0" applyFont="1" applyBorder="1" applyAlignment="1">
      <alignment/>
    </xf>
    <xf numFmtId="164" fontId="6" fillId="0" borderId="0" xfId="0" applyNumberFormat="1" applyFont="1" applyBorder="1" applyAlignment="1">
      <alignment/>
    </xf>
    <xf numFmtId="164" fontId="8" fillId="0" borderId="0" xfId="0" applyNumberFormat="1" applyFont="1" applyAlignment="1">
      <alignment/>
    </xf>
    <xf numFmtId="0" fontId="5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/>
    </xf>
    <xf numFmtId="164" fontId="6" fillId="0" borderId="13" xfId="0" applyNumberFormat="1" applyFont="1" applyBorder="1" applyAlignment="1">
      <alignment/>
    </xf>
    <xf numFmtId="0" fontId="0" fillId="0" borderId="21" xfId="0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Border="1" applyAlignment="1">
      <alignment/>
    </xf>
    <xf numFmtId="164" fontId="7" fillId="0" borderId="23" xfId="0" applyNumberFormat="1" applyFont="1" applyBorder="1" applyAlignment="1">
      <alignment/>
    </xf>
    <xf numFmtId="0" fontId="4" fillId="0" borderId="24" xfId="0" applyFont="1" applyBorder="1" applyAlignment="1">
      <alignment/>
    </xf>
    <xf numFmtId="0" fontId="0" fillId="0" borderId="19" xfId="0" applyBorder="1" applyAlignment="1">
      <alignment/>
    </xf>
    <xf numFmtId="0" fontId="0" fillId="0" borderId="25" xfId="0" applyBorder="1" applyAlignment="1">
      <alignment/>
    </xf>
    <xf numFmtId="164" fontId="6" fillId="0" borderId="20" xfId="0" applyNumberFormat="1" applyFont="1" applyBorder="1" applyAlignment="1">
      <alignment/>
    </xf>
    <xf numFmtId="164" fontId="9" fillId="0" borderId="0" xfId="0" applyNumberFormat="1" applyFont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164" fontId="4" fillId="0" borderId="28" xfId="0" applyNumberFormat="1" applyFont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164" fontId="4" fillId="0" borderId="29" xfId="0" applyNumberFormat="1" applyFont="1" applyBorder="1" applyAlignment="1">
      <alignment horizontal="center" vertical="center" wrapText="1"/>
    </xf>
    <xf numFmtId="0" fontId="4" fillId="33" borderId="30" xfId="0" applyFont="1" applyFill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wrapText="1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/>
    </xf>
    <xf numFmtId="164" fontId="0" fillId="0" borderId="32" xfId="0" applyNumberFormat="1" applyFont="1" applyBorder="1" applyAlignment="1">
      <alignment/>
    </xf>
    <xf numFmtId="164" fontId="11" fillId="0" borderId="34" xfId="0" applyNumberFormat="1" applyFont="1" applyBorder="1" applyAlignment="1">
      <alignment/>
    </xf>
    <xf numFmtId="164" fontId="0" fillId="33" borderId="31" xfId="0" applyNumberFormat="1" applyFont="1" applyFill="1" applyBorder="1" applyAlignment="1">
      <alignment/>
    </xf>
    <xf numFmtId="164" fontId="0" fillId="0" borderId="35" xfId="0" applyNumberFormat="1" applyFont="1" applyBorder="1" applyAlignment="1">
      <alignment/>
    </xf>
    <xf numFmtId="164" fontId="0" fillId="33" borderId="36" xfId="0" applyNumberFormat="1" applyFont="1" applyFill="1" applyBorder="1" applyAlignment="1">
      <alignment/>
    </xf>
    <xf numFmtId="4" fontId="0" fillId="33" borderId="31" xfId="0" applyNumberFormat="1" applyFont="1" applyFill="1" applyBorder="1" applyAlignment="1">
      <alignment/>
    </xf>
    <xf numFmtId="164" fontId="0" fillId="0" borderId="35" xfId="0" applyNumberFormat="1" applyFont="1" applyBorder="1" applyAlignment="1">
      <alignment/>
    </xf>
    <xf numFmtId="0" fontId="0" fillId="33" borderId="31" xfId="0" applyFill="1" applyBorder="1" applyAlignment="1">
      <alignment/>
    </xf>
    <xf numFmtId="0" fontId="0" fillId="0" borderId="37" xfId="0" applyBorder="1" applyAlignment="1">
      <alignment/>
    </xf>
    <xf numFmtId="0" fontId="0" fillId="33" borderId="38" xfId="0" applyFill="1" applyBorder="1" applyAlignment="1">
      <alignment/>
    </xf>
    <xf numFmtId="0" fontId="4" fillId="0" borderId="39" xfId="0" applyFont="1" applyBorder="1" applyAlignment="1">
      <alignment/>
    </xf>
    <xf numFmtId="0" fontId="0" fillId="0" borderId="39" xfId="0" applyBorder="1" applyAlignment="1">
      <alignment/>
    </xf>
    <xf numFmtId="0" fontId="0" fillId="0" borderId="38" xfId="0" applyBorder="1" applyAlignment="1">
      <alignment/>
    </xf>
    <xf numFmtId="0" fontId="4" fillId="0" borderId="40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 wrapText="1"/>
    </xf>
    <xf numFmtId="164" fontId="0" fillId="0" borderId="8" xfId="0" applyNumberFormat="1" applyFont="1" applyBorder="1" applyAlignment="1">
      <alignment horizontal="right" wrapText="1"/>
    </xf>
    <xf numFmtId="164" fontId="0" fillId="0" borderId="41" xfId="0" applyNumberFormat="1" applyFont="1" applyBorder="1" applyAlignment="1">
      <alignment/>
    </xf>
    <xf numFmtId="164" fontId="0" fillId="33" borderId="40" xfId="0" applyNumberFormat="1" applyFont="1" applyFill="1" applyBorder="1" applyAlignment="1">
      <alignment/>
    </xf>
    <xf numFmtId="164" fontId="0" fillId="0" borderId="42" xfId="0" applyNumberFormat="1" applyFont="1" applyBorder="1" applyAlignment="1">
      <alignment/>
    </xf>
    <xf numFmtId="164" fontId="0" fillId="33" borderId="43" xfId="0" applyNumberFormat="1" applyFont="1" applyFill="1" applyBorder="1" applyAlignment="1">
      <alignment/>
    </xf>
    <xf numFmtId="4" fontId="0" fillId="33" borderId="40" xfId="0" applyNumberFormat="1" applyFont="1" applyFill="1" applyBorder="1" applyAlignment="1">
      <alignment/>
    </xf>
    <xf numFmtId="164" fontId="0" fillId="0" borderId="42" xfId="0" applyNumberFormat="1" applyFont="1" applyBorder="1" applyAlignment="1">
      <alignment/>
    </xf>
    <xf numFmtId="164" fontId="0" fillId="33" borderId="38" xfId="0" applyNumberFormat="1" applyFill="1" applyBorder="1" applyAlignment="1">
      <alignment/>
    </xf>
    <xf numFmtId="164" fontId="0" fillId="0" borderId="39" xfId="0" applyNumberFormat="1" applyBorder="1" applyAlignment="1">
      <alignment/>
    </xf>
    <xf numFmtId="0" fontId="0" fillId="33" borderId="40" xfId="0" applyFill="1" applyBorder="1" applyAlignment="1">
      <alignment/>
    </xf>
    <xf numFmtId="0" fontId="4" fillId="0" borderId="44" xfId="0" applyFont="1" applyBorder="1" applyAlignment="1">
      <alignment/>
    </xf>
    <xf numFmtId="164" fontId="0" fillId="33" borderId="40" xfId="0" applyNumberFormat="1" applyFill="1" applyBorder="1" applyAlignment="1">
      <alignment/>
    </xf>
    <xf numFmtId="0" fontId="0" fillId="0" borderId="44" xfId="0" applyBorder="1" applyAlignment="1">
      <alignment/>
    </xf>
    <xf numFmtId="0" fontId="0" fillId="0" borderId="40" xfId="0" applyBorder="1" applyAlignment="1">
      <alignment/>
    </xf>
    <xf numFmtId="0" fontId="0" fillId="0" borderId="45" xfId="0" applyBorder="1" applyAlignment="1">
      <alignment/>
    </xf>
    <xf numFmtId="0" fontId="0" fillId="0" borderId="4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/>
    </xf>
    <xf numFmtId="164" fontId="0" fillId="0" borderId="8" xfId="0" applyNumberFormat="1" applyFont="1" applyBorder="1" applyAlignment="1">
      <alignment/>
    </xf>
    <xf numFmtId="164" fontId="4" fillId="34" borderId="41" xfId="0" applyNumberFormat="1" applyFont="1" applyFill="1" applyBorder="1" applyAlignment="1">
      <alignment/>
    </xf>
    <xf numFmtId="164" fontId="4" fillId="33" borderId="40" xfId="0" applyNumberFormat="1" applyFont="1" applyFill="1" applyBorder="1" applyAlignment="1">
      <alignment/>
    </xf>
    <xf numFmtId="164" fontId="4" fillId="34" borderId="42" xfId="0" applyNumberFormat="1" applyFont="1" applyFill="1" applyBorder="1" applyAlignment="1">
      <alignment/>
    </xf>
    <xf numFmtId="164" fontId="4" fillId="35" borderId="42" xfId="0" applyNumberFormat="1" applyFont="1" applyFill="1" applyBorder="1" applyAlignment="1">
      <alignment/>
    </xf>
    <xf numFmtId="164" fontId="4" fillId="35" borderId="44" xfId="0" applyNumberFormat="1" applyFont="1" applyFill="1" applyBorder="1" applyAlignment="1">
      <alignment/>
    </xf>
    <xf numFmtId="164" fontId="4" fillId="35" borderId="40" xfId="0" applyNumberFormat="1" applyFont="1" applyFill="1" applyBorder="1" applyAlignment="1">
      <alignment/>
    </xf>
    <xf numFmtId="164" fontId="4" fillId="35" borderId="45" xfId="0" applyNumberFormat="1" applyFont="1" applyFill="1" applyBorder="1" applyAlignment="1">
      <alignment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47" xfId="0" applyFont="1" applyBorder="1" applyAlignment="1">
      <alignment/>
    </xf>
    <xf numFmtId="0" fontId="0" fillId="0" borderId="33" xfId="0" applyFont="1" applyBorder="1" applyAlignment="1">
      <alignment/>
    </xf>
    <xf numFmtId="164" fontId="0" fillId="0" borderId="33" xfId="0" applyNumberFormat="1" applyFont="1" applyBorder="1" applyAlignment="1">
      <alignment/>
    </xf>
    <xf numFmtId="164" fontId="0" fillId="0" borderId="48" xfId="0" applyNumberFormat="1" applyFont="1" applyBorder="1" applyAlignment="1">
      <alignment/>
    </xf>
    <xf numFmtId="164" fontId="0" fillId="33" borderId="38" xfId="0" applyNumberFormat="1" applyFont="1" applyFill="1" applyBorder="1" applyAlignment="1">
      <alignment/>
    </xf>
    <xf numFmtId="164" fontId="0" fillId="0" borderId="49" xfId="0" applyNumberFormat="1" applyFont="1" applyBorder="1" applyAlignment="1">
      <alignment/>
    </xf>
    <xf numFmtId="164" fontId="0" fillId="33" borderId="50" xfId="0" applyNumberFormat="1" applyFont="1" applyFill="1" applyBorder="1" applyAlignment="1">
      <alignment/>
    </xf>
    <xf numFmtId="164" fontId="0" fillId="0" borderId="49" xfId="0" applyNumberFormat="1" applyFont="1" applyFill="1" applyBorder="1" applyAlignment="1">
      <alignment/>
    </xf>
    <xf numFmtId="4" fontId="0" fillId="33" borderId="38" xfId="0" applyNumberFormat="1" applyFont="1" applyFill="1" applyBorder="1" applyAlignment="1">
      <alignment/>
    </xf>
    <xf numFmtId="164" fontId="0" fillId="0" borderId="49" xfId="0" applyNumberFormat="1" applyFont="1" applyBorder="1" applyAlignment="1">
      <alignment/>
    </xf>
    <xf numFmtId="164" fontId="0" fillId="0" borderId="44" xfId="0" applyNumberFormat="1" applyBorder="1" applyAlignment="1">
      <alignment/>
    </xf>
    <xf numFmtId="0" fontId="4" fillId="0" borderId="51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0" fillId="0" borderId="52" xfId="0" applyFont="1" applyFill="1" applyBorder="1" applyAlignment="1">
      <alignment/>
    </xf>
    <xf numFmtId="164" fontId="0" fillId="0" borderId="52" xfId="0" applyNumberFormat="1" applyFont="1" applyBorder="1" applyAlignment="1">
      <alignment/>
    </xf>
    <xf numFmtId="164" fontId="4" fillId="0" borderId="53" xfId="0" applyNumberFormat="1" applyFont="1" applyBorder="1" applyAlignment="1">
      <alignment/>
    </xf>
    <xf numFmtId="164" fontId="4" fillId="33" borderId="51" xfId="0" applyNumberFormat="1" applyFont="1" applyFill="1" applyBorder="1" applyAlignment="1">
      <alignment/>
    </xf>
    <xf numFmtId="164" fontId="4" fillId="0" borderId="54" xfId="0" applyNumberFormat="1" applyFont="1" applyBorder="1" applyAlignment="1">
      <alignment/>
    </xf>
    <xf numFmtId="164" fontId="0" fillId="33" borderId="55" xfId="0" applyNumberFormat="1" applyFont="1" applyFill="1" applyBorder="1" applyAlignment="1">
      <alignment/>
    </xf>
    <xf numFmtId="164" fontId="0" fillId="0" borderId="54" xfId="0" applyNumberFormat="1" applyFont="1" applyFill="1" applyBorder="1" applyAlignment="1">
      <alignment/>
    </xf>
    <xf numFmtId="4" fontId="0" fillId="33" borderId="51" xfId="0" applyNumberFormat="1" applyFont="1" applyFill="1" applyBorder="1" applyAlignment="1">
      <alignment/>
    </xf>
    <xf numFmtId="164" fontId="0" fillId="0" borderId="54" xfId="0" applyNumberFormat="1" applyFont="1" applyBorder="1" applyAlignment="1">
      <alignment/>
    </xf>
    <xf numFmtId="164" fontId="0" fillId="33" borderId="56" xfId="0" applyNumberFormat="1" applyFill="1" applyBorder="1" applyAlignment="1">
      <alignment/>
    </xf>
    <xf numFmtId="164" fontId="0" fillId="0" borderId="57" xfId="0" applyNumberFormat="1" applyBorder="1" applyAlignment="1">
      <alignment/>
    </xf>
    <xf numFmtId="0" fontId="0" fillId="33" borderId="51" xfId="0" applyFill="1" applyBorder="1" applyAlignment="1">
      <alignment/>
    </xf>
    <xf numFmtId="0" fontId="4" fillId="0" borderId="25" xfId="0" applyFont="1" applyBorder="1" applyAlignment="1">
      <alignment/>
    </xf>
    <xf numFmtId="164" fontId="0" fillId="33" borderId="51" xfId="0" applyNumberFormat="1" applyFill="1" applyBorder="1" applyAlignment="1">
      <alignment/>
    </xf>
    <xf numFmtId="0" fontId="0" fillId="0" borderId="25" xfId="0" applyBorder="1" applyAlignment="1">
      <alignment/>
    </xf>
    <xf numFmtId="0" fontId="0" fillId="0" borderId="51" xfId="0" applyBorder="1" applyAlignment="1">
      <alignment/>
    </xf>
    <xf numFmtId="0" fontId="4" fillId="0" borderId="38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wrapText="1"/>
    </xf>
    <xf numFmtId="164" fontId="0" fillId="0" borderId="58" xfId="0" applyNumberFormat="1" applyFont="1" applyBorder="1" applyAlignment="1">
      <alignment/>
    </xf>
    <xf numFmtId="164" fontId="11" fillId="0" borderId="59" xfId="0" applyNumberFormat="1" applyFont="1" applyBorder="1" applyAlignment="1">
      <alignment/>
    </xf>
    <xf numFmtId="164" fontId="0" fillId="33" borderId="60" xfId="0" applyNumberFormat="1" applyFont="1" applyFill="1" applyBorder="1" applyAlignment="1">
      <alignment/>
    </xf>
    <xf numFmtId="164" fontId="0" fillId="0" borderId="61" xfId="0" applyNumberFormat="1" applyFont="1" applyBorder="1" applyAlignment="1">
      <alignment/>
    </xf>
    <xf numFmtId="164" fontId="0" fillId="33" borderId="62" xfId="0" applyNumberFormat="1" applyFont="1" applyFill="1" applyBorder="1" applyAlignment="1">
      <alignment/>
    </xf>
    <xf numFmtId="164" fontId="0" fillId="0" borderId="61" xfId="0" applyNumberFormat="1" applyFont="1" applyFill="1" applyBorder="1" applyAlignment="1">
      <alignment/>
    </xf>
    <xf numFmtId="4" fontId="0" fillId="33" borderId="60" xfId="0" applyNumberFormat="1" applyFont="1" applyFill="1" applyBorder="1" applyAlignment="1">
      <alignment/>
    </xf>
    <xf numFmtId="164" fontId="0" fillId="0" borderId="61" xfId="0" applyNumberFormat="1" applyFont="1" applyBorder="1" applyAlignment="1">
      <alignment/>
    </xf>
    <xf numFmtId="0" fontId="4" fillId="0" borderId="38" xfId="0" applyFont="1" applyBorder="1" applyAlignment="1">
      <alignment/>
    </xf>
    <xf numFmtId="0" fontId="4" fillId="0" borderId="46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wrapText="1"/>
    </xf>
    <xf numFmtId="0" fontId="0" fillId="0" borderId="8" xfId="0" applyFont="1" applyFill="1" applyBorder="1" applyAlignment="1">
      <alignment wrapText="1"/>
    </xf>
    <xf numFmtId="164" fontId="0" fillId="0" borderId="58" xfId="0" applyNumberFormat="1" applyFont="1" applyBorder="1" applyAlignment="1">
      <alignment horizontal="right" wrapText="1"/>
    </xf>
    <xf numFmtId="164" fontId="0" fillId="0" borderId="59" xfId="0" applyNumberFormat="1" applyFont="1" applyBorder="1" applyAlignment="1">
      <alignment/>
    </xf>
    <xf numFmtId="164" fontId="0" fillId="0" borderId="42" xfId="0" applyNumberFormat="1" applyFont="1" applyFill="1" applyBorder="1" applyAlignment="1">
      <alignment/>
    </xf>
    <xf numFmtId="0" fontId="4" fillId="0" borderId="40" xfId="0" applyFont="1" applyBorder="1" applyAlignment="1">
      <alignment/>
    </xf>
    <xf numFmtId="0" fontId="4" fillId="0" borderId="45" xfId="0" applyFont="1" applyBorder="1" applyAlignment="1">
      <alignment/>
    </xf>
    <xf numFmtId="0" fontId="4" fillId="0" borderId="8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/>
    </xf>
    <xf numFmtId="0" fontId="0" fillId="0" borderId="58" xfId="0" applyFont="1" applyFill="1" applyBorder="1" applyAlignment="1">
      <alignment/>
    </xf>
    <xf numFmtId="164" fontId="4" fillId="33" borderId="38" xfId="0" applyNumberFormat="1" applyFont="1" applyFill="1" applyBorder="1" applyAlignment="1">
      <alignment/>
    </xf>
    <xf numFmtId="164" fontId="4" fillId="35" borderId="49" xfId="0" applyNumberFormat="1" applyFont="1" applyFill="1" applyBorder="1" applyAlignment="1">
      <alignment/>
    </xf>
    <xf numFmtId="164" fontId="4" fillId="35" borderId="39" xfId="0" applyNumberFormat="1" applyFont="1" applyFill="1" applyBorder="1" applyAlignment="1">
      <alignment/>
    </xf>
    <xf numFmtId="164" fontId="0" fillId="35" borderId="40" xfId="0" applyNumberFormat="1" applyFill="1" applyBorder="1" applyAlignment="1">
      <alignment/>
    </xf>
    <xf numFmtId="0" fontId="0" fillId="0" borderId="47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4" fillId="0" borderId="51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164" fontId="0" fillId="33" borderId="51" xfId="0" applyNumberFormat="1" applyFont="1" applyFill="1" applyBorder="1" applyAlignment="1">
      <alignment/>
    </xf>
    <xf numFmtId="164" fontId="0" fillId="0" borderId="25" xfId="0" applyNumberFormat="1" applyBorder="1" applyAlignment="1">
      <alignment/>
    </xf>
    <xf numFmtId="0" fontId="4" fillId="0" borderId="51" xfId="0" applyFont="1" applyBorder="1" applyAlignment="1">
      <alignment/>
    </xf>
    <xf numFmtId="0" fontId="10" fillId="0" borderId="32" xfId="0" applyFont="1" applyFill="1" applyBorder="1" applyAlignment="1">
      <alignment wrapText="1"/>
    </xf>
    <xf numFmtId="164" fontId="12" fillId="0" borderId="48" xfId="0" applyNumberFormat="1" applyFont="1" applyBorder="1" applyAlignment="1">
      <alignment/>
    </xf>
    <xf numFmtId="0" fontId="4" fillId="0" borderId="8" xfId="0" applyFont="1" applyFill="1" applyBorder="1" applyAlignment="1">
      <alignment/>
    </xf>
    <xf numFmtId="164" fontId="0" fillId="0" borderId="47" xfId="0" applyNumberFormat="1" applyFont="1" applyBorder="1" applyAlignment="1">
      <alignment/>
    </xf>
    <xf numFmtId="164" fontId="4" fillId="33" borderId="46" xfId="0" applyNumberFormat="1" applyFont="1" applyFill="1" applyBorder="1" applyAlignment="1">
      <alignment/>
    </xf>
    <xf numFmtId="164" fontId="0" fillId="33" borderId="63" xfId="0" applyNumberFormat="1" applyFont="1" applyFill="1" applyBorder="1" applyAlignment="1">
      <alignment/>
    </xf>
    <xf numFmtId="4" fontId="0" fillId="33" borderId="46" xfId="0" applyNumberFormat="1" applyFont="1" applyFill="1" applyBorder="1" applyAlignment="1">
      <alignment/>
    </xf>
    <xf numFmtId="164" fontId="0" fillId="0" borderId="64" xfId="0" applyNumberFormat="1" applyFont="1" applyBorder="1" applyAlignment="1">
      <alignment/>
    </xf>
    <xf numFmtId="164" fontId="4" fillId="35" borderId="25" xfId="0" applyNumberFormat="1" applyFont="1" applyFill="1" applyBorder="1" applyAlignment="1">
      <alignment/>
    </xf>
    <xf numFmtId="164" fontId="4" fillId="35" borderId="51" xfId="0" applyNumberFormat="1" applyFont="1" applyFill="1" applyBorder="1" applyAlignment="1">
      <alignment/>
    </xf>
    <xf numFmtId="164" fontId="4" fillId="35" borderId="19" xfId="0" applyNumberFormat="1" applyFont="1" applyFill="1" applyBorder="1" applyAlignment="1">
      <alignment/>
    </xf>
    <xf numFmtId="0" fontId="4" fillId="0" borderId="40" xfId="0" applyFont="1" applyFill="1" applyBorder="1" applyAlignment="1">
      <alignment horizontal="center" vertical="center"/>
    </xf>
    <xf numFmtId="164" fontId="4" fillId="0" borderId="41" xfId="0" applyNumberFormat="1" applyFont="1" applyFill="1" applyBorder="1" applyAlignment="1">
      <alignment/>
    </xf>
    <xf numFmtId="164" fontId="4" fillId="0" borderId="42" xfId="0" applyNumberFormat="1" applyFont="1" applyBorder="1" applyAlignment="1">
      <alignment/>
    </xf>
    <xf numFmtId="164" fontId="4" fillId="35" borderId="38" xfId="0" applyNumberFormat="1" applyFont="1" applyFill="1" applyBorder="1" applyAlignment="1">
      <alignment/>
    </xf>
    <xf numFmtId="164" fontId="4" fillId="35" borderId="0" xfId="0" applyNumberFormat="1" applyFont="1" applyFill="1" applyBorder="1" applyAlignment="1">
      <alignment/>
    </xf>
    <xf numFmtId="164" fontId="4" fillId="0" borderId="53" xfId="0" applyNumberFormat="1" applyFont="1" applyFill="1" applyBorder="1" applyAlignment="1">
      <alignment/>
    </xf>
    <xf numFmtId="0" fontId="4" fillId="0" borderId="14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/>
    </xf>
    <xf numFmtId="164" fontId="12" fillId="0" borderId="34" xfId="0" applyNumberFormat="1" applyFont="1" applyBorder="1" applyAlignment="1">
      <alignment/>
    </xf>
    <xf numFmtId="164" fontId="4" fillId="0" borderId="35" xfId="0" applyNumberFormat="1" applyFont="1" applyBorder="1" applyAlignment="1">
      <alignment/>
    </xf>
    <xf numFmtId="164" fontId="0" fillId="33" borderId="31" xfId="0" applyNumberFormat="1" applyFill="1" applyBorder="1" applyAlignment="1">
      <alignment/>
    </xf>
    <xf numFmtId="164" fontId="0" fillId="0" borderId="37" xfId="0" applyNumberFormat="1" applyBorder="1" applyAlignment="1">
      <alignment/>
    </xf>
    <xf numFmtId="0" fontId="0" fillId="0" borderId="58" xfId="0" applyFont="1" applyFill="1" applyBorder="1" applyAlignment="1">
      <alignment horizontal="center" vertical="center"/>
    </xf>
    <xf numFmtId="0" fontId="4" fillId="0" borderId="58" xfId="0" applyFont="1" applyFill="1" applyBorder="1" applyAlignment="1">
      <alignment/>
    </xf>
    <xf numFmtId="164" fontId="4" fillId="35" borderId="65" xfId="0" applyNumberFormat="1" applyFont="1" applyFill="1" applyBorder="1" applyAlignment="1">
      <alignment/>
    </xf>
    <xf numFmtId="0" fontId="0" fillId="33" borderId="46" xfId="0" applyFill="1" applyBorder="1" applyAlignment="1">
      <alignment/>
    </xf>
    <xf numFmtId="164" fontId="4" fillId="35" borderId="46" xfId="0" applyNumberFormat="1" applyFont="1" applyFill="1" applyBorder="1" applyAlignment="1">
      <alignment/>
    </xf>
    <xf numFmtId="164" fontId="4" fillId="35" borderId="66" xfId="0" applyNumberFormat="1" applyFont="1" applyFill="1" applyBorder="1" applyAlignment="1">
      <alignment/>
    </xf>
    <xf numFmtId="0" fontId="0" fillId="33" borderId="56" xfId="0" applyFill="1" applyBorder="1" applyAlignment="1">
      <alignment/>
    </xf>
    <xf numFmtId="164" fontId="4" fillId="35" borderId="57" xfId="0" applyNumberFormat="1" applyFont="1" applyFill="1" applyBorder="1" applyAlignment="1">
      <alignment/>
    </xf>
    <xf numFmtId="164" fontId="4" fillId="35" borderId="56" xfId="0" applyNumberFormat="1" applyFont="1" applyFill="1" applyBorder="1" applyAlignment="1">
      <alignment/>
    </xf>
    <xf numFmtId="164" fontId="11" fillId="0" borderId="48" xfId="0" applyNumberFormat="1" applyFont="1" applyBorder="1" applyAlignment="1">
      <alignment/>
    </xf>
    <xf numFmtId="164" fontId="4" fillId="0" borderId="49" xfId="0" applyNumberFormat="1" applyFont="1" applyBorder="1" applyAlignment="1">
      <alignment/>
    </xf>
    <xf numFmtId="0" fontId="0" fillId="0" borderId="43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/>
    </xf>
    <xf numFmtId="164" fontId="4" fillId="0" borderId="41" xfId="0" applyNumberFormat="1" applyFont="1" applyBorder="1" applyAlignment="1">
      <alignment/>
    </xf>
    <xf numFmtId="0" fontId="0" fillId="0" borderId="43" xfId="0" applyFill="1" applyBorder="1" applyAlignment="1">
      <alignment horizontal="center" vertical="center"/>
    </xf>
    <xf numFmtId="4" fontId="0" fillId="33" borderId="56" xfId="0" applyNumberFormat="1" applyFont="1" applyFill="1" applyBorder="1" applyAlignment="1">
      <alignment/>
    </xf>
    <xf numFmtId="164" fontId="0" fillId="0" borderId="66" xfId="0" applyNumberFormat="1" applyFont="1" applyBorder="1" applyAlignment="1">
      <alignment/>
    </xf>
    <xf numFmtId="164" fontId="4" fillId="33" borderId="56" xfId="0" applyNumberFormat="1" applyFont="1" applyFill="1" applyBorder="1" applyAlignment="1">
      <alignment/>
    </xf>
    <xf numFmtId="164" fontId="4" fillId="0" borderId="57" xfId="0" applyNumberFormat="1" applyFont="1" applyBorder="1" applyAlignment="1">
      <alignment/>
    </xf>
    <xf numFmtId="164" fontId="4" fillId="0" borderId="25" xfId="0" applyNumberFormat="1" applyFont="1" applyBorder="1" applyAlignment="1">
      <alignment/>
    </xf>
    <xf numFmtId="164" fontId="4" fillId="0" borderId="51" xfId="0" applyNumberFormat="1" applyFont="1" applyBorder="1" applyAlignment="1">
      <alignment/>
    </xf>
    <xf numFmtId="164" fontId="4" fillId="0" borderId="19" xfId="0" applyNumberFormat="1" applyFont="1" applyBorder="1" applyAlignment="1">
      <alignment/>
    </xf>
    <xf numFmtId="164" fontId="12" fillId="0" borderId="41" xfId="0" applyNumberFormat="1" applyFont="1" applyBorder="1" applyAlignment="1">
      <alignment/>
    </xf>
    <xf numFmtId="0" fontId="4" fillId="0" borderId="56" xfId="0" applyFont="1" applyFill="1" applyBorder="1" applyAlignment="1">
      <alignment horizontal="center" vertical="center"/>
    </xf>
    <xf numFmtId="0" fontId="0" fillId="0" borderId="67" xfId="0" applyFont="1" applyFill="1" applyBorder="1" applyAlignment="1">
      <alignment horizontal="center" vertical="center"/>
    </xf>
    <xf numFmtId="0" fontId="4" fillId="0" borderId="67" xfId="0" applyFont="1" applyFill="1" applyBorder="1" applyAlignment="1">
      <alignment horizontal="center" vertical="center"/>
    </xf>
    <xf numFmtId="0" fontId="0" fillId="0" borderId="67" xfId="0" applyFont="1" applyFill="1" applyBorder="1" applyAlignment="1">
      <alignment/>
    </xf>
    <xf numFmtId="164" fontId="0" fillId="0" borderId="67" xfId="0" applyNumberFormat="1" applyFont="1" applyBorder="1" applyAlignment="1">
      <alignment/>
    </xf>
    <xf numFmtId="164" fontId="4" fillId="0" borderId="68" xfId="0" applyNumberFormat="1" applyFont="1" applyBorder="1" applyAlignment="1">
      <alignment/>
    </xf>
    <xf numFmtId="164" fontId="4" fillId="0" borderId="66" xfId="0" applyNumberFormat="1" applyFont="1" applyBorder="1" applyAlignment="1">
      <alignment/>
    </xf>
    <xf numFmtId="164" fontId="0" fillId="33" borderId="69" xfId="0" applyNumberFormat="1" applyFont="1" applyFill="1" applyBorder="1" applyAlignment="1">
      <alignment/>
    </xf>
    <xf numFmtId="0" fontId="4" fillId="0" borderId="58" xfId="0" applyFont="1" applyFill="1" applyBorder="1" applyAlignment="1">
      <alignment horizontal="center" vertical="center"/>
    </xf>
    <xf numFmtId="164" fontId="0" fillId="0" borderId="41" xfId="0" applyNumberFormat="1" applyFont="1" applyFill="1" applyBorder="1" applyAlignment="1">
      <alignment/>
    </xf>
    <xf numFmtId="0" fontId="10" fillId="0" borderId="58" xfId="0" applyFont="1" applyBorder="1" applyAlignment="1">
      <alignment wrapText="1"/>
    </xf>
    <xf numFmtId="0" fontId="10" fillId="0" borderId="33" xfId="0" applyFont="1" applyBorder="1" applyAlignment="1">
      <alignment wrapText="1"/>
    </xf>
    <xf numFmtId="164" fontId="4" fillId="0" borderId="48" xfId="0" applyNumberFormat="1" applyFont="1" applyFill="1" applyBorder="1" applyAlignment="1">
      <alignment/>
    </xf>
    <xf numFmtId="164" fontId="4" fillId="0" borderId="56" xfId="0" applyNumberFormat="1" applyFont="1" applyBorder="1" applyAlignment="1">
      <alignment/>
    </xf>
    <xf numFmtId="164" fontId="4" fillId="0" borderId="70" xfId="0" applyNumberFormat="1" applyFont="1" applyBorder="1" applyAlignment="1">
      <alignment/>
    </xf>
    <xf numFmtId="0" fontId="10" fillId="0" borderId="47" xfId="0" applyFont="1" applyFill="1" applyBorder="1" applyAlignment="1">
      <alignment/>
    </xf>
    <xf numFmtId="164" fontId="4" fillId="0" borderId="71" xfId="0" applyNumberFormat="1" applyFont="1" applyFill="1" applyBorder="1" applyAlignment="1">
      <alignment/>
    </xf>
    <xf numFmtId="164" fontId="4" fillId="0" borderId="64" xfId="0" applyNumberFormat="1" applyFont="1" applyBorder="1" applyAlignment="1">
      <alignment/>
    </xf>
    <xf numFmtId="164" fontId="0" fillId="33" borderId="46" xfId="0" applyNumberFormat="1" applyFont="1" applyFill="1" applyBorder="1" applyAlignment="1">
      <alignment/>
    </xf>
    <xf numFmtId="164" fontId="4" fillId="0" borderId="53" xfId="0" applyNumberFormat="1" applyFont="1" applyFill="1" applyBorder="1" applyAlignment="1">
      <alignment horizontal="right"/>
    </xf>
    <xf numFmtId="0" fontId="10" fillId="0" borderId="33" xfId="0" applyFont="1" applyFill="1" applyBorder="1" applyAlignment="1">
      <alignment horizontal="left" wrapText="1"/>
    </xf>
    <xf numFmtId="0" fontId="0" fillId="0" borderId="8" xfId="0" applyFont="1" applyFill="1" applyBorder="1" applyAlignment="1">
      <alignment horizontal="left" wrapText="1"/>
    </xf>
    <xf numFmtId="0" fontId="0" fillId="0" borderId="47" xfId="0" applyFont="1" applyFill="1" applyBorder="1" applyAlignment="1">
      <alignment horizontal="left"/>
    </xf>
    <xf numFmtId="0" fontId="4" fillId="0" borderId="52" xfId="0" applyFont="1" applyFill="1" applyBorder="1" applyAlignment="1">
      <alignment horizontal="left"/>
    </xf>
    <xf numFmtId="164" fontId="4" fillId="33" borderId="55" xfId="0" applyNumberFormat="1" applyFont="1" applyFill="1" applyBorder="1" applyAlignment="1">
      <alignment/>
    </xf>
    <xf numFmtId="0" fontId="13" fillId="0" borderId="26" xfId="0" applyFont="1" applyBorder="1" applyAlignment="1">
      <alignment/>
    </xf>
    <xf numFmtId="0" fontId="13" fillId="0" borderId="27" xfId="0" applyFont="1" applyBorder="1" applyAlignment="1">
      <alignment/>
    </xf>
    <xf numFmtId="0" fontId="14" fillId="0" borderId="27" xfId="0" applyFont="1" applyBorder="1" applyAlignment="1">
      <alignment/>
    </xf>
    <xf numFmtId="0" fontId="6" fillId="0" borderId="27" xfId="0" applyFont="1" applyBorder="1" applyAlignment="1">
      <alignment/>
    </xf>
    <xf numFmtId="164" fontId="13" fillId="0" borderId="27" xfId="0" applyNumberFormat="1" applyFont="1" applyBorder="1" applyAlignment="1">
      <alignment/>
    </xf>
    <xf numFmtId="164" fontId="3" fillId="0" borderId="28" xfId="0" applyNumberFormat="1" applyFont="1" applyBorder="1" applyAlignment="1">
      <alignment/>
    </xf>
    <xf numFmtId="164" fontId="13" fillId="33" borderId="26" xfId="0" applyNumberFormat="1" applyFont="1" applyFill="1" applyBorder="1" applyAlignment="1">
      <alignment/>
    </xf>
    <xf numFmtId="164" fontId="13" fillId="35" borderId="29" xfId="0" applyNumberFormat="1" applyFont="1" applyFill="1" applyBorder="1" applyAlignment="1">
      <alignment/>
    </xf>
    <xf numFmtId="164" fontId="13" fillId="33" borderId="30" xfId="0" applyNumberFormat="1" applyFont="1" applyFill="1" applyBorder="1" applyAlignment="1">
      <alignment/>
    </xf>
    <xf numFmtId="4" fontId="13" fillId="33" borderId="26" xfId="0" applyNumberFormat="1" applyFont="1" applyFill="1" applyBorder="1" applyAlignment="1">
      <alignment/>
    </xf>
    <xf numFmtId="164" fontId="13" fillId="35" borderId="29" xfId="0" applyNumberFormat="1" applyFont="1" applyFill="1" applyBorder="1" applyAlignment="1">
      <alignment/>
    </xf>
    <xf numFmtId="164" fontId="13" fillId="35" borderId="72" xfId="0" applyNumberFormat="1" applyFont="1" applyFill="1" applyBorder="1" applyAlignment="1">
      <alignment/>
    </xf>
    <xf numFmtId="164" fontId="8" fillId="33" borderId="26" xfId="0" applyNumberFormat="1" applyFont="1" applyFill="1" applyBorder="1" applyAlignment="1">
      <alignment/>
    </xf>
    <xf numFmtId="164" fontId="8" fillId="35" borderId="72" xfId="0" applyNumberFormat="1" applyFont="1" applyFill="1" applyBorder="1" applyAlignment="1">
      <alignment/>
    </xf>
    <xf numFmtId="164" fontId="8" fillId="35" borderId="26" xfId="0" applyNumberFormat="1" applyFont="1" applyFill="1" applyBorder="1" applyAlignment="1">
      <alignment/>
    </xf>
    <xf numFmtId="164" fontId="8" fillId="35" borderId="12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15" fillId="0" borderId="0" xfId="0" applyFont="1" applyAlignment="1">
      <alignment/>
    </xf>
    <xf numFmtId="0" fontId="6" fillId="0" borderId="26" xfId="0" applyFont="1" applyBorder="1" applyAlignment="1">
      <alignment/>
    </xf>
    <xf numFmtId="0" fontId="6" fillId="0" borderId="28" xfId="0" applyFont="1" applyBorder="1" applyAlignment="1">
      <alignment/>
    </xf>
    <xf numFmtId="0" fontId="8" fillId="0" borderId="12" xfId="0" applyFont="1" applyBorder="1" applyAlignment="1">
      <alignment/>
    </xf>
    <xf numFmtId="164" fontId="8" fillId="0" borderId="30" xfId="0" applyNumberFormat="1" applyFont="1" applyBorder="1" applyAlignment="1">
      <alignment/>
    </xf>
    <xf numFmtId="164" fontId="13" fillId="0" borderId="28" xfId="0" applyNumberFormat="1" applyFont="1" applyBorder="1" applyAlignment="1">
      <alignment horizontal="center"/>
    </xf>
    <xf numFmtId="164" fontId="13" fillId="0" borderId="26" xfId="0" applyNumberFormat="1" applyFont="1" applyBorder="1" applyAlignment="1">
      <alignment horizontal="center"/>
    </xf>
    <xf numFmtId="164" fontId="13" fillId="0" borderId="29" xfId="0" applyNumberFormat="1" applyFont="1" applyBorder="1" applyAlignment="1">
      <alignment horizontal="center"/>
    </xf>
    <xf numFmtId="164" fontId="13" fillId="0" borderId="30" xfId="0" applyNumberFormat="1" applyFont="1" applyBorder="1" applyAlignment="1">
      <alignment horizontal="center"/>
    </xf>
    <xf numFmtId="164" fontId="13" fillId="0" borderId="72" xfId="0" applyNumberFormat="1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73" xfId="0" applyFont="1" applyFill="1" applyBorder="1" applyAlignment="1">
      <alignment wrapText="1"/>
    </xf>
    <xf numFmtId="164" fontId="0" fillId="0" borderId="15" xfId="0" applyNumberFormat="1" applyFont="1" applyFill="1" applyBorder="1" applyAlignment="1">
      <alignment/>
    </xf>
    <xf numFmtId="164" fontId="16" fillId="33" borderId="14" xfId="0" applyNumberFormat="1" applyFont="1" applyFill="1" applyBorder="1" applyAlignment="1">
      <alignment/>
    </xf>
    <xf numFmtId="164" fontId="16" fillId="0" borderId="35" xfId="0" applyNumberFormat="1" applyFont="1" applyFill="1" applyBorder="1" applyAlignment="1">
      <alignment/>
    </xf>
    <xf numFmtId="164" fontId="16" fillId="33" borderId="31" xfId="0" applyNumberFormat="1" applyFont="1" applyFill="1" applyBorder="1" applyAlignment="1">
      <alignment/>
    </xf>
    <xf numFmtId="164" fontId="16" fillId="0" borderId="44" xfId="0" applyNumberFormat="1" applyFont="1" applyBorder="1" applyAlignment="1">
      <alignment/>
    </xf>
    <xf numFmtId="164" fontId="16" fillId="33" borderId="74" xfId="0" applyNumberFormat="1" applyFont="1" applyFill="1" applyBorder="1" applyAlignment="1">
      <alignment/>
    </xf>
    <xf numFmtId="164" fontId="16" fillId="0" borderId="22" xfId="0" applyNumberFormat="1" applyFont="1" applyBorder="1" applyAlignment="1">
      <alignment/>
    </xf>
    <xf numFmtId="164" fontId="16" fillId="0" borderId="37" xfId="0" applyNumberFormat="1" applyFont="1" applyBorder="1" applyAlignment="1">
      <alignment/>
    </xf>
    <xf numFmtId="164" fontId="16" fillId="35" borderId="37" xfId="0" applyNumberFormat="1" applyFont="1" applyFill="1" applyBorder="1" applyAlignment="1">
      <alignment/>
    </xf>
    <xf numFmtId="164" fontId="0" fillId="0" borderId="31" xfId="0" applyNumberFormat="1" applyBorder="1" applyAlignment="1">
      <alignment/>
    </xf>
    <xf numFmtId="164" fontId="0" fillId="0" borderId="15" xfId="0" applyNumberFormat="1" applyBorder="1" applyAlignment="1">
      <alignment/>
    </xf>
    <xf numFmtId="164" fontId="0" fillId="0" borderId="75" xfId="0" applyNumberFormat="1" applyBorder="1" applyAlignment="1">
      <alignment/>
    </xf>
    <xf numFmtId="0" fontId="0" fillId="0" borderId="17" xfId="0" applyFont="1" applyBorder="1" applyAlignment="1">
      <alignment/>
    </xf>
    <xf numFmtId="0" fontId="0" fillId="0" borderId="45" xfId="0" applyFont="1" applyBorder="1" applyAlignment="1">
      <alignment/>
    </xf>
    <xf numFmtId="164" fontId="0" fillId="36" borderId="44" xfId="0" applyNumberFormat="1" applyFont="1" applyFill="1" applyBorder="1" applyAlignment="1">
      <alignment/>
    </xf>
    <xf numFmtId="164" fontId="16" fillId="33" borderId="17" xfId="0" applyNumberFormat="1" applyFont="1" applyFill="1" applyBorder="1" applyAlignment="1">
      <alignment/>
    </xf>
    <xf numFmtId="164" fontId="16" fillId="36" borderId="42" xfId="0" applyNumberFormat="1" applyFont="1" applyFill="1" applyBorder="1" applyAlignment="1">
      <alignment/>
    </xf>
    <xf numFmtId="164" fontId="16" fillId="33" borderId="40" xfId="0" applyNumberFormat="1" applyFont="1" applyFill="1" applyBorder="1" applyAlignment="1">
      <alignment/>
    </xf>
    <xf numFmtId="164" fontId="16" fillId="36" borderId="44" xfId="0" applyNumberFormat="1" applyFont="1" applyFill="1" applyBorder="1" applyAlignment="1">
      <alignment/>
    </xf>
    <xf numFmtId="164" fontId="16" fillId="33" borderId="46" xfId="0" applyNumberFormat="1" applyFont="1" applyFill="1" applyBorder="1" applyAlignment="1">
      <alignment/>
    </xf>
    <xf numFmtId="164" fontId="16" fillId="0" borderId="39" xfId="0" applyNumberFormat="1" applyFont="1" applyBorder="1" applyAlignment="1">
      <alignment/>
    </xf>
    <xf numFmtId="164" fontId="16" fillId="33" borderId="38" xfId="0" applyNumberFormat="1" applyFont="1" applyFill="1" applyBorder="1" applyAlignment="1">
      <alignment/>
    </xf>
    <xf numFmtId="164" fontId="0" fillId="0" borderId="38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0" fillId="0" borderId="76" xfId="0" applyFont="1" applyBorder="1" applyAlignment="1">
      <alignment/>
    </xf>
    <xf numFmtId="0" fontId="0" fillId="0" borderId="77" xfId="0" applyFont="1" applyBorder="1" applyAlignment="1">
      <alignment/>
    </xf>
    <xf numFmtId="164" fontId="0" fillId="0" borderId="45" xfId="0" applyNumberFormat="1" applyFont="1" applyBorder="1" applyAlignment="1">
      <alignment/>
    </xf>
    <xf numFmtId="164" fontId="16" fillId="0" borderId="42" xfId="0" applyNumberFormat="1" applyFont="1" applyBorder="1" applyAlignment="1">
      <alignment/>
    </xf>
    <xf numFmtId="164" fontId="16" fillId="33" borderId="0" xfId="0" applyNumberFormat="1" applyFont="1" applyFill="1" applyBorder="1" applyAlignment="1">
      <alignment/>
    </xf>
    <xf numFmtId="164" fontId="16" fillId="0" borderId="0" xfId="0" applyNumberFormat="1" applyFont="1" applyBorder="1" applyAlignment="1">
      <alignment/>
    </xf>
    <xf numFmtId="164" fontId="16" fillId="33" borderId="75" xfId="0" applyNumberFormat="1" applyFont="1" applyFill="1" applyBorder="1" applyAlignment="1">
      <alignment/>
    </xf>
    <xf numFmtId="0" fontId="0" fillId="0" borderId="47" xfId="0" applyFont="1" applyFill="1" applyBorder="1" applyAlignment="1">
      <alignment wrapText="1"/>
    </xf>
    <xf numFmtId="0" fontId="0" fillId="0" borderId="70" xfId="0" applyBorder="1" applyAlignment="1">
      <alignment/>
    </xf>
    <xf numFmtId="0" fontId="0" fillId="0" borderId="67" xfId="0" applyBorder="1" applyAlignment="1">
      <alignment wrapText="1"/>
    </xf>
    <xf numFmtId="164" fontId="0" fillId="0" borderId="70" xfId="0" applyNumberFormat="1" applyFont="1" applyBorder="1" applyAlignment="1">
      <alignment/>
    </xf>
    <xf numFmtId="164" fontId="16" fillId="0" borderId="49" xfId="0" applyNumberFormat="1" applyFont="1" applyBorder="1" applyAlignment="1">
      <alignment/>
    </xf>
    <xf numFmtId="0" fontId="0" fillId="0" borderId="78" xfId="0" applyFont="1" applyBorder="1" applyAlignment="1">
      <alignment/>
    </xf>
    <xf numFmtId="0" fontId="0" fillId="0" borderId="70" xfId="0" applyFont="1" applyBorder="1" applyAlignment="1">
      <alignment/>
    </xf>
    <xf numFmtId="0" fontId="3" fillId="0" borderId="70" xfId="0" applyFont="1" applyBorder="1" applyAlignment="1">
      <alignment/>
    </xf>
    <xf numFmtId="0" fontId="4" fillId="0" borderId="70" xfId="0" applyFont="1" applyBorder="1" applyAlignment="1">
      <alignment/>
    </xf>
    <xf numFmtId="0" fontId="0" fillId="0" borderId="67" xfId="0" applyFont="1" applyBorder="1" applyAlignment="1">
      <alignment/>
    </xf>
    <xf numFmtId="164" fontId="3" fillId="0" borderId="70" xfId="0" applyNumberFormat="1" applyFont="1" applyBorder="1" applyAlignment="1">
      <alignment/>
    </xf>
    <xf numFmtId="164" fontId="3" fillId="33" borderId="11" xfId="0" applyNumberFormat="1" applyFont="1" applyFill="1" applyBorder="1" applyAlignment="1">
      <alignment/>
    </xf>
    <xf numFmtId="164" fontId="3" fillId="35" borderId="29" xfId="0" applyNumberFormat="1" applyFont="1" applyFill="1" applyBorder="1" applyAlignment="1">
      <alignment/>
    </xf>
    <xf numFmtId="164" fontId="3" fillId="33" borderId="26" xfId="0" applyNumberFormat="1" applyFont="1" applyFill="1" applyBorder="1" applyAlignment="1">
      <alignment/>
    </xf>
    <xf numFmtId="164" fontId="3" fillId="35" borderId="72" xfId="0" applyNumberFormat="1" applyFont="1" applyFill="1" applyBorder="1" applyAlignment="1">
      <alignment/>
    </xf>
    <xf numFmtId="0" fontId="0" fillId="0" borderId="12" xfId="0" applyFont="1" applyBorder="1" applyAlignment="1">
      <alignment/>
    </xf>
    <xf numFmtId="164" fontId="0" fillId="0" borderId="12" xfId="0" applyNumberFormat="1" applyFont="1" applyBorder="1" applyAlignment="1">
      <alignment/>
    </xf>
    <xf numFmtId="164" fontId="0" fillId="0" borderId="72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26" xfId="0" applyBorder="1" applyAlignment="1">
      <alignment/>
    </xf>
    <xf numFmtId="0" fontId="0" fillId="0" borderId="57" xfId="0" applyBorder="1" applyAlignment="1">
      <alignment/>
    </xf>
    <xf numFmtId="0" fontId="0" fillId="0" borderId="70" xfId="0" applyBorder="1" applyAlignment="1">
      <alignment/>
    </xf>
    <xf numFmtId="0" fontId="0" fillId="0" borderId="78" xfId="0" applyBorder="1" applyAlignment="1">
      <alignment/>
    </xf>
    <xf numFmtId="0" fontId="17" fillId="0" borderId="0" xfId="0" applyFont="1" applyAlignment="1">
      <alignment/>
    </xf>
    <xf numFmtId="0" fontId="18" fillId="0" borderId="8" xfId="0" applyFont="1" applyFill="1" applyBorder="1" applyAlignment="1">
      <alignment/>
    </xf>
    <xf numFmtId="0" fontId="18" fillId="0" borderId="32" xfId="0" applyFont="1" applyFill="1" applyBorder="1" applyAlignment="1">
      <alignment wrapText="1"/>
    </xf>
    <xf numFmtId="0" fontId="0" fillId="0" borderId="21" xfId="0" applyBorder="1" applyAlignment="1">
      <alignment/>
    </xf>
    <xf numFmtId="0" fontId="4" fillId="0" borderId="78" xfId="0" applyFont="1" applyBorder="1" applyAlignment="1">
      <alignment/>
    </xf>
    <xf numFmtId="164" fontId="6" fillId="0" borderId="79" xfId="0" applyNumberFormat="1" applyFont="1" applyBorder="1" applyAlignment="1">
      <alignment/>
    </xf>
    <xf numFmtId="0" fontId="0" fillId="0" borderId="45" xfId="0" applyBorder="1" applyAlignment="1">
      <alignment/>
    </xf>
    <xf numFmtId="164" fontId="7" fillId="0" borderId="80" xfId="0" applyNumberFormat="1" applyFont="1" applyBorder="1" applyAlignment="1">
      <alignment/>
    </xf>
    <xf numFmtId="164" fontId="4" fillId="0" borderId="35" xfId="0" applyNumberFormat="1" applyFont="1" applyFill="1" applyBorder="1" applyAlignment="1">
      <alignment/>
    </xf>
    <xf numFmtId="164" fontId="4" fillId="0" borderId="59" xfId="0" applyNumberFormat="1" applyFont="1" applyFill="1" applyBorder="1" applyAlignment="1">
      <alignment/>
    </xf>
    <xf numFmtId="164" fontId="4" fillId="0" borderId="49" xfId="0" applyNumberFormat="1" applyFont="1" applyFill="1" applyBorder="1" applyAlignment="1">
      <alignment/>
    </xf>
    <xf numFmtId="164" fontId="4" fillId="0" borderId="64" xfId="0" applyNumberFormat="1" applyFont="1" applyFill="1" applyBorder="1" applyAlignment="1">
      <alignment/>
    </xf>
    <xf numFmtId="164" fontId="4" fillId="0" borderId="42" xfId="0" applyNumberFormat="1" applyFont="1" applyFill="1" applyBorder="1" applyAlignment="1">
      <alignment/>
    </xf>
    <xf numFmtId="164" fontId="4" fillId="0" borderId="54" xfId="0" applyNumberFormat="1" applyFont="1" applyFill="1" applyBorder="1" applyAlignment="1">
      <alignment/>
    </xf>
    <xf numFmtId="164" fontId="4" fillId="0" borderId="61" xfId="0" applyNumberFormat="1" applyFont="1" applyFill="1" applyBorder="1" applyAlignment="1">
      <alignment/>
    </xf>
    <xf numFmtId="0" fontId="0" fillId="0" borderId="75" xfId="0" applyFont="1" applyBorder="1" applyAlignment="1">
      <alignment/>
    </xf>
    <xf numFmtId="0" fontId="0" fillId="0" borderId="11" xfId="0" applyFont="1" applyBorder="1" applyAlignment="1">
      <alignment/>
    </xf>
    <xf numFmtId="0" fontId="19" fillId="0" borderId="0" xfId="0" applyFont="1" applyBorder="1" applyAlignment="1">
      <alignment/>
    </xf>
    <xf numFmtId="0" fontId="0" fillId="0" borderId="0" xfId="0" applyFont="1" applyBorder="1" applyAlignment="1">
      <alignment/>
    </xf>
    <xf numFmtId="14" fontId="0" fillId="0" borderId="0" xfId="0" applyNumberFormat="1" applyBorder="1" applyAlignment="1">
      <alignment/>
    </xf>
    <xf numFmtId="164" fontId="7" fillId="0" borderId="18" xfId="0" applyNumberFormat="1" applyFont="1" applyBorder="1" applyAlignment="1">
      <alignment/>
    </xf>
    <xf numFmtId="0" fontId="0" fillId="0" borderId="0" xfId="0" applyFont="1" applyAlignment="1">
      <alignment horizontal="center" vertical="center"/>
    </xf>
    <xf numFmtId="0" fontId="10" fillId="0" borderId="8" xfId="0" applyFont="1" applyFill="1" applyBorder="1" applyAlignment="1">
      <alignment wrapText="1"/>
    </xf>
    <xf numFmtId="0" fontId="4" fillId="0" borderId="47" xfId="0" applyFont="1" applyFill="1" applyBorder="1" applyAlignment="1">
      <alignment horizontal="left"/>
    </xf>
    <xf numFmtId="164" fontId="6" fillId="0" borderId="18" xfId="0" applyNumberFormat="1" applyFont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72" xfId="0" applyBorder="1" applyAlignment="1">
      <alignment horizontal="center" vertical="center" wrapText="1"/>
    </xf>
    <xf numFmtId="0" fontId="0" fillId="0" borderId="76" xfId="0" applyFont="1" applyBorder="1" applyAlignment="1">
      <alignment/>
    </xf>
    <xf numFmtId="0" fontId="0" fillId="0" borderId="77" xfId="0" applyBorder="1" applyAlignment="1">
      <alignment/>
    </xf>
    <xf numFmtId="0" fontId="0" fillId="0" borderId="78" xfId="0" applyBorder="1" applyAlignment="1">
      <alignment/>
    </xf>
    <xf numFmtId="0" fontId="0" fillId="0" borderId="70" xfId="0" applyBorder="1" applyAlignment="1">
      <alignment/>
    </xf>
    <xf numFmtId="0" fontId="0" fillId="0" borderId="77" xfId="0" applyFont="1" applyBorder="1" applyAlignment="1">
      <alignment/>
    </xf>
    <xf numFmtId="0" fontId="0" fillId="0" borderId="47" xfId="0" applyFont="1" applyFill="1" applyBorder="1" applyAlignment="1">
      <alignment wrapText="1"/>
    </xf>
    <xf numFmtId="0" fontId="0" fillId="0" borderId="67" xfId="0" applyBorder="1" applyAlignment="1">
      <alignment wrapText="1"/>
    </xf>
    <xf numFmtId="164" fontId="0" fillId="0" borderId="11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72" xfId="0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Styl 1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01"/>
  <sheetViews>
    <sheetView tabSelected="1" zoomScalePageLayoutView="0" workbookViewId="0" topLeftCell="A13">
      <selection activeCell="J89" sqref="J89"/>
    </sheetView>
  </sheetViews>
  <sheetFormatPr defaultColWidth="9.140625" defaultRowHeight="12.75"/>
  <cols>
    <col min="1" max="1" width="5.421875" style="0" customWidth="1"/>
    <col min="2" max="2" width="5.140625" style="0" customWidth="1"/>
    <col min="3" max="3" width="7.8515625" style="0" customWidth="1"/>
    <col min="4" max="4" width="9.57421875" style="0" customWidth="1"/>
    <col min="5" max="5" width="50.7109375" style="0" customWidth="1"/>
    <col min="6" max="7" width="11.00390625" style="0" customWidth="1"/>
    <col min="8" max="8" width="11.28125" style="0" customWidth="1"/>
    <col min="9" max="13" width="12.7109375" style="0" customWidth="1"/>
    <col min="14" max="15" width="11.140625" style="0" hidden="1" customWidth="1"/>
    <col min="16" max="16" width="13.421875" style="0" hidden="1" customWidth="1"/>
    <col min="17" max="27" width="11.140625" style="0" hidden="1" customWidth="1"/>
    <col min="28" max="28" width="11.421875" style="0" bestFit="1" customWidth="1"/>
  </cols>
  <sheetData>
    <row r="1" ht="12.75">
      <c r="A1" t="s">
        <v>73</v>
      </c>
    </row>
    <row r="2" spans="1:10" s="3" customFormat="1" ht="20.25" customHeight="1">
      <c r="A2" s="1" t="s">
        <v>47</v>
      </c>
      <c r="B2" s="2"/>
      <c r="C2" s="2"/>
      <c r="D2" s="2"/>
      <c r="E2" s="2"/>
      <c r="F2" s="2"/>
      <c r="G2" s="2"/>
      <c r="H2" s="2"/>
      <c r="I2" s="2"/>
      <c r="J2" s="2"/>
    </row>
    <row r="3" spans="1:10" s="3" customFormat="1" ht="15" customHeight="1" thickBot="1">
      <c r="A3" s="1"/>
      <c r="B3" s="2"/>
      <c r="C3" s="2"/>
      <c r="D3" s="2"/>
      <c r="E3" s="2"/>
      <c r="F3" s="2"/>
      <c r="G3" s="2"/>
      <c r="H3" s="2"/>
      <c r="I3" s="2"/>
      <c r="J3" s="2"/>
    </row>
    <row r="4" spans="1:13" s="3" customFormat="1" ht="15" customHeight="1" thickBot="1">
      <c r="A4" s="1"/>
      <c r="B4" s="2"/>
      <c r="C4" s="2"/>
      <c r="D4" s="2"/>
      <c r="E4" s="4" t="s">
        <v>0</v>
      </c>
      <c r="F4" s="5"/>
      <c r="G4" s="5"/>
      <c r="H4" s="6"/>
      <c r="I4" s="7">
        <v>63000</v>
      </c>
      <c r="J4" s="8"/>
      <c r="K4" s="9"/>
      <c r="L4" s="9"/>
      <c r="M4" s="9"/>
    </row>
    <row r="5" spans="1:13" ht="15" customHeight="1">
      <c r="A5" s="3"/>
      <c r="B5" s="3"/>
      <c r="C5" s="3"/>
      <c r="E5" s="10" t="s">
        <v>41</v>
      </c>
      <c r="F5" s="11"/>
      <c r="G5" s="11"/>
      <c r="H5" s="11"/>
      <c r="I5" s="12">
        <v>-53000</v>
      </c>
      <c r="J5" s="13"/>
      <c r="K5" s="13"/>
      <c r="L5" s="13"/>
      <c r="M5" s="13"/>
    </row>
    <row r="6" spans="1:13" ht="15" customHeight="1">
      <c r="A6" s="3"/>
      <c r="B6" s="3"/>
      <c r="C6" s="3"/>
      <c r="E6" s="14" t="s">
        <v>1</v>
      </c>
      <c r="F6" s="15"/>
      <c r="G6" s="15"/>
      <c r="H6" s="16"/>
      <c r="I6" s="350">
        <f>SUM(I4:I5)</f>
        <v>10000</v>
      </c>
      <c r="J6" s="13"/>
      <c r="K6" s="13"/>
      <c r="L6" s="13"/>
      <c r="M6" s="13"/>
    </row>
    <row r="7" spans="1:13" ht="15" customHeight="1" thickBot="1">
      <c r="A7" s="3"/>
      <c r="B7" s="3"/>
      <c r="C7" s="3"/>
      <c r="E7" s="341" t="s">
        <v>48</v>
      </c>
      <c r="F7" s="343" t="s">
        <v>49</v>
      </c>
      <c r="G7" s="15"/>
      <c r="H7" s="16"/>
      <c r="I7" s="17">
        <v>22792.5</v>
      </c>
      <c r="J7" s="13"/>
      <c r="K7" s="13"/>
      <c r="L7" s="13"/>
      <c r="M7" s="13"/>
    </row>
    <row r="8" spans="1:13" ht="15" customHeight="1" thickBot="1">
      <c r="A8" s="3"/>
      <c r="B8" s="3"/>
      <c r="C8" s="3"/>
      <c r="E8" s="342" t="s">
        <v>0</v>
      </c>
      <c r="F8" s="18"/>
      <c r="G8" s="18"/>
      <c r="H8" s="19"/>
      <c r="I8" s="20">
        <f>I4+I7</f>
        <v>85792.5</v>
      </c>
      <c r="J8" s="13"/>
      <c r="K8" s="13"/>
      <c r="L8" s="13"/>
      <c r="M8" s="13"/>
    </row>
    <row r="9" spans="1:13" ht="15" customHeight="1" thickBot="1">
      <c r="A9" t="s">
        <v>2</v>
      </c>
      <c r="E9" s="21"/>
      <c r="F9" s="21"/>
      <c r="G9" s="21"/>
      <c r="H9" s="21"/>
      <c r="I9" s="22"/>
      <c r="J9" s="13"/>
      <c r="K9" s="13"/>
      <c r="L9" s="13"/>
      <c r="M9" s="13"/>
    </row>
    <row r="10" spans="1:15" ht="15" customHeight="1" thickBot="1">
      <c r="A10" s="24" t="s">
        <v>3</v>
      </c>
      <c r="B10" s="25"/>
      <c r="C10" s="25"/>
      <c r="D10" s="26"/>
      <c r="E10" s="26"/>
      <c r="F10" s="26"/>
      <c r="G10" s="26"/>
      <c r="H10" s="26"/>
      <c r="I10" s="27">
        <v>63000</v>
      </c>
      <c r="J10" s="13"/>
      <c r="K10" s="13"/>
      <c r="L10" s="13"/>
      <c r="M10" s="13"/>
      <c r="N10" s="16"/>
      <c r="O10" s="16"/>
    </row>
    <row r="11" spans="1:15" ht="15" customHeight="1">
      <c r="A11" s="10" t="s">
        <v>4</v>
      </c>
      <c r="B11" s="11"/>
      <c r="C11" s="11"/>
      <c r="D11" s="28"/>
      <c r="E11" s="29" t="s">
        <v>42</v>
      </c>
      <c r="F11" s="29"/>
      <c r="G11" s="29"/>
      <c r="H11" s="30"/>
      <c r="I11" s="31">
        <v>-53000</v>
      </c>
      <c r="J11" s="13"/>
      <c r="K11" s="13"/>
      <c r="L11" s="13"/>
      <c r="M11" s="13"/>
      <c r="N11" s="16"/>
      <c r="O11" s="16"/>
    </row>
    <row r="12" spans="1:15" ht="15" customHeight="1" thickBot="1">
      <c r="A12" s="32" t="s">
        <v>1</v>
      </c>
      <c r="B12" s="19"/>
      <c r="C12" s="19"/>
      <c r="D12" s="33"/>
      <c r="E12" s="33"/>
      <c r="F12" s="33"/>
      <c r="G12" s="33"/>
      <c r="H12" s="34"/>
      <c r="I12" s="35">
        <f>SUM(I10:I11)</f>
        <v>10000</v>
      </c>
      <c r="J12" s="36"/>
      <c r="K12" s="13"/>
      <c r="L12" s="13"/>
      <c r="M12" s="13"/>
      <c r="N12" s="16"/>
      <c r="O12" s="16"/>
    </row>
    <row r="13" spans="1:15" ht="15" customHeight="1">
      <c r="A13" s="341" t="s">
        <v>48</v>
      </c>
      <c r="B13" s="329"/>
      <c r="C13" s="329"/>
      <c r="D13" s="28"/>
      <c r="E13" s="29"/>
      <c r="F13" s="345">
        <v>40570</v>
      </c>
      <c r="G13" s="28"/>
      <c r="H13" s="28"/>
      <c r="I13" s="17">
        <v>22792.5</v>
      </c>
      <c r="J13" s="36"/>
      <c r="K13" s="13"/>
      <c r="L13" s="13"/>
      <c r="M13" s="13"/>
      <c r="N13" s="16"/>
      <c r="O13" s="16"/>
    </row>
    <row r="14" spans="1:15" ht="15" customHeight="1">
      <c r="A14" s="341" t="s">
        <v>50</v>
      </c>
      <c r="B14" s="16"/>
      <c r="C14" s="16"/>
      <c r="D14" s="37"/>
      <c r="E14" s="344"/>
      <c r="F14" s="345">
        <v>40570</v>
      </c>
      <c r="G14" s="37"/>
      <c r="H14" s="37"/>
      <c r="I14" s="346">
        <v>-22792.5</v>
      </c>
      <c r="J14" s="36"/>
      <c r="K14" s="13"/>
      <c r="L14" s="13"/>
      <c r="M14" s="13"/>
      <c r="N14" s="16"/>
      <c r="O14" s="16"/>
    </row>
    <row r="15" spans="1:15" ht="15" customHeight="1">
      <c r="A15" s="284" t="s">
        <v>72</v>
      </c>
      <c r="B15" s="82"/>
      <c r="C15" s="82"/>
      <c r="D15" s="332"/>
      <c r="E15" s="332"/>
      <c r="F15" s="332"/>
      <c r="G15" s="332"/>
      <c r="H15" s="332"/>
      <c r="I15" s="333">
        <v>-3100</v>
      </c>
      <c r="J15" s="36"/>
      <c r="K15" s="13"/>
      <c r="L15" s="13"/>
      <c r="M15" s="13"/>
      <c r="N15" s="16"/>
      <c r="O15" s="16"/>
    </row>
    <row r="16" spans="1:15" ht="15" customHeight="1" thickBot="1">
      <c r="A16" s="330" t="s">
        <v>1</v>
      </c>
      <c r="B16" s="309"/>
      <c r="C16" s="324"/>
      <c r="D16" s="304"/>
      <c r="E16" s="304"/>
      <c r="F16" s="304"/>
      <c r="G16" s="304"/>
      <c r="H16" s="304"/>
      <c r="I16" s="331">
        <f>SUM(I12:I15)</f>
        <v>6900</v>
      </c>
      <c r="J16" s="36"/>
      <c r="K16" s="13"/>
      <c r="L16" s="13"/>
      <c r="M16" s="13"/>
      <c r="N16" s="16"/>
      <c r="O16" s="16"/>
    </row>
    <row r="17" spans="1:13" ht="15" customHeight="1" thickBot="1">
      <c r="A17" s="16"/>
      <c r="B17" s="16"/>
      <c r="C17" s="16"/>
      <c r="D17" s="37"/>
      <c r="E17" s="37"/>
      <c r="F17" s="37"/>
      <c r="G17" s="37"/>
      <c r="H17" s="37"/>
      <c r="I17" s="38"/>
      <c r="J17" s="13" t="s">
        <v>5</v>
      </c>
      <c r="K17" s="13"/>
      <c r="L17" s="13"/>
      <c r="M17" s="13"/>
    </row>
    <row r="18" spans="1:27" ht="57.75" customHeight="1" thickBot="1">
      <c r="A18" s="16"/>
      <c r="B18" s="16"/>
      <c r="C18" s="16"/>
      <c r="D18" s="37"/>
      <c r="E18" s="37"/>
      <c r="F18" s="37"/>
      <c r="G18" s="37"/>
      <c r="H18" s="37"/>
      <c r="I18" s="38"/>
      <c r="J18" s="360" t="s">
        <v>6</v>
      </c>
      <c r="K18" s="361"/>
      <c r="L18" s="360" t="s">
        <v>7</v>
      </c>
      <c r="M18" s="352"/>
      <c r="N18" s="361"/>
      <c r="O18" s="352"/>
      <c r="P18" s="351" t="s">
        <v>8</v>
      </c>
      <c r="Q18" s="352"/>
      <c r="R18" s="362"/>
      <c r="S18" s="363"/>
      <c r="T18" s="351" t="s">
        <v>9</v>
      </c>
      <c r="U18" s="352"/>
      <c r="V18" s="351" t="s">
        <v>10</v>
      </c>
      <c r="W18" s="352"/>
      <c r="X18" s="351" t="s">
        <v>11</v>
      </c>
      <c r="Y18" s="352"/>
      <c r="Z18" s="351" t="s">
        <v>12</v>
      </c>
      <c r="AA18" s="352"/>
    </row>
    <row r="19" spans="1:27" ht="117" customHeight="1" thickBot="1">
      <c r="A19" s="39" t="s">
        <v>13</v>
      </c>
      <c r="B19" s="40" t="s">
        <v>14</v>
      </c>
      <c r="C19" s="40" t="s">
        <v>15</v>
      </c>
      <c r="D19" s="41" t="s">
        <v>16</v>
      </c>
      <c r="E19" s="41" t="s">
        <v>17</v>
      </c>
      <c r="F19" s="41" t="s">
        <v>43</v>
      </c>
      <c r="G19" s="41" t="s">
        <v>44</v>
      </c>
      <c r="H19" s="41" t="s">
        <v>45</v>
      </c>
      <c r="I19" s="42" t="s">
        <v>46</v>
      </c>
      <c r="J19" s="43" t="s">
        <v>51</v>
      </c>
      <c r="K19" s="44" t="s">
        <v>18</v>
      </c>
      <c r="L19" s="45" t="s">
        <v>19</v>
      </c>
      <c r="M19" s="44" t="s">
        <v>18</v>
      </c>
      <c r="N19" s="43" t="s">
        <v>20</v>
      </c>
      <c r="O19" s="46" t="s">
        <v>18</v>
      </c>
      <c r="P19" s="43" t="s">
        <v>21</v>
      </c>
      <c r="Q19" s="46" t="s">
        <v>18</v>
      </c>
      <c r="R19" s="47" t="s">
        <v>20</v>
      </c>
      <c r="S19" s="46" t="s">
        <v>18</v>
      </c>
      <c r="T19" s="47" t="s">
        <v>20</v>
      </c>
      <c r="U19" s="46" t="s">
        <v>18</v>
      </c>
      <c r="V19" s="47" t="s">
        <v>20</v>
      </c>
      <c r="W19" s="46" t="s">
        <v>18</v>
      </c>
      <c r="X19" s="47" t="s">
        <v>20</v>
      </c>
      <c r="Y19" s="46" t="s">
        <v>18</v>
      </c>
      <c r="Z19" s="47" t="s">
        <v>20</v>
      </c>
      <c r="AA19" s="46" t="s">
        <v>18</v>
      </c>
    </row>
    <row r="20" spans="1:27" ht="12.75" customHeight="1">
      <c r="A20" s="48"/>
      <c r="B20" s="49">
        <v>2212</v>
      </c>
      <c r="C20" s="49"/>
      <c r="D20" s="50" t="s">
        <v>54</v>
      </c>
      <c r="E20" s="51" t="s">
        <v>22</v>
      </c>
      <c r="F20" s="51"/>
      <c r="G20" s="51"/>
      <c r="H20" s="52"/>
      <c r="I20" s="53"/>
      <c r="J20" s="54"/>
      <c r="K20" s="55"/>
      <c r="L20" s="56"/>
      <c r="M20" s="55"/>
      <c r="N20" s="57"/>
      <c r="O20" s="58"/>
      <c r="P20" s="59"/>
      <c r="Q20" s="60"/>
      <c r="R20" s="61"/>
      <c r="S20" s="62"/>
      <c r="T20" s="61"/>
      <c r="U20" s="63"/>
      <c r="V20" s="64"/>
      <c r="W20" s="16"/>
      <c r="X20" s="61"/>
      <c r="Y20" s="63"/>
      <c r="Z20" s="61"/>
      <c r="AA20" s="63"/>
    </row>
    <row r="21" spans="1:27" ht="12.75" customHeight="1">
      <c r="A21" s="65"/>
      <c r="B21" s="66"/>
      <c r="C21" s="66">
        <v>6351</v>
      </c>
      <c r="D21" s="66"/>
      <c r="E21" s="67"/>
      <c r="F21" s="67"/>
      <c r="G21" s="67"/>
      <c r="H21" s="68"/>
      <c r="I21" s="69"/>
      <c r="J21" s="70">
        <v>3351.1</v>
      </c>
      <c r="K21" s="71"/>
      <c r="L21" s="72"/>
      <c r="M21" s="71"/>
      <c r="N21" s="73"/>
      <c r="O21" s="74"/>
      <c r="P21" s="75"/>
      <c r="Q21" s="76"/>
      <c r="R21" s="77"/>
      <c r="S21" s="78"/>
      <c r="T21" s="79"/>
      <c r="U21" s="80"/>
      <c r="V21" s="81"/>
      <c r="W21" s="82"/>
      <c r="X21" s="79"/>
      <c r="Y21" s="80"/>
      <c r="Z21" s="79"/>
      <c r="AA21" s="80"/>
    </row>
    <row r="22" spans="1:27" ht="12.75" customHeight="1">
      <c r="A22" s="83"/>
      <c r="B22" s="84"/>
      <c r="C22" s="84">
        <v>6351</v>
      </c>
      <c r="D22" s="84"/>
      <c r="E22" s="85" t="s">
        <v>23</v>
      </c>
      <c r="F22" s="85"/>
      <c r="G22" s="85"/>
      <c r="H22" s="86"/>
      <c r="I22" s="87">
        <v>15000</v>
      </c>
      <c r="J22" s="88">
        <f>SUM(J21)</f>
        <v>3351.1</v>
      </c>
      <c r="K22" s="89">
        <f>SUM(I22:J22)</f>
        <v>18351.1</v>
      </c>
      <c r="L22" s="72"/>
      <c r="M22" s="89"/>
      <c r="N22" s="73"/>
      <c r="O22" s="90">
        <f>SUM(M22:N22)</f>
        <v>0</v>
      </c>
      <c r="P22" s="88">
        <f>SUM(P21)</f>
        <v>0</v>
      </c>
      <c r="Q22" s="91">
        <f>SUM(O22:P22)</f>
        <v>0</v>
      </c>
      <c r="R22" s="77"/>
      <c r="S22" s="91">
        <f>SUM(Q22:R22)</f>
        <v>0</v>
      </c>
      <c r="T22" s="92">
        <f>SUM(T21)</f>
        <v>0</v>
      </c>
      <c r="U22" s="91">
        <f>SUM(T22)</f>
        <v>0</v>
      </c>
      <c r="V22" s="92"/>
      <c r="W22" s="93">
        <f>SUM(U22:V22)</f>
        <v>0</v>
      </c>
      <c r="X22" s="92">
        <f>SUM(X21)</f>
        <v>0</v>
      </c>
      <c r="Y22" s="91">
        <f>SUM(W22:X22)</f>
        <v>0</v>
      </c>
      <c r="Z22" s="92">
        <f>SUM(Z21)</f>
        <v>0</v>
      </c>
      <c r="AA22" s="91">
        <f>SUM(Y22:Z22)</f>
        <v>0</v>
      </c>
    </row>
    <row r="23" spans="1:27" ht="12.75" customHeight="1">
      <c r="A23" s="94"/>
      <c r="B23" s="95"/>
      <c r="C23" s="96">
        <v>6121</v>
      </c>
      <c r="D23" s="66"/>
      <c r="E23" s="97"/>
      <c r="F23" s="98"/>
      <c r="G23" s="98"/>
      <c r="H23" s="99"/>
      <c r="I23" s="100"/>
      <c r="J23" s="101"/>
      <c r="K23" s="102"/>
      <c r="L23" s="103"/>
      <c r="M23" s="104"/>
      <c r="N23" s="105"/>
      <c r="O23" s="106"/>
      <c r="P23" s="79"/>
      <c r="Q23" s="107"/>
      <c r="R23" s="61"/>
      <c r="S23" s="62"/>
      <c r="T23" s="75"/>
      <c r="U23" s="63"/>
      <c r="V23" s="64"/>
      <c r="W23" s="16"/>
      <c r="X23" s="75"/>
      <c r="Y23" s="63"/>
      <c r="Z23" s="75"/>
      <c r="AA23" s="63"/>
    </row>
    <row r="24" spans="1:27" ht="12.75" customHeight="1" thickBot="1">
      <c r="A24" s="108"/>
      <c r="B24" s="109"/>
      <c r="C24" s="110">
        <v>6121</v>
      </c>
      <c r="D24" s="110"/>
      <c r="E24" s="111" t="s">
        <v>24</v>
      </c>
      <c r="F24" s="111"/>
      <c r="G24" s="111"/>
      <c r="H24" s="112"/>
      <c r="I24" s="113"/>
      <c r="J24" s="114"/>
      <c r="K24" s="115"/>
      <c r="L24" s="116"/>
      <c r="M24" s="117"/>
      <c r="N24" s="118"/>
      <c r="O24" s="119"/>
      <c r="P24" s="120"/>
      <c r="Q24" s="121"/>
      <c r="R24" s="122"/>
      <c r="S24" s="123"/>
      <c r="T24" s="124"/>
      <c r="U24" s="125"/>
      <c r="V24" s="126"/>
      <c r="W24" s="19"/>
      <c r="X24" s="124"/>
      <c r="Y24" s="125"/>
      <c r="Z24" s="124"/>
      <c r="AA24" s="125"/>
    </row>
    <row r="25" spans="1:27" ht="12.75" customHeight="1">
      <c r="A25" s="127"/>
      <c r="B25" s="128">
        <v>2212</v>
      </c>
      <c r="C25" s="128"/>
      <c r="D25" s="129" t="s">
        <v>52</v>
      </c>
      <c r="E25" s="130" t="s">
        <v>53</v>
      </c>
      <c r="F25" s="130"/>
      <c r="G25" s="130"/>
      <c r="H25" s="131"/>
      <c r="I25" s="132"/>
      <c r="J25" s="133"/>
      <c r="K25" s="134"/>
      <c r="L25" s="135"/>
      <c r="M25" s="136"/>
      <c r="N25" s="137"/>
      <c r="O25" s="138"/>
      <c r="P25" s="75"/>
      <c r="Q25" s="76"/>
      <c r="R25" s="61"/>
      <c r="S25" s="62"/>
      <c r="T25" s="75"/>
      <c r="U25" s="62"/>
      <c r="V25" s="139"/>
      <c r="W25" s="15"/>
      <c r="X25" s="75"/>
      <c r="Y25" s="62"/>
      <c r="Z25" s="75"/>
      <c r="AA25" s="62"/>
    </row>
    <row r="26" spans="1:27" ht="12.75" customHeight="1">
      <c r="A26" s="140"/>
      <c r="B26" s="141"/>
      <c r="C26" s="129">
        <v>6351</v>
      </c>
      <c r="D26" s="129"/>
      <c r="E26" s="142"/>
      <c r="F26" s="143"/>
      <c r="G26" s="143"/>
      <c r="H26" s="144"/>
      <c r="I26" s="145"/>
      <c r="J26" s="70"/>
      <c r="K26" s="71"/>
      <c r="L26" s="72"/>
      <c r="M26" s="146"/>
      <c r="N26" s="73"/>
      <c r="O26" s="74"/>
      <c r="P26" s="79"/>
      <c r="Q26" s="107"/>
      <c r="R26" s="77"/>
      <c r="S26" s="78"/>
      <c r="T26" s="79"/>
      <c r="U26" s="78"/>
      <c r="V26" s="147"/>
      <c r="W26" s="148"/>
      <c r="X26" s="79"/>
      <c r="Y26" s="78"/>
      <c r="Z26" s="79"/>
      <c r="AA26" s="78"/>
    </row>
    <row r="27" spans="1:27" ht="12.75" customHeight="1">
      <c r="A27" s="140"/>
      <c r="B27" s="141"/>
      <c r="C27" s="149">
        <v>6351</v>
      </c>
      <c r="D27" s="150"/>
      <c r="E27" s="151" t="s">
        <v>23</v>
      </c>
      <c r="F27" s="152"/>
      <c r="G27" s="152"/>
      <c r="H27" s="131"/>
      <c r="I27" s="335"/>
      <c r="J27" s="153"/>
      <c r="K27" s="336"/>
      <c r="L27" s="103"/>
      <c r="M27" s="336"/>
      <c r="N27" s="105"/>
      <c r="O27" s="154">
        <f>SUM(M27:N27)</f>
        <v>0</v>
      </c>
      <c r="P27" s="153"/>
      <c r="Q27" s="155">
        <f>SUM(O27:P27)</f>
        <v>0</v>
      </c>
      <c r="R27" s="77"/>
      <c r="S27" s="91">
        <f>SUM(Q27:R27)</f>
        <v>0</v>
      </c>
      <c r="T27" s="156"/>
      <c r="U27" s="91">
        <f>SUM(S27:T27)</f>
        <v>0</v>
      </c>
      <c r="V27" s="92"/>
      <c r="W27" s="93">
        <f>SUM(U27:V27)</f>
        <v>0</v>
      </c>
      <c r="X27" s="92">
        <f>SUM(X26)</f>
        <v>0</v>
      </c>
      <c r="Y27" s="91">
        <f>SUM(W27:X27)</f>
        <v>0</v>
      </c>
      <c r="Z27" s="92"/>
      <c r="AA27" s="91">
        <f>SUM(Y27:Z27)</f>
        <v>0</v>
      </c>
    </row>
    <row r="28" spans="1:27" ht="12.75" customHeight="1">
      <c r="A28" s="140"/>
      <c r="B28" s="141"/>
      <c r="C28" s="141">
        <v>6121</v>
      </c>
      <c r="D28" s="150"/>
      <c r="E28" s="157"/>
      <c r="F28" s="158"/>
      <c r="G28" s="158"/>
      <c r="H28" s="131"/>
      <c r="I28" s="145"/>
      <c r="J28" s="70">
        <v>11725</v>
      </c>
      <c r="K28" s="71"/>
      <c r="L28" s="72"/>
      <c r="M28" s="146"/>
      <c r="N28" s="73"/>
      <c r="O28" s="74"/>
      <c r="P28" s="79"/>
      <c r="Q28" s="107"/>
      <c r="R28" s="61"/>
      <c r="S28" s="62"/>
      <c r="T28" s="75"/>
      <c r="U28" s="62"/>
      <c r="V28" s="139"/>
      <c r="W28" s="15"/>
      <c r="X28" s="75"/>
      <c r="Y28" s="62"/>
      <c r="Z28" s="75"/>
      <c r="AA28" s="62"/>
    </row>
    <row r="29" spans="1:27" ht="12.75" customHeight="1" thickBot="1">
      <c r="A29" s="159"/>
      <c r="B29" s="160"/>
      <c r="C29" s="161">
        <v>6121</v>
      </c>
      <c r="D29" s="161"/>
      <c r="E29" s="111" t="s">
        <v>24</v>
      </c>
      <c r="F29" s="111"/>
      <c r="G29" s="111"/>
      <c r="H29" s="112"/>
      <c r="I29" s="113">
        <v>9000</v>
      </c>
      <c r="J29" s="162">
        <f>SUM(J28)</f>
        <v>11725</v>
      </c>
      <c r="K29" s="115">
        <f>SUM(I29:J29)</f>
        <v>20725</v>
      </c>
      <c r="L29" s="116"/>
      <c r="M29" s="117"/>
      <c r="N29" s="118"/>
      <c r="O29" s="119"/>
      <c r="P29" s="124"/>
      <c r="Q29" s="163"/>
      <c r="R29" s="122"/>
      <c r="S29" s="123"/>
      <c r="T29" s="124"/>
      <c r="U29" s="123"/>
      <c r="V29" s="164"/>
      <c r="W29" s="18"/>
      <c r="X29" s="124"/>
      <c r="Y29" s="123"/>
      <c r="Z29" s="124"/>
      <c r="AA29" s="123"/>
    </row>
    <row r="30" spans="1:27" ht="12.75" customHeight="1">
      <c r="A30" s="127"/>
      <c r="B30" s="128">
        <v>2212</v>
      </c>
      <c r="C30" s="128"/>
      <c r="D30" s="129" t="s">
        <v>55</v>
      </c>
      <c r="E30" s="165" t="s">
        <v>56</v>
      </c>
      <c r="F30" s="130"/>
      <c r="G30" s="130"/>
      <c r="H30" s="99"/>
      <c r="I30" s="166"/>
      <c r="J30" s="101"/>
      <c r="K30" s="102"/>
      <c r="L30" s="103"/>
      <c r="M30" s="104"/>
      <c r="N30" s="105"/>
      <c r="O30" s="106"/>
      <c r="P30" s="75"/>
      <c r="Q30" s="76"/>
      <c r="R30" s="61"/>
      <c r="S30" s="62"/>
      <c r="T30" s="75"/>
      <c r="U30" s="62"/>
      <c r="V30" s="139"/>
      <c r="W30" s="15"/>
      <c r="X30" s="75"/>
      <c r="Y30" s="62"/>
      <c r="Z30" s="75"/>
      <c r="AA30" s="62"/>
    </row>
    <row r="31" spans="1:27" ht="12.75" customHeight="1">
      <c r="A31" s="140"/>
      <c r="B31" s="141"/>
      <c r="C31" s="129">
        <v>6351</v>
      </c>
      <c r="D31" s="129"/>
      <c r="E31" s="167"/>
      <c r="F31" s="167"/>
      <c r="G31" s="167"/>
      <c r="H31" s="86"/>
      <c r="I31" s="69"/>
      <c r="J31" s="70"/>
      <c r="K31" s="71"/>
      <c r="L31" s="72"/>
      <c r="M31" s="146"/>
      <c r="N31" s="73"/>
      <c r="O31" s="74"/>
      <c r="P31" s="79"/>
      <c r="Q31" s="107"/>
      <c r="R31" s="77"/>
      <c r="S31" s="78"/>
      <c r="T31" s="70"/>
      <c r="U31" s="78"/>
      <c r="V31" s="147"/>
      <c r="W31" s="148"/>
      <c r="X31" s="70"/>
      <c r="Y31" s="78"/>
      <c r="Z31" s="70"/>
      <c r="AA31" s="78"/>
    </row>
    <row r="32" spans="1:27" ht="12.75" customHeight="1" thickBot="1">
      <c r="A32" s="140"/>
      <c r="B32" s="141"/>
      <c r="C32" s="150">
        <v>6351</v>
      </c>
      <c r="D32" s="150"/>
      <c r="E32" s="157" t="s">
        <v>23</v>
      </c>
      <c r="F32" s="157"/>
      <c r="G32" s="157"/>
      <c r="H32" s="168"/>
      <c r="I32" s="230"/>
      <c r="J32" s="169"/>
      <c r="K32" s="337"/>
      <c r="L32" s="170"/>
      <c r="M32" s="337"/>
      <c r="N32" s="171"/>
      <c r="O32" s="172"/>
      <c r="P32" s="169">
        <f>SUM(P31)</f>
        <v>0</v>
      </c>
      <c r="Q32" s="173">
        <f>SUM(P32)</f>
        <v>0</v>
      </c>
      <c r="R32" s="122"/>
      <c r="S32" s="173">
        <f>SUM(Q32:R32)</f>
        <v>0</v>
      </c>
      <c r="T32" s="174">
        <f>SUM(T31)</f>
        <v>0</v>
      </c>
      <c r="U32" s="173">
        <f>SUM(S32:T32)</f>
        <v>0</v>
      </c>
      <c r="V32" s="174"/>
      <c r="W32" s="175">
        <f>SUM(U32:V32)</f>
        <v>0</v>
      </c>
      <c r="X32" s="174">
        <f>SUM(X31)</f>
        <v>0</v>
      </c>
      <c r="Y32" s="173">
        <f>SUM(W32:X32)</f>
        <v>0</v>
      </c>
      <c r="Z32" s="174"/>
      <c r="AA32" s="173">
        <f>SUM(Y32:Z32)</f>
        <v>0</v>
      </c>
    </row>
    <row r="33" spans="1:27" ht="12.75" customHeight="1">
      <c r="A33" s="176"/>
      <c r="B33" s="129"/>
      <c r="C33" s="141">
        <v>6121</v>
      </c>
      <c r="D33" s="150"/>
      <c r="E33" s="157"/>
      <c r="F33" s="157"/>
      <c r="G33" s="157"/>
      <c r="H33" s="86"/>
      <c r="I33" s="177"/>
      <c r="J33" s="70"/>
      <c r="K33" s="71"/>
      <c r="L33" s="72"/>
      <c r="M33" s="338"/>
      <c r="N33" s="73"/>
      <c r="O33" s="74"/>
      <c r="P33" s="88"/>
      <c r="Q33" s="155"/>
      <c r="R33" s="61"/>
      <c r="S33" s="155"/>
      <c r="T33" s="179"/>
      <c r="U33" s="155"/>
      <c r="V33" s="179"/>
      <c r="W33" s="180"/>
      <c r="X33" s="179"/>
      <c r="Y33" s="155"/>
      <c r="Z33" s="179"/>
      <c r="AA33" s="155"/>
    </row>
    <row r="34" spans="1:27" ht="12.75" customHeight="1" thickBot="1">
      <c r="A34" s="159"/>
      <c r="B34" s="160"/>
      <c r="C34" s="161">
        <v>6121</v>
      </c>
      <c r="D34" s="161"/>
      <c r="E34" s="111" t="s">
        <v>24</v>
      </c>
      <c r="F34" s="111"/>
      <c r="G34" s="111"/>
      <c r="H34" s="112"/>
      <c r="I34" s="181">
        <v>3000</v>
      </c>
      <c r="J34" s="114"/>
      <c r="K34" s="115">
        <f>SUM(I34:J34)</f>
        <v>3000</v>
      </c>
      <c r="L34" s="116"/>
      <c r="M34" s="339"/>
      <c r="N34" s="105"/>
      <c r="O34" s="106"/>
      <c r="P34" s="153"/>
      <c r="Q34" s="155"/>
      <c r="R34" s="61"/>
      <c r="S34" s="155"/>
      <c r="T34" s="179"/>
      <c r="U34" s="155"/>
      <c r="V34" s="179"/>
      <c r="W34" s="180"/>
      <c r="X34" s="179"/>
      <c r="Y34" s="155"/>
      <c r="Z34" s="179"/>
      <c r="AA34" s="155"/>
    </row>
    <row r="35" spans="1:27" ht="12.75" customHeight="1">
      <c r="A35" s="182"/>
      <c r="B35" s="183">
        <v>2212</v>
      </c>
      <c r="C35" s="184"/>
      <c r="D35" s="185" t="s">
        <v>57</v>
      </c>
      <c r="E35" s="186" t="s">
        <v>58</v>
      </c>
      <c r="F35" s="186"/>
      <c r="G35" s="186"/>
      <c r="H35" s="52"/>
      <c r="I35" s="187"/>
      <c r="J35" s="54"/>
      <c r="K35" s="55"/>
      <c r="L35" s="56"/>
      <c r="M35" s="334"/>
      <c r="N35" s="57"/>
      <c r="O35" s="58"/>
      <c r="P35" s="189"/>
      <c r="Q35" s="190"/>
      <c r="R35" s="61"/>
      <c r="S35" s="62"/>
      <c r="T35" s="75"/>
      <c r="U35" s="62"/>
      <c r="V35" s="139"/>
      <c r="W35" s="15"/>
      <c r="X35" s="75"/>
      <c r="Y35" s="62"/>
      <c r="Z35" s="75"/>
      <c r="AA35" s="62"/>
    </row>
    <row r="36" spans="1:27" ht="12.75" customHeight="1">
      <c r="A36" s="176"/>
      <c r="B36" s="191"/>
      <c r="C36" s="191">
        <v>6351</v>
      </c>
      <c r="D36" s="191"/>
      <c r="E36" s="192"/>
      <c r="F36" s="192"/>
      <c r="G36" s="192"/>
      <c r="H36" s="131"/>
      <c r="I36" s="145"/>
      <c r="J36" s="133"/>
      <c r="K36" s="134"/>
      <c r="L36" s="135"/>
      <c r="M36" s="340"/>
      <c r="N36" s="105"/>
      <c r="O36" s="106"/>
      <c r="P36" s="75"/>
      <c r="Q36" s="76"/>
      <c r="R36" s="77"/>
      <c r="S36" s="78"/>
      <c r="T36" s="79"/>
      <c r="U36" s="78"/>
      <c r="V36" s="147"/>
      <c r="W36" s="148"/>
      <c r="X36" s="79"/>
      <c r="Y36" s="78"/>
      <c r="Z36" s="79"/>
      <c r="AA36" s="78"/>
    </row>
    <row r="37" spans="1:27" ht="12.75" customHeight="1" thickBot="1">
      <c r="A37" s="140"/>
      <c r="B37" s="141"/>
      <c r="C37" s="150">
        <v>6351</v>
      </c>
      <c r="D37" s="150"/>
      <c r="E37" s="157" t="s">
        <v>23</v>
      </c>
      <c r="F37" s="157"/>
      <c r="G37" s="157"/>
      <c r="H37" s="168"/>
      <c r="I37" s="230"/>
      <c r="J37" s="169"/>
      <c r="K37" s="337"/>
      <c r="L37" s="170"/>
      <c r="M37" s="337"/>
      <c r="N37" s="171"/>
      <c r="O37" s="172"/>
      <c r="P37" s="169">
        <f>SUM(P36)</f>
        <v>0</v>
      </c>
      <c r="Q37" s="193">
        <f>SUM(P37)</f>
        <v>0</v>
      </c>
      <c r="R37" s="194"/>
      <c r="S37" s="193">
        <f>SUM(Q37:R37)</f>
        <v>0</v>
      </c>
      <c r="T37" s="195">
        <f>SUM(T36)</f>
        <v>0</v>
      </c>
      <c r="U37" s="193">
        <f>SUM(S37:T37)</f>
        <v>0</v>
      </c>
      <c r="V37" s="195"/>
      <c r="W37" s="175">
        <f>SUM(U37:V37)</f>
        <v>0</v>
      </c>
      <c r="X37" s="174"/>
      <c r="Y37" s="173">
        <f>SUM(W37:X37)</f>
        <v>0</v>
      </c>
      <c r="Z37" s="174"/>
      <c r="AA37" s="173">
        <f>SUM(Y37:Z37)</f>
        <v>0</v>
      </c>
    </row>
    <row r="38" spans="1:27" ht="12.75" customHeight="1">
      <c r="A38" s="176"/>
      <c r="B38" s="129"/>
      <c r="C38" s="141">
        <v>6121</v>
      </c>
      <c r="D38" s="150"/>
      <c r="E38" s="157"/>
      <c r="F38" s="157"/>
      <c r="G38" s="157"/>
      <c r="H38" s="86"/>
      <c r="I38" s="177"/>
      <c r="J38" s="70"/>
      <c r="K38" s="71"/>
      <c r="L38" s="72"/>
      <c r="M38" s="338"/>
      <c r="N38" s="73"/>
      <c r="O38" s="74"/>
      <c r="P38" s="88"/>
      <c r="Q38" s="90"/>
      <c r="R38" s="77"/>
      <c r="S38" s="91"/>
      <c r="T38" s="92"/>
      <c r="U38" s="91"/>
      <c r="V38" s="92"/>
      <c r="W38" s="180"/>
      <c r="X38" s="179"/>
      <c r="Y38" s="155"/>
      <c r="Z38" s="179"/>
      <c r="AA38" s="155"/>
    </row>
    <row r="39" spans="1:27" ht="12.75" customHeight="1" thickBot="1">
      <c r="A39" s="159"/>
      <c r="B39" s="160"/>
      <c r="C39" s="161">
        <v>6121</v>
      </c>
      <c r="D39" s="161"/>
      <c r="E39" s="111" t="s">
        <v>24</v>
      </c>
      <c r="F39" s="111"/>
      <c r="G39" s="111"/>
      <c r="H39" s="112"/>
      <c r="I39" s="181">
        <v>3000</v>
      </c>
      <c r="J39" s="162"/>
      <c r="K39" s="115">
        <f>SUM(I39:J39)</f>
        <v>3000</v>
      </c>
      <c r="L39" s="116"/>
      <c r="M39" s="339"/>
      <c r="N39" s="118"/>
      <c r="O39" s="119"/>
      <c r="P39" s="114"/>
      <c r="Q39" s="196"/>
      <c r="R39" s="197"/>
      <c r="S39" s="198"/>
      <c r="T39" s="199"/>
      <c r="U39" s="198"/>
      <c r="V39" s="199"/>
      <c r="W39" s="198"/>
      <c r="X39" s="179"/>
      <c r="Y39" s="155"/>
      <c r="Z39" s="179"/>
      <c r="AA39" s="155"/>
    </row>
    <row r="40" spans="1:27" ht="12.75" customHeight="1">
      <c r="A40" s="127"/>
      <c r="B40" s="128">
        <v>2212</v>
      </c>
      <c r="C40" s="128"/>
      <c r="D40" s="129"/>
      <c r="E40" s="130" t="s">
        <v>59</v>
      </c>
      <c r="F40" s="130"/>
      <c r="G40" s="130"/>
      <c r="H40" s="99"/>
      <c r="I40" s="200"/>
      <c r="J40" s="101"/>
      <c r="K40" s="102"/>
      <c r="L40" s="103"/>
      <c r="M40" s="336"/>
      <c r="N40" s="105"/>
      <c r="O40" s="106"/>
      <c r="P40" s="75"/>
      <c r="Q40" s="76"/>
      <c r="R40" s="61"/>
      <c r="S40" s="62"/>
      <c r="T40" s="75"/>
      <c r="U40" s="63"/>
      <c r="V40" s="64"/>
      <c r="W40" s="16"/>
      <c r="X40" s="75"/>
      <c r="Y40" s="63"/>
      <c r="Z40" s="75"/>
      <c r="AA40" s="63"/>
    </row>
    <row r="41" spans="1:27" ht="12.75" customHeight="1">
      <c r="A41" s="176"/>
      <c r="B41" s="149"/>
      <c r="C41" s="129">
        <v>6351</v>
      </c>
      <c r="D41" s="202"/>
      <c r="E41" s="203"/>
      <c r="F41" s="203"/>
      <c r="G41" s="203"/>
      <c r="H41" s="86"/>
      <c r="I41" s="204"/>
      <c r="J41" s="70"/>
      <c r="K41" s="71"/>
      <c r="L41" s="72"/>
      <c r="M41" s="178"/>
      <c r="N41" s="73"/>
      <c r="O41" s="74"/>
      <c r="P41" s="79"/>
      <c r="Q41" s="107"/>
      <c r="R41" s="77"/>
      <c r="S41" s="78"/>
      <c r="T41" s="79"/>
      <c r="U41" s="80"/>
      <c r="V41" s="81"/>
      <c r="W41" s="82"/>
      <c r="X41" s="79"/>
      <c r="Y41" s="80"/>
      <c r="Z41" s="79"/>
      <c r="AA41" s="80"/>
    </row>
    <row r="42" spans="1:27" ht="12.75" customHeight="1">
      <c r="A42" s="176"/>
      <c r="B42" s="149"/>
      <c r="C42" s="149">
        <v>6351</v>
      </c>
      <c r="D42" s="202"/>
      <c r="E42" s="151" t="s">
        <v>23</v>
      </c>
      <c r="F42" s="151"/>
      <c r="G42" s="151"/>
      <c r="H42" s="86"/>
      <c r="I42" s="204"/>
      <c r="J42" s="70"/>
      <c r="K42" s="71"/>
      <c r="L42" s="72"/>
      <c r="M42" s="178"/>
      <c r="N42" s="73"/>
      <c r="O42" s="74"/>
      <c r="P42" s="79"/>
      <c r="Q42" s="107"/>
      <c r="R42" s="77"/>
      <c r="S42" s="78"/>
      <c r="T42" s="79"/>
      <c r="U42" s="80"/>
      <c r="V42" s="81"/>
      <c r="W42" s="82"/>
      <c r="X42" s="79"/>
      <c r="Y42" s="80"/>
      <c r="Z42" s="79"/>
      <c r="AA42" s="80"/>
    </row>
    <row r="43" spans="1:27" ht="12.75" customHeight="1">
      <c r="A43" s="176"/>
      <c r="B43" s="129"/>
      <c r="C43" s="129">
        <v>6121</v>
      </c>
      <c r="D43" s="205"/>
      <c r="E43" s="151"/>
      <c r="F43" s="151"/>
      <c r="G43" s="151"/>
      <c r="H43" s="86"/>
      <c r="I43" s="69"/>
      <c r="J43" s="70"/>
      <c r="K43" s="71"/>
      <c r="L43" s="72"/>
      <c r="M43" s="178"/>
      <c r="N43" s="73"/>
      <c r="O43" s="74"/>
      <c r="P43" s="79"/>
      <c r="Q43" s="107"/>
      <c r="R43" s="79"/>
      <c r="S43" s="78"/>
      <c r="T43" s="79"/>
      <c r="U43" s="78"/>
      <c r="V43" s="147"/>
      <c r="W43" s="148"/>
      <c r="X43" s="79"/>
      <c r="Y43" s="78"/>
      <c r="Z43" s="79"/>
      <c r="AA43" s="78"/>
    </row>
    <row r="44" spans="1:27" ht="12.75" customHeight="1" thickBot="1">
      <c r="A44" s="159"/>
      <c r="B44" s="160"/>
      <c r="C44" s="161">
        <v>6121</v>
      </c>
      <c r="D44" s="161"/>
      <c r="E44" s="111" t="s">
        <v>24</v>
      </c>
      <c r="F44" s="111"/>
      <c r="G44" s="111"/>
      <c r="H44" s="112"/>
      <c r="I44" s="113">
        <v>3000</v>
      </c>
      <c r="J44" s="162"/>
      <c r="K44" s="115">
        <f>SUM(I44:J44)</f>
        <v>3000</v>
      </c>
      <c r="L44" s="116"/>
      <c r="M44" s="115"/>
      <c r="N44" s="206"/>
      <c r="O44" s="207"/>
      <c r="P44" s="208"/>
      <c r="Q44" s="209"/>
      <c r="R44" s="114"/>
      <c r="S44" s="210"/>
      <c r="T44" s="124"/>
      <c r="U44" s="210"/>
      <c r="V44" s="211"/>
      <c r="W44" s="212"/>
      <c r="X44" s="124"/>
      <c r="Y44" s="210"/>
      <c r="Z44" s="124"/>
      <c r="AA44" s="210"/>
    </row>
    <row r="45" spans="1:27" ht="26.25" customHeight="1">
      <c r="A45" s="183"/>
      <c r="B45" s="184">
        <v>2212</v>
      </c>
      <c r="C45" s="184"/>
      <c r="D45" s="50" t="s">
        <v>60</v>
      </c>
      <c r="E45" s="130" t="s">
        <v>61</v>
      </c>
      <c r="F45" s="165"/>
      <c r="G45" s="328"/>
      <c r="H45" s="52"/>
      <c r="I45" s="187"/>
      <c r="J45" s="54"/>
      <c r="K45" s="55"/>
      <c r="L45" s="56"/>
      <c r="M45" s="188"/>
      <c r="N45" s="105"/>
      <c r="O45" s="106"/>
      <c r="P45" s="75"/>
      <c r="Q45" s="76"/>
      <c r="R45" s="61"/>
      <c r="S45" s="62"/>
      <c r="T45" s="75"/>
      <c r="U45" s="62"/>
      <c r="V45" s="139"/>
      <c r="W45" s="15"/>
      <c r="X45" s="75"/>
      <c r="Y45" s="62"/>
      <c r="Z45" s="75"/>
      <c r="AA45" s="62"/>
    </row>
    <row r="46" spans="1:27" ht="12.75" customHeight="1">
      <c r="A46" s="176"/>
      <c r="B46" s="149"/>
      <c r="C46" s="129">
        <v>6351</v>
      </c>
      <c r="D46" s="149"/>
      <c r="E46" s="327"/>
      <c r="F46" s="167"/>
      <c r="G46" s="167"/>
      <c r="H46" s="86"/>
      <c r="I46" s="213"/>
      <c r="J46" s="70"/>
      <c r="K46" s="71"/>
      <c r="L46" s="72"/>
      <c r="M46" s="178"/>
      <c r="N46" s="73"/>
      <c r="O46" s="74"/>
      <c r="P46" s="79"/>
      <c r="Q46" s="76"/>
      <c r="R46" s="61"/>
      <c r="S46" s="62"/>
      <c r="T46" s="75"/>
      <c r="U46" s="62"/>
      <c r="V46" s="139"/>
      <c r="W46" s="15"/>
      <c r="X46" s="75"/>
      <c r="Y46" s="62"/>
      <c r="Z46" s="75"/>
      <c r="AA46" s="62"/>
    </row>
    <row r="47" spans="1:27" ht="12.75" customHeight="1">
      <c r="A47" s="176"/>
      <c r="B47" s="149"/>
      <c r="C47" s="149">
        <v>6351</v>
      </c>
      <c r="D47" s="149"/>
      <c r="E47" s="151" t="s">
        <v>23</v>
      </c>
      <c r="F47" s="151"/>
      <c r="G47" s="151"/>
      <c r="H47" s="86"/>
      <c r="I47" s="213"/>
      <c r="J47" s="70"/>
      <c r="K47" s="71"/>
      <c r="L47" s="72"/>
      <c r="M47" s="178"/>
      <c r="N47" s="105"/>
      <c r="O47" s="106"/>
      <c r="P47" s="75"/>
      <c r="Q47" s="76"/>
      <c r="R47" s="61"/>
      <c r="S47" s="62"/>
      <c r="T47" s="75"/>
      <c r="U47" s="62"/>
      <c r="V47" s="139"/>
      <c r="W47" s="15"/>
      <c r="X47" s="75"/>
      <c r="Y47" s="62"/>
      <c r="Z47" s="75"/>
      <c r="AA47" s="62"/>
    </row>
    <row r="48" spans="1:27" ht="12.75" customHeight="1">
      <c r="A48" s="176"/>
      <c r="B48" s="129"/>
      <c r="C48" s="129">
        <v>6121</v>
      </c>
      <c r="D48" s="129"/>
      <c r="E48" s="151"/>
      <c r="F48" s="151"/>
      <c r="G48" s="151"/>
      <c r="H48" s="86"/>
      <c r="I48" s="69"/>
      <c r="J48" s="70"/>
      <c r="K48" s="71"/>
      <c r="L48" s="72"/>
      <c r="M48" s="178"/>
      <c r="N48" s="73"/>
      <c r="O48" s="74"/>
      <c r="P48" s="79"/>
      <c r="Q48" s="107"/>
      <c r="R48" s="77"/>
      <c r="S48" s="78"/>
      <c r="T48" s="79"/>
      <c r="U48" s="78"/>
      <c r="V48" s="147"/>
      <c r="W48" s="148"/>
      <c r="X48" s="79"/>
      <c r="Y48" s="78"/>
      <c r="Z48" s="79"/>
      <c r="AA48" s="78"/>
    </row>
    <row r="49" spans="1:27" ht="12.75" customHeight="1" thickBot="1">
      <c r="A49" s="214"/>
      <c r="B49" s="215"/>
      <c r="C49" s="216">
        <v>6121</v>
      </c>
      <c r="D49" s="216"/>
      <c r="E49" s="111" t="s">
        <v>24</v>
      </c>
      <c r="F49" s="217"/>
      <c r="G49" s="217"/>
      <c r="H49" s="218"/>
      <c r="I49" s="219">
        <v>10000</v>
      </c>
      <c r="J49" s="208"/>
      <c r="K49" s="220">
        <f>SUM(I49:J49)</f>
        <v>10000</v>
      </c>
      <c r="L49" s="221"/>
      <c r="M49" s="220"/>
      <c r="N49" s="206"/>
      <c r="O49" s="207"/>
      <c r="P49" s="208">
        <f>SUM(P48)</f>
        <v>0</v>
      </c>
      <c r="Q49" s="209">
        <f>SUM(P49)</f>
        <v>0</v>
      </c>
      <c r="R49" s="122"/>
      <c r="S49" s="210">
        <f>SUM(Q49:R49)</f>
        <v>0</v>
      </c>
      <c r="T49" s="122"/>
      <c r="U49" s="210">
        <f>SUM(S49:T49)</f>
        <v>0</v>
      </c>
      <c r="V49" s="211"/>
      <c r="W49" s="212">
        <f>SUM(U49:V49)</f>
        <v>0</v>
      </c>
      <c r="X49" s="114">
        <f>SUM(X48)</f>
        <v>0</v>
      </c>
      <c r="Y49" s="210">
        <f>SUM(W49:X49)</f>
        <v>0</v>
      </c>
      <c r="Z49" s="114"/>
      <c r="AA49" s="210">
        <f>SUM(Y49:Z49)</f>
        <v>0</v>
      </c>
    </row>
    <row r="50" spans="1:27" ht="12.75" customHeight="1">
      <c r="A50" s="127"/>
      <c r="B50" s="128">
        <v>2212</v>
      </c>
      <c r="C50" s="128"/>
      <c r="D50" s="141" t="s">
        <v>62</v>
      </c>
      <c r="E50" s="165" t="s">
        <v>63</v>
      </c>
      <c r="F50" s="130"/>
      <c r="G50" s="130"/>
      <c r="H50" s="99"/>
      <c r="I50" s="166"/>
      <c r="J50" s="101"/>
      <c r="K50" s="102"/>
      <c r="L50" s="103"/>
      <c r="M50" s="201"/>
      <c r="N50" s="105"/>
      <c r="O50" s="106"/>
      <c r="P50" s="75"/>
      <c r="Q50" s="76"/>
      <c r="R50" s="61"/>
      <c r="S50" s="62"/>
      <c r="T50" s="61"/>
      <c r="U50" s="62"/>
      <c r="V50" s="139"/>
      <c r="W50" s="15"/>
      <c r="X50" s="61"/>
      <c r="Y50" s="62"/>
      <c r="Z50" s="61"/>
      <c r="AA50" s="62"/>
    </row>
    <row r="51" spans="1:27" ht="12.75" customHeight="1">
      <c r="A51" s="176"/>
      <c r="B51" s="149"/>
      <c r="C51" s="129">
        <v>6351</v>
      </c>
      <c r="D51" s="129"/>
      <c r="E51" s="203"/>
      <c r="F51" s="203"/>
      <c r="G51" s="203"/>
      <c r="H51" s="86"/>
      <c r="I51" s="213"/>
      <c r="J51" s="70"/>
      <c r="K51" s="71"/>
      <c r="L51" s="72"/>
      <c r="M51" s="178"/>
      <c r="N51" s="73"/>
      <c r="O51" s="74"/>
      <c r="P51" s="79"/>
      <c r="Q51" s="76"/>
      <c r="R51" s="61"/>
      <c r="S51" s="62"/>
      <c r="T51" s="61"/>
      <c r="U51" s="62"/>
      <c r="V51" s="139"/>
      <c r="W51" s="15"/>
      <c r="X51" s="61"/>
      <c r="Y51" s="62"/>
      <c r="Z51" s="61"/>
      <c r="AA51" s="62"/>
    </row>
    <row r="52" spans="1:27" ht="12.75" customHeight="1">
      <c r="A52" s="127"/>
      <c r="B52" s="128"/>
      <c r="C52" s="222">
        <v>6351</v>
      </c>
      <c r="D52" s="191"/>
      <c r="E52" s="157" t="s">
        <v>23</v>
      </c>
      <c r="F52" s="158"/>
      <c r="G52" s="158"/>
      <c r="H52" s="99"/>
      <c r="I52" s="166"/>
      <c r="J52" s="101"/>
      <c r="K52" s="102"/>
      <c r="L52" s="103"/>
      <c r="M52" s="201"/>
      <c r="N52" s="105"/>
      <c r="O52" s="106"/>
      <c r="P52" s="75"/>
      <c r="Q52" s="76"/>
      <c r="R52" s="61"/>
      <c r="S52" s="62"/>
      <c r="T52" s="61"/>
      <c r="U52" s="62"/>
      <c r="V52" s="139"/>
      <c r="W52" s="15"/>
      <c r="X52" s="61"/>
      <c r="Y52" s="62"/>
      <c r="Z52" s="61"/>
      <c r="AA52" s="62"/>
    </row>
    <row r="53" spans="1:27" ht="12.75" customHeight="1">
      <c r="A53" s="176"/>
      <c r="B53" s="129"/>
      <c r="C53" s="129">
        <v>6121</v>
      </c>
      <c r="D53" s="129"/>
      <c r="E53" s="151"/>
      <c r="F53" s="151"/>
      <c r="G53" s="151"/>
      <c r="H53" s="86"/>
      <c r="I53" s="69"/>
      <c r="J53" s="70">
        <v>-10000</v>
      </c>
      <c r="K53" s="71"/>
      <c r="L53" s="72"/>
      <c r="M53" s="178"/>
      <c r="N53" s="73"/>
      <c r="O53" s="74"/>
      <c r="P53" s="79"/>
      <c r="Q53" s="107"/>
      <c r="R53" s="77"/>
      <c r="S53" s="78"/>
      <c r="T53" s="79"/>
      <c r="U53" s="78"/>
      <c r="V53" s="147"/>
      <c r="W53" s="148"/>
      <c r="X53" s="79"/>
      <c r="Y53" s="78"/>
      <c r="Z53" s="79"/>
      <c r="AA53" s="78"/>
    </row>
    <row r="54" spans="1:27" ht="12.75" customHeight="1" thickBot="1">
      <c r="A54" s="214"/>
      <c r="B54" s="215"/>
      <c r="C54" s="216">
        <v>6121</v>
      </c>
      <c r="D54" s="216"/>
      <c r="E54" s="111" t="s">
        <v>24</v>
      </c>
      <c r="F54" s="111"/>
      <c r="G54" s="111"/>
      <c r="H54" s="112"/>
      <c r="I54" s="113">
        <v>10000</v>
      </c>
      <c r="J54" s="114">
        <v>-10000</v>
      </c>
      <c r="K54" s="115">
        <f>SUM(I54:J54)</f>
        <v>0</v>
      </c>
      <c r="L54" s="116"/>
      <c r="M54" s="115"/>
      <c r="N54" s="118"/>
      <c r="O54" s="119"/>
      <c r="P54" s="114">
        <f>SUM(P53)</f>
        <v>0</v>
      </c>
      <c r="Q54" s="210">
        <f>SUM(P54)</f>
        <v>0</v>
      </c>
      <c r="R54" s="122"/>
      <c r="S54" s="210">
        <f>SUM(Q54:R54)</f>
        <v>0</v>
      </c>
      <c r="T54" s="114">
        <f>SUM(T53)</f>
        <v>0</v>
      </c>
      <c r="U54" s="210">
        <f>SUM(S54:T54)</f>
        <v>0</v>
      </c>
      <c r="V54" s="211"/>
      <c r="W54" s="212">
        <f>SUM(U54:V54)</f>
        <v>0</v>
      </c>
      <c r="X54" s="114"/>
      <c r="Y54" s="210">
        <f>SUM(W54:X54)</f>
        <v>0</v>
      </c>
      <c r="Z54" s="114"/>
      <c r="AA54" s="210">
        <f>SUM(Y54:Z54)</f>
        <v>0</v>
      </c>
    </row>
    <row r="55" spans="1:27" ht="12" customHeight="1">
      <c r="A55" s="127"/>
      <c r="B55" s="128">
        <v>2212</v>
      </c>
      <c r="C55" s="128"/>
      <c r="D55" s="50" t="s">
        <v>40</v>
      </c>
      <c r="E55" s="130" t="s">
        <v>25</v>
      </c>
      <c r="F55" s="130"/>
      <c r="G55" s="130"/>
      <c r="H55" s="99"/>
      <c r="I55" s="166"/>
      <c r="J55" s="101"/>
      <c r="K55" s="102"/>
      <c r="L55" s="103"/>
      <c r="M55" s="201"/>
      <c r="N55" s="105"/>
      <c r="O55" s="106"/>
      <c r="P55" s="75"/>
      <c r="Q55" s="76"/>
      <c r="R55" s="61"/>
      <c r="S55" s="62"/>
      <c r="T55" s="75"/>
      <c r="U55" s="63"/>
      <c r="V55" s="64"/>
      <c r="W55" s="16"/>
      <c r="X55" s="75"/>
      <c r="Y55" s="63"/>
      <c r="Z55" s="75"/>
      <c r="AA55" s="63"/>
    </row>
    <row r="56" spans="1:27" ht="12.75" customHeight="1">
      <c r="A56" s="176"/>
      <c r="B56" s="149"/>
      <c r="C56" s="129">
        <v>6351</v>
      </c>
      <c r="D56" s="129"/>
      <c r="E56" s="203"/>
      <c r="F56" s="203"/>
      <c r="G56" s="203"/>
      <c r="H56" s="86"/>
      <c r="I56" s="213"/>
      <c r="J56" s="70"/>
      <c r="K56" s="71"/>
      <c r="L56" s="72"/>
      <c r="M56" s="178"/>
      <c r="N56" s="73"/>
      <c r="O56" s="74"/>
      <c r="P56" s="79"/>
      <c r="Q56" s="76"/>
      <c r="R56" s="61"/>
      <c r="S56" s="62"/>
      <c r="T56" s="75"/>
      <c r="U56" s="63"/>
      <c r="V56" s="64"/>
      <c r="W56" s="16"/>
      <c r="X56" s="75"/>
      <c r="Y56" s="63"/>
      <c r="Z56" s="75"/>
      <c r="AA56" s="63"/>
    </row>
    <row r="57" spans="1:27" ht="12.75" customHeight="1">
      <c r="A57" s="127"/>
      <c r="B57" s="128"/>
      <c r="C57" s="222">
        <v>6351</v>
      </c>
      <c r="D57" s="191"/>
      <c r="E57" s="157" t="s">
        <v>23</v>
      </c>
      <c r="F57" s="158"/>
      <c r="G57" s="158"/>
      <c r="H57" s="99"/>
      <c r="I57" s="166"/>
      <c r="J57" s="101"/>
      <c r="K57" s="102"/>
      <c r="L57" s="103"/>
      <c r="M57" s="201"/>
      <c r="N57" s="105"/>
      <c r="O57" s="106"/>
      <c r="P57" s="75"/>
      <c r="Q57" s="76"/>
      <c r="R57" s="61"/>
      <c r="S57" s="62"/>
      <c r="T57" s="75"/>
      <c r="U57" s="63"/>
      <c r="V57" s="64"/>
      <c r="W57" s="16"/>
      <c r="X57" s="75"/>
      <c r="Y57" s="63"/>
      <c r="Z57" s="75"/>
      <c r="AA57" s="63"/>
    </row>
    <row r="58" spans="1:27" ht="12.75" customHeight="1">
      <c r="A58" s="176"/>
      <c r="B58" s="129"/>
      <c r="C58" s="129">
        <v>6121</v>
      </c>
      <c r="D58" s="129"/>
      <c r="E58" s="151"/>
      <c r="F58" s="151"/>
      <c r="G58" s="151"/>
      <c r="H58" s="86"/>
      <c r="I58" s="223"/>
      <c r="J58" s="70">
        <v>3911.7</v>
      </c>
      <c r="K58" s="71"/>
      <c r="L58" s="72"/>
      <c r="M58" s="178"/>
      <c r="N58" s="73"/>
      <c r="O58" s="74"/>
      <c r="P58" s="79"/>
      <c r="Q58" s="107"/>
      <c r="R58" s="77"/>
      <c r="S58" s="78"/>
      <c r="T58" s="79"/>
      <c r="U58" s="80"/>
      <c r="V58" s="81"/>
      <c r="W58" s="82"/>
      <c r="X58" s="79"/>
      <c r="Y58" s="80"/>
      <c r="Z58" s="79"/>
      <c r="AA58" s="80"/>
    </row>
    <row r="59" spans="1:27" ht="12.75" customHeight="1" thickBot="1">
      <c r="A59" s="159"/>
      <c r="B59" s="160"/>
      <c r="C59" s="161">
        <v>6121</v>
      </c>
      <c r="D59" s="161"/>
      <c r="E59" s="111" t="s">
        <v>24</v>
      </c>
      <c r="F59" s="111"/>
      <c r="G59" s="111"/>
      <c r="H59" s="112"/>
      <c r="I59" s="181"/>
      <c r="J59" s="114">
        <f>SUM(J58)</f>
        <v>3911.7</v>
      </c>
      <c r="K59" s="115">
        <f>SUM(I59:J59)</f>
        <v>3911.7</v>
      </c>
      <c r="L59" s="116"/>
      <c r="M59" s="115"/>
      <c r="N59" s="118"/>
      <c r="O59" s="119"/>
      <c r="P59" s="114">
        <f>SUM(P58)</f>
        <v>0</v>
      </c>
      <c r="Q59" s="210">
        <f>SUM(P59)</f>
        <v>0</v>
      </c>
      <c r="R59" s="122"/>
      <c r="S59" s="210">
        <f>SUM(Q59:R59)</f>
        <v>0</v>
      </c>
      <c r="T59" s="114">
        <f>SUM(T58)</f>
        <v>0</v>
      </c>
      <c r="U59" s="210">
        <f>SUM(S59:T59)</f>
        <v>0</v>
      </c>
      <c r="V59" s="211"/>
      <c r="W59" s="212">
        <f>SUM(U59:V59)</f>
        <v>0</v>
      </c>
      <c r="X59" s="114">
        <f>SUM(X58)</f>
        <v>0</v>
      </c>
      <c r="Y59" s="210">
        <f>SUM(W59:X59)</f>
        <v>0</v>
      </c>
      <c r="Z59" s="114"/>
      <c r="AA59" s="210">
        <f>SUM(Y59:Z59)</f>
        <v>0</v>
      </c>
    </row>
    <row r="60" spans="1:27" ht="27" customHeight="1" thickBot="1">
      <c r="A60" s="127"/>
      <c r="B60" s="185"/>
      <c r="C60" s="128"/>
      <c r="D60" s="50" t="s">
        <v>64</v>
      </c>
      <c r="E60" s="224" t="s">
        <v>65</v>
      </c>
      <c r="F60" s="225"/>
      <c r="G60" s="225"/>
      <c r="H60" s="99"/>
      <c r="I60" s="226"/>
      <c r="J60" s="153"/>
      <c r="K60" s="201"/>
      <c r="L60" s="103"/>
      <c r="M60" s="201"/>
      <c r="N60" s="206"/>
      <c r="O60" s="207"/>
      <c r="P60" s="208"/>
      <c r="Q60" s="209"/>
      <c r="R60" s="197"/>
      <c r="S60" s="209"/>
      <c r="T60" s="208"/>
      <c r="U60" s="209"/>
      <c r="V60" s="227"/>
      <c r="W60" s="228"/>
      <c r="X60" s="208"/>
      <c r="Y60" s="209"/>
      <c r="Z60" s="208"/>
      <c r="AA60" s="209"/>
    </row>
    <row r="61" spans="1:27" ht="12.75" customHeight="1" thickBot="1">
      <c r="A61" s="140"/>
      <c r="B61" s="128">
        <v>2212</v>
      </c>
      <c r="C61" s="129">
        <v>6351</v>
      </c>
      <c r="D61" s="150"/>
      <c r="E61" s="203"/>
      <c r="F61" s="229"/>
      <c r="G61" s="229"/>
      <c r="H61" s="168"/>
      <c r="I61" s="230"/>
      <c r="J61" s="169"/>
      <c r="K61" s="231"/>
      <c r="L61" s="170"/>
      <c r="M61" s="231"/>
      <c r="N61" s="206"/>
      <c r="O61" s="207"/>
      <c r="P61" s="208"/>
      <c r="Q61" s="209"/>
      <c r="R61" s="197"/>
      <c r="S61" s="209"/>
      <c r="T61" s="208"/>
      <c r="U61" s="209"/>
      <c r="V61" s="227"/>
      <c r="W61" s="228"/>
      <c r="X61" s="208"/>
      <c r="Y61" s="209"/>
      <c r="Z61" s="208"/>
      <c r="AA61" s="209"/>
    </row>
    <row r="62" spans="1:27" ht="12.75" customHeight="1" thickBot="1">
      <c r="A62" s="140"/>
      <c r="B62" s="141"/>
      <c r="C62" s="222">
        <v>6351</v>
      </c>
      <c r="D62" s="150"/>
      <c r="E62" s="157" t="s">
        <v>23</v>
      </c>
      <c r="F62" s="157"/>
      <c r="G62" s="157"/>
      <c r="H62" s="168"/>
      <c r="I62" s="230"/>
      <c r="J62" s="169"/>
      <c r="K62" s="231"/>
      <c r="L62" s="170"/>
      <c r="M62" s="231"/>
      <c r="N62" s="206"/>
      <c r="O62" s="207"/>
      <c r="P62" s="208"/>
      <c r="Q62" s="209"/>
      <c r="R62" s="197"/>
      <c r="S62" s="209"/>
      <c r="T62" s="208"/>
      <c r="U62" s="209"/>
      <c r="V62" s="227"/>
      <c r="W62" s="228"/>
      <c r="X62" s="208"/>
      <c r="Y62" s="209"/>
      <c r="Z62" s="208"/>
      <c r="AA62" s="209"/>
    </row>
    <row r="63" spans="1:27" ht="12.75" customHeight="1" thickBot="1">
      <c r="A63" s="140"/>
      <c r="B63" s="141"/>
      <c r="C63" s="129">
        <v>6121</v>
      </c>
      <c r="D63" s="150"/>
      <c r="E63" s="151"/>
      <c r="F63" s="157"/>
      <c r="G63" s="157"/>
      <c r="H63" s="168"/>
      <c r="I63" s="230"/>
      <c r="J63" s="232">
        <v>948.2</v>
      </c>
      <c r="K63" s="231"/>
      <c r="L63" s="170"/>
      <c r="M63" s="231"/>
      <c r="N63" s="206"/>
      <c r="O63" s="207"/>
      <c r="P63" s="208"/>
      <c r="Q63" s="209"/>
      <c r="R63" s="197"/>
      <c r="S63" s="209"/>
      <c r="T63" s="208"/>
      <c r="U63" s="209"/>
      <c r="V63" s="227"/>
      <c r="W63" s="228"/>
      <c r="X63" s="208"/>
      <c r="Y63" s="209"/>
      <c r="Z63" s="208"/>
      <c r="AA63" s="209"/>
    </row>
    <row r="64" spans="1:27" ht="12.75" customHeight="1" thickBot="1">
      <c r="A64" s="159"/>
      <c r="B64" s="160"/>
      <c r="C64" s="161">
        <v>6121</v>
      </c>
      <c r="D64" s="161"/>
      <c r="E64" s="111" t="s">
        <v>24</v>
      </c>
      <c r="F64" s="111"/>
      <c r="G64" s="111"/>
      <c r="H64" s="112"/>
      <c r="I64" s="181"/>
      <c r="J64" s="114">
        <f>SUM(J63)</f>
        <v>948.2</v>
      </c>
      <c r="K64" s="115">
        <f>SUM(I64:J64)</f>
        <v>948.2</v>
      </c>
      <c r="L64" s="116"/>
      <c r="M64" s="115"/>
      <c r="N64" s="206"/>
      <c r="O64" s="207"/>
      <c r="P64" s="208"/>
      <c r="Q64" s="209"/>
      <c r="R64" s="197"/>
      <c r="S64" s="209"/>
      <c r="T64" s="208"/>
      <c r="U64" s="209"/>
      <c r="V64" s="227"/>
      <c r="W64" s="228"/>
      <c r="X64" s="208"/>
      <c r="Y64" s="209"/>
      <c r="Z64" s="208"/>
      <c r="AA64" s="209"/>
    </row>
    <row r="65" spans="1:27" ht="30.75" customHeight="1" thickBot="1">
      <c r="A65" s="127"/>
      <c r="B65" s="50"/>
      <c r="C65" s="128"/>
      <c r="D65" s="347" t="s">
        <v>66</v>
      </c>
      <c r="E65" s="130" t="s">
        <v>67</v>
      </c>
      <c r="F65" s="51"/>
      <c r="G65" s="51"/>
      <c r="H65" s="99"/>
      <c r="I65" s="226"/>
      <c r="J65" s="153"/>
      <c r="K65" s="201"/>
      <c r="L65" s="103"/>
      <c r="M65" s="201"/>
      <c r="N65" s="206"/>
      <c r="O65" s="207"/>
      <c r="P65" s="208"/>
      <c r="Q65" s="209"/>
      <c r="R65" s="197"/>
      <c r="S65" s="209"/>
      <c r="T65" s="208"/>
      <c r="U65" s="209"/>
      <c r="V65" s="227"/>
      <c r="W65" s="228"/>
      <c r="X65" s="208"/>
      <c r="Y65" s="209"/>
      <c r="Z65" s="208"/>
      <c r="AA65" s="209"/>
    </row>
    <row r="66" spans="1:27" ht="12.75" customHeight="1" thickBot="1">
      <c r="A66" s="176"/>
      <c r="B66" s="149">
        <v>2212</v>
      </c>
      <c r="C66" s="129">
        <v>6351</v>
      </c>
      <c r="D66" s="149"/>
      <c r="E66" s="203"/>
      <c r="F66" s="203"/>
      <c r="G66" s="203"/>
      <c r="H66" s="86"/>
      <c r="I66" s="177"/>
      <c r="J66" s="70"/>
      <c r="K66" s="178"/>
      <c r="L66" s="72"/>
      <c r="M66" s="178"/>
      <c r="N66" s="206"/>
      <c r="O66" s="207"/>
      <c r="P66" s="208"/>
      <c r="Q66" s="209"/>
      <c r="R66" s="197"/>
      <c r="S66" s="209"/>
      <c r="T66" s="208"/>
      <c r="U66" s="209"/>
      <c r="V66" s="227"/>
      <c r="W66" s="228"/>
      <c r="X66" s="208"/>
      <c r="Y66" s="209"/>
      <c r="Z66" s="208"/>
      <c r="AA66" s="209"/>
    </row>
    <row r="67" spans="1:27" ht="12.75" customHeight="1" thickBot="1">
      <c r="A67" s="127"/>
      <c r="B67" s="50"/>
      <c r="C67" s="128">
        <v>6351</v>
      </c>
      <c r="D67" s="128"/>
      <c r="E67" s="157" t="s">
        <v>23</v>
      </c>
      <c r="F67" s="158"/>
      <c r="G67" s="158"/>
      <c r="H67" s="99"/>
      <c r="I67" s="226"/>
      <c r="J67" s="153"/>
      <c r="K67" s="336"/>
      <c r="L67" s="103"/>
      <c r="M67" s="336"/>
      <c r="N67" s="206"/>
      <c r="O67" s="207"/>
      <c r="P67" s="208"/>
      <c r="Q67" s="209"/>
      <c r="R67" s="197"/>
      <c r="S67" s="209"/>
      <c r="T67" s="208"/>
      <c r="U67" s="209"/>
      <c r="V67" s="227"/>
      <c r="W67" s="228"/>
      <c r="X67" s="208"/>
      <c r="Y67" s="209"/>
      <c r="Z67" s="208"/>
      <c r="AA67" s="209"/>
    </row>
    <row r="68" spans="1:27" ht="12.75" customHeight="1" thickBot="1">
      <c r="A68" s="176"/>
      <c r="B68" s="129"/>
      <c r="C68" s="129">
        <v>6121</v>
      </c>
      <c r="D68" s="149"/>
      <c r="E68" s="151"/>
      <c r="F68" s="151"/>
      <c r="G68" s="151"/>
      <c r="H68" s="86"/>
      <c r="I68" s="177"/>
      <c r="J68" s="70">
        <v>1454.6</v>
      </c>
      <c r="K68" s="178"/>
      <c r="L68" s="72"/>
      <c r="M68" s="178"/>
      <c r="N68" s="206"/>
      <c r="O68" s="207"/>
      <c r="P68" s="208"/>
      <c r="Q68" s="209"/>
      <c r="R68" s="197"/>
      <c r="S68" s="209"/>
      <c r="T68" s="208"/>
      <c r="U68" s="209"/>
      <c r="V68" s="227"/>
      <c r="W68" s="228"/>
      <c r="X68" s="208"/>
      <c r="Y68" s="209"/>
      <c r="Z68" s="208"/>
      <c r="AA68" s="209"/>
    </row>
    <row r="69" spans="1:27" ht="12.75" customHeight="1" thickBot="1">
      <c r="A69" s="159"/>
      <c r="B69" s="160"/>
      <c r="C69" s="161">
        <v>6121</v>
      </c>
      <c r="D69" s="161"/>
      <c r="E69" s="111" t="s">
        <v>24</v>
      </c>
      <c r="F69" s="111"/>
      <c r="G69" s="111"/>
      <c r="H69" s="112"/>
      <c r="I69" s="181"/>
      <c r="J69" s="114">
        <f>SUM(J68)</f>
        <v>1454.6</v>
      </c>
      <c r="K69" s="115">
        <f>SUM(I69:J69)</f>
        <v>1454.6</v>
      </c>
      <c r="L69" s="116"/>
      <c r="M69" s="115"/>
      <c r="N69" s="206"/>
      <c r="O69" s="207"/>
      <c r="P69" s="208"/>
      <c r="Q69" s="209"/>
      <c r="R69" s="197"/>
      <c r="S69" s="209"/>
      <c r="T69" s="208"/>
      <c r="U69" s="209"/>
      <c r="V69" s="227"/>
      <c r="W69" s="228"/>
      <c r="X69" s="208"/>
      <c r="Y69" s="209"/>
      <c r="Z69" s="208"/>
      <c r="AA69" s="209"/>
    </row>
    <row r="70" spans="1:27" ht="16.5" customHeight="1" thickBot="1">
      <c r="A70" s="127"/>
      <c r="B70" s="50"/>
      <c r="C70" s="128"/>
      <c r="D70" s="50" t="s">
        <v>74</v>
      </c>
      <c r="E70" s="130" t="s">
        <v>68</v>
      </c>
      <c r="F70" s="130"/>
      <c r="G70" s="130"/>
      <c r="H70" s="99"/>
      <c r="I70" s="226"/>
      <c r="J70" s="153"/>
      <c r="K70" s="201"/>
      <c r="L70" s="103"/>
      <c r="M70" s="201"/>
      <c r="N70" s="206"/>
      <c r="O70" s="207"/>
      <c r="P70" s="208"/>
      <c r="Q70" s="209"/>
      <c r="R70" s="197"/>
      <c r="S70" s="209"/>
      <c r="T70" s="208"/>
      <c r="U70" s="209"/>
      <c r="V70" s="227"/>
      <c r="W70" s="228"/>
      <c r="X70" s="208"/>
      <c r="Y70" s="209"/>
      <c r="Z70" s="208"/>
      <c r="AA70" s="209"/>
    </row>
    <row r="71" spans="1:27" ht="12.75" customHeight="1" thickBot="1">
      <c r="A71" s="176"/>
      <c r="B71" s="149">
        <v>2212</v>
      </c>
      <c r="C71" s="129">
        <v>6351</v>
      </c>
      <c r="D71" s="149"/>
      <c r="E71" s="203"/>
      <c r="F71" s="203"/>
      <c r="G71" s="203"/>
      <c r="H71" s="86"/>
      <c r="I71" s="177"/>
      <c r="J71" s="88"/>
      <c r="K71" s="178"/>
      <c r="L71" s="72"/>
      <c r="M71" s="178"/>
      <c r="N71" s="206"/>
      <c r="O71" s="207"/>
      <c r="P71" s="208"/>
      <c r="Q71" s="209"/>
      <c r="R71" s="197"/>
      <c r="S71" s="209"/>
      <c r="T71" s="208"/>
      <c r="U71" s="209"/>
      <c r="V71" s="227"/>
      <c r="W71" s="228"/>
      <c r="X71" s="208"/>
      <c r="Y71" s="209"/>
      <c r="Z71" s="208"/>
      <c r="AA71" s="209"/>
    </row>
    <row r="72" spans="1:27" ht="12.75" customHeight="1" thickBot="1">
      <c r="A72" s="127"/>
      <c r="B72" s="50"/>
      <c r="C72" s="128">
        <v>6351</v>
      </c>
      <c r="D72" s="128"/>
      <c r="E72" s="157" t="s">
        <v>23</v>
      </c>
      <c r="F72" s="158"/>
      <c r="G72" s="158"/>
      <c r="H72" s="99"/>
      <c r="I72" s="226"/>
      <c r="J72" s="153"/>
      <c r="K72" s="201"/>
      <c r="L72" s="103"/>
      <c r="M72" s="201"/>
      <c r="N72" s="206"/>
      <c r="O72" s="207"/>
      <c r="P72" s="208"/>
      <c r="Q72" s="209"/>
      <c r="R72" s="197"/>
      <c r="S72" s="209"/>
      <c r="T72" s="208"/>
      <c r="U72" s="209"/>
      <c r="V72" s="227"/>
      <c r="W72" s="228"/>
      <c r="X72" s="208"/>
      <c r="Y72" s="209"/>
      <c r="Z72" s="208"/>
      <c r="AA72" s="209"/>
    </row>
    <row r="73" spans="1:27" ht="12.75" customHeight="1" thickBot="1">
      <c r="A73" s="176"/>
      <c r="B73" s="129"/>
      <c r="C73" s="129">
        <v>6121</v>
      </c>
      <c r="D73" s="149"/>
      <c r="E73" s="151"/>
      <c r="F73" s="151"/>
      <c r="G73" s="151"/>
      <c r="H73" s="86"/>
      <c r="I73" s="177"/>
      <c r="J73" s="70">
        <v>11100</v>
      </c>
      <c r="K73" s="178"/>
      <c r="L73" s="72"/>
      <c r="M73" s="178"/>
      <c r="N73" s="206"/>
      <c r="O73" s="207"/>
      <c r="P73" s="208"/>
      <c r="Q73" s="209"/>
      <c r="R73" s="197"/>
      <c r="S73" s="209"/>
      <c r="T73" s="208"/>
      <c r="U73" s="209"/>
      <c r="V73" s="227"/>
      <c r="W73" s="228"/>
      <c r="X73" s="208"/>
      <c r="Y73" s="209"/>
      <c r="Z73" s="208"/>
      <c r="AA73" s="209"/>
    </row>
    <row r="74" spans="1:27" ht="12.75" customHeight="1" thickBot="1">
      <c r="A74" s="159"/>
      <c r="B74" s="160"/>
      <c r="C74" s="161">
        <v>6121</v>
      </c>
      <c r="D74" s="161"/>
      <c r="E74" s="111" t="s">
        <v>24</v>
      </c>
      <c r="F74" s="111"/>
      <c r="G74" s="111"/>
      <c r="H74" s="112"/>
      <c r="I74" s="181"/>
      <c r="J74" s="114">
        <f>SUM(J73)</f>
        <v>11100</v>
      </c>
      <c r="K74" s="115">
        <f>SUM(I74:J74)</f>
        <v>11100</v>
      </c>
      <c r="L74" s="116"/>
      <c r="M74" s="115"/>
      <c r="N74" s="206"/>
      <c r="O74" s="207"/>
      <c r="P74" s="208"/>
      <c r="Q74" s="209"/>
      <c r="R74" s="197"/>
      <c r="S74" s="209"/>
      <c r="T74" s="208"/>
      <c r="U74" s="209"/>
      <c r="V74" s="227"/>
      <c r="W74" s="228"/>
      <c r="X74" s="208"/>
      <c r="Y74" s="209"/>
      <c r="Z74" s="208"/>
      <c r="AA74" s="209"/>
    </row>
    <row r="75" spans="1:27" ht="12.75" customHeight="1" thickBot="1">
      <c r="A75" s="127"/>
      <c r="B75" s="50"/>
      <c r="C75" s="128"/>
      <c r="D75" s="50" t="s">
        <v>75</v>
      </c>
      <c r="E75" s="130" t="s">
        <v>69</v>
      </c>
      <c r="F75" s="130"/>
      <c r="G75" s="130"/>
      <c r="H75" s="99"/>
      <c r="I75" s="226"/>
      <c r="J75" s="153"/>
      <c r="K75" s="201"/>
      <c r="L75" s="103"/>
      <c r="M75" s="201"/>
      <c r="N75" s="206"/>
      <c r="O75" s="207"/>
      <c r="P75" s="208"/>
      <c r="Q75" s="209"/>
      <c r="R75" s="197"/>
      <c r="S75" s="209"/>
      <c r="T75" s="208"/>
      <c r="U75" s="209"/>
      <c r="V75" s="227"/>
      <c r="W75" s="228"/>
      <c r="X75" s="208"/>
      <c r="Y75" s="209"/>
      <c r="Z75" s="208"/>
      <c r="AA75" s="209"/>
    </row>
    <row r="76" spans="1:27" ht="12.75" customHeight="1" thickBot="1">
      <c r="A76" s="176"/>
      <c r="B76" s="149">
        <v>2212</v>
      </c>
      <c r="C76" s="129">
        <v>6351</v>
      </c>
      <c r="D76" s="149"/>
      <c r="E76" s="203"/>
      <c r="F76" s="203"/>
      <c r="G76" s="203"/>
      <c r="H76" s="86"/>
      <c r="I76" s="177"/>
      <c r="J76" s="88"/>
      <c r="K76" s="178"/>
      <c r="L76" s="72"/>
      <c r="M76" s="178"/>
      <c r="N76" s="206"/>
      <c r="O76" s="207"/>
      <c r="P76" s="208"/>
      <c r="Q76" s="209"/>
      <c r="R76" s="197"/>
      <c r="S76" s="209"/>
      <c r="T76" s="208"/>
      <c r="U76" s="209"/>
      <c r="V76" s="227"/>
      <c r="W76" s="228"/>
      <c r="X76" s="208"/>
      <c r="Y76" s="209"/>
      <c r="Z76" s="208"/>
      <c r="AA76" s="209"/>
    </row>
    <row r="77" spans="1:27" ht="12.75" customHeight="1" thickBot="1">
      <c r="A77" s="127"/>
      <c r="B77" s="50"/>
      <c r="C77" s="128">
        <v>6351</v>
      </c>
      <c r="D77" s="128"/>
      <c r="E77" s="157" t="s">
        <v>23</v>
      </c>
      <c r="F77" s="158"/>
      <c r="G77" s="158"/>
      <c r="H77" s="99"/>
      <c r="I77" s="226"/>
      <c r="J77" s="153"/>
      <c r="K77" s="201"/>
      <c r="L77" s="103"/>
      <c r="M77" s="201"/>
      <c r="N77" s="206"/>
      <c r="O77" s="207"/>
      <c r="P77" s="208"/>
      <c r="Q77" s="209"/>
      <c r="R77" s="197"/>
      <c r="S77" s="209"/>
      <c r="T77" s="208"/>
      <c r="U77" s="209"/>
      <c r="V77" s="227"/>
      <c r="W77" s="228"/>
      <c r="X77" s="208"/>
      <c r="Y77" s="209"/>
      <c r="Z77" s="208"/>
      <c r="AA77" s="209"/>
    </row>
    <row r="78" spans="1:27" ht="12.75" customHeight="1" thickBot="1">
      <c r="A78" s="176"/>
      <c r="B78" s="129"/>
      <c r="C78" s="129">
        <v>6121</v>
      </c>
      <c r="D78" s="149"/>
      <c r="E78" s="151"/>
      <c r="F78" s="151"/>
      <c r="G78" s="151"/>
      <c r="H78" s="86"/>
      <c r="I78" s="177"/>
      <c r="J78" s="70">
        <v>3025</v>
      </c>
      <c r="K78" s="178"/>
      <c r="L78" s="72"/>
      <c r="M78" s="178"/>
      <c r="N78" s="206"/>
      <c r="O78" s="207"/>
      <c r="P78" s="208"/>
      <c r="Q78" s="209"/>
      <c r="R78" s="197"/>
      <c r="S78" s="209"/>
      <c r="T78" s="208"/>
      <c r="U78" s="209"/>
      <c r="V78" s="227"/>
      <c r="W78" s="228"/>
      <c r="X78" s="208"/>
      <c r="Y78" s="209"/>
      <c r="Z78" s="208"/>
      <c r="AA78" s="209"/>
    </row>
    <row r="79" spans="1:27" ht="12.75" customHeight="1" thickBot="1">
      <c r="A79" s="159"/>
      <c r="B79" s="160"/>
      <c r="C79" s="161">
        <v>6121</v>
      </c>
      <c r="D79" s="161"/>
      <c r="E79" s="111" t="s">
        <v>24</v>
      </c>
      <c r="F79" s="111"/>
      <c r="G79" s="111"/>
      <c r="H79" s="112"/>
      <c r="I79" s="233"/>
      <c r="J79" s="114">
        <f>SUM(J78)</f>
        <v>3025</v>
      </c>
      <c r="K79" s="115">
        <f>SUM(I79:J79)</f>
        <v>3025</v>
      </c>
      <c r="L79" s="116"/>
      <c r="M79" s="115"/>
      <c r="N79" s="206"/>
      <c r="O79" s="207"/>
      <c r="P79" s="208"/>
      <c r="Q79" s="209"/>
      <c r="R79" s="197"/>
      <c r="S79" s="209"/>
      <c r="T79" s="208"/>
      <c r="U79" s="209"/>
      <c r="V79" s="227"/>
      <c r="W79" s="228"/>
      <c r="X79" s="208"/>
      <c r="Y79" s="209"/>
      <c r="Z79" s="208"/>
      <c r="AA79" s="209"/>
    </row>
    <row r="80" spans="1:27" ht="13.5" customHeight="1" thickBot="1">
      <c r="A80" s="127"/>
      <c r="B80" s="50"/>
      <c r="C80" s="128"/>
      <c r="D80" s="50" t="s">
        <v>76</v>
      </c>
      <c r="E80" s="130" t="s">
        <v>70</v>
      </c>
      <c r="F80" s="130"/>
      <c r="G80" s="130"/>
      <c r="H80" s="99"/>
      <c r="I80" s="226"/>
      <c r="J80" s="153"/>
      <c r="K80" s="201"/>
      <c r="L80" s="103"/>
      <c r="M80" s="201"/>
      <c r="N80" s="206"/>
      <c r="O80" s="207"/>
      <c r="P80" s="208"/>
      <c r="Q80" s="209"/>
      <c r="R80" s="197"/>
      <c r="S80" s="209"/>
      <c r="T80" s="208"/>
      <c r="U80" s="209"/>
      <c r="V80" s="227"/>
      <c r="W80" s="228"/>
      <c r="X80" s="208"/>
      <c r="Y80" s="209"/>
      <c r="Z80" s="208"/>
      <c r="AA80" s="209"/>
    </row>
    <row r="81" spans="1:27" ht="12.75" customHeight="1" thickBot="1">
      <c r="A81" s="176"/>
      <c r="B81" s="149">
        <v>2212</v>
      </c>
      <c r="C81" s="129">
        <v>6351</v>
      </c>
      <c r="D81" s="149"/>
      <c r="E81" s="348"/>
      <c r="F81" s="203"/>
      <c r="G81" s="203"/>
      <c r="H81" s="86"/>
      <c r="I81" s="177"/>
      <c r="J81" s="88"/>
      <c r="K81" s="178"/>
      <c r="L81" s="72"/>
      <c r="M81" s="178"/>
      <c r="N81" s="206"/>
      <c r="O81" s="207"/>
      <c r="P81" s="208"/>
      <c r="Q81" s="209"/>
      <c r="R81" s="197"/>
      <c r="S81" s="209"/>
      <c r="T81" s="208"/>
      <c r="U81" s="209"/>
      <c r="V81" s="227"/>
      <c r="W81" s="228"/>
      <c r="X81" s="208"/>
      <c r="Y81" s="209"/>
      <c r="Z81" s="208"/>
      <c r="AA81" s="209"/>
    </row>
    <row r="82" spans="1:27" ht="12.75" customHeight="1" thickBot="1">
      <c r="A82" s="127"/>
      <c r="B82" s="50"/>
      <c r="C82" s="128">
        <v>6351</v>
      </c>
      <c r="D82" s="128"/>
      <c r="E82" s="157" t="s">
        <v>23</v>
      </c>
      <c r="F82" s="151"/>
      <c r="G82" s="151"/>
      <c r="H82" s="86"/>
      <c r="I82" s="177"/>
      <c r="J82" s="88"/>
      <c r="K82" s="178"/>
      <c r="L82" s="72"/>
      <c r="M82" s="178"/>
      <c r="N82" s="206"/>
      <c r="O82" s="207"/>
      <c r="P82" s="208"/>
      <c r="Q82" s="209"/>
      <c r="R82" s="197"/>
      <c r="S82" s="209"/>
      <c r="T82" s="208"/>
      <c r="U82" s="209"/>
      <c r="V82" s="227"/>
      <c r="W82" s="228"/>
      <c r="X82" s="208"/>
      <c r="Y82" s="209"/>
      <c r="Z82" s="208"/>
      <c r="AA82" s="209"/>
    </row>
    <row r="83" spans="1:27" ht="12.75" customHeight="1" thickBot="1">
      <c r="A83" s="176"/>
      <c r="B83" s="129"/>
      <c r="C83" s="129">
        <v>6121</v>
      </c>
      <c r="D83" s="149"/>
      <c r="E83" s="151"/>
      <c r="F83" s="158"/>
      <c r="G83" s="158"/>
      <c r="H83" s="99"/>
      <c r="I83" s="226"/>
      <c r="J83" s="101">
        <v>376.9</v>
      </c>
      <c r="K83" s="201"/>
      <c r="L83" s="103"/>
      <c r="M83" s="201"/>
      <c r="N83" s="206"/>
      <c r="O83" s="207"/>
      <c r="P83" s="208"/>
      <c r="Q83" s="209"/>
      <c r="R83" s="197"/>
      <c r="S83" s="209"/>
      <c r="T83" s="208"/>
      <c r="U83" s="209"/>
      <c r="V83" s="227"/>
      <c r="W83" s="228"/>
      <c r="X83" s="208"/>
      <c r="Y83" s="209"/>
      <c r="Z83" s="208"/>
      <c r="AA83" s="209"/>
    </row>
    <row r="84" spans="1:27" ht="12.75" customHeight="1" thickBot="1">
      <c r="A84" s="159"/>
      <c r="B84" s="160"/>
      <c r="C84" s="161">
        <v>6121</v>
      </c>
      <c r="D84" s="161"/>
      <c r="E84" s="111" t="s">
        <v>24</v>
      </c>
      <c r="F84" s="111"/>
      <c r="G84" s="111"/>
      <c r="H84" s="112"/>
      <c r="I84" s="181"/>
      <c r="J84" s="114">
        <f>SUM(J83)</f>
        <v>376.9</v>
      </c>
      <c r="K84" s="115">
        <f>SUM(I84:J84)</f>
        <v>376.9</v>
      </c>
      <c r="L84" s="116"/>
      <c r="M84" s="115"/>
      <c r="N84" s="206"/>
      <c r="O84" s="207"/>
      <c r="P84" s="208"/>
      <c r="Q84" s="209"/>
      <c r="R84" s="197"/>
      <c r="S84" s="209"/>
      <c r="T84" s="208"/>
      <c r="U84" s="209"/>
      <c r="V84" s="227"/>
      <c r="W84" s="228"/>
      <c r="X84" s="208"/>
      <c r="Y84" s="209"/>
      <c r="Z84" s="208"/>
      <c r="AA84" s="209"/>
    </row>
    <row r="85" spans="1:27" ht="12.75" customHeight="1" thickBot="1">
      <c r="A85" s="127"/>
      <c r="B85" s="50"/>
      <c r="C85" s="128"/>
      <c r="D85" s="128"/>
      <c r="E85" s="234" t="s">
        <v>26</v>
      </c>
      <c r="F85" s="234"/>
      <c r="G85" s="234"/>
      <c r="H85" s="99"/>
      <c r="I85" s="226"/>
      <c r="J85" s="153"/>
      <c r="K85" s="201"/>
      <c r="L85" s="103"/>
      <c r="M85" s="201"/>
      <c r="N85" s="206"/>
      <c r="O85" s="207"/>
      <c r="P85" s="208"/>
      <c r="Q85" s="209"/>
      <c r="R85" s="197"/>
      <c r="S85" s="209"/>
      <c r="T85" s="208"/>
      <c r="U85" s="209"/>
      <c r="V85" s="227"/>
      <c r="W85" s="228"/>
      <c r="X85" s="208"/>
      <c r="Y85" s="209"/>
      <c r="Z85" s="208"/>
      <c r="AA85" s="209"/>
    </row>
    <row r="86" spans="1:27" ht="12.75" customHeight="1" thickBot="1">
      <c r="A86" s="176"/>
      <c r="B86" s="129"/>
      <c r="C86" s="149"/>
      <c r="D86" s="149"/>
      <c r="E86" s="235"/>
      <c r="F86" s="235"/>
      <c r="G86" s="235"/>
      <c r="H86" s="86"/>
      <c r="I86" s="177"/>
      <c r="J86" s="88"/>
      <c r="K86" s="178"/>
      <c r="L86" s="72"/>
      <c r="M86" s="178"/>
      <c r="N86" s="206"/>
      <c r="O86" s="207"/>
      <c r="P86" s="208"/>
      <c r="Q86" s="209"/>
      <c r="R86" s="197"/>
      <c r="S86" s="209"/>
      <c r="T86" s="208"/>
      <c r="U86" s="209"/>
      <c r="V86" s="227"/>
      <c r="W86" s="228"/>
      <c r="X86" s="208"/>
      <c r="Y86" s="209"/>
      <c r="Z86" s="208"/>
      <c r="AA86" s="209"/>
    </row>
    <row r="87" spans="1:27" ht="12.75" customHeight="1" thickBot="1">
      <c r="A87" s="176"/>
      <c r="B87" s="149">
        <v>2212</v>
      </c>
      <c r="C87" s="129">
        <v>6901</v>
      </c>
      <c r="D87" s="149"/>
      <c r="E87" s="236" t="s">
        <v>71</v>
      </c>
      <c r="F87" s="236"/>
      <c r="G87" s="236"/>
      <c r="H87" s="86"/>
      <c r="I87" s="223">
        <v>10000</v>
      </c>
      <c r="J87" s="70">
        <v>-3100</v>
      </c>
      <c r="K87" s="178"/>
      <c r="L87" s="72"/>
      <c r="M87" s="178"/>
      <c r="N87" s="206"/>
      <c r="O87" s="207"/>
      <c r="P87" s="208"/>
      <c r="Q87" s="209"/>
      <c r="R87" s="197"/>
      <c r="S87" s="209"/>
      <c r="T87" s="208"/>
      <c r="U87" s="209"/>
      <c r="V87" s="227"/>
      <c r="W87" s="228"/>
      <c r="X87" s="208"/>
      <c r="Y87" s="209"/>
      <c r="Z87" s="208"/>
      <c r="AA87" s="209"/>
    </row>
    <row r="88" spans="1:27" ht="12.75" customHeight="1" thickBot="1">
      <c r="A88" s="159"/>
      <c r="B88" s="160"/>
      <c r="C88" s="161">
        <v>6901</v>
      </c>
      <c r="D88" s="161"/>
      <c r="E88" s="349" t="s">
        <v>71</v>
      </c>
      <c r="F88" s="237"/>
      <c r="G88" s="237"/>
      <c r="H88" s="112"/>
      <c r="I88" s="181">
        <f>SUM(I87)</f>
        <v>10000</v>
      </c>
      <c r="J88" s="114">
        <f>SUM(J87)</f>
        <v>-3100</v>
      </c>
      <c r="K88" s="115">
        <f>SUM(I88:J88)</f>
        <v>6900</v>
      </c>
      <c r="L88" s="238"/>
      <c r="M88" s="115"/>
      <c r="N88" s="206"/>
      <c r="O88" s="207"/>
      <c r="P88" s="208"/>
      <c r="Q88" s="209"/>
      <c r="R88" s="197"/>
      <c r="S88" s="209"/>
      <c r="T88" s="208"/>
      <c r="U88" s="209"/>
      <c r="V88" s="227"/>
      <c r="W88" s="228"/>
      <c r="X88" s="208"/>
      <c r="Y88" s="209"/>
      <c r="Z88" s="208"/>
      <c r="AA88" s="209"/>
    </row>
    <row r="89" spans="1:28" s="255" customFormat="1" ht="18" customHeight="1" thickBot="1">
      <c r="A89" s="239"/>
      <c r="B89" s="240"/>
      <c r="C89" s="240"/>
      <c r="D89" s="240"/>
      <c r="E89" s="241" t="s">
        <v>27</v>
      </c>
      <c r="F89" s="242"/>
      <c r="G89" s="242"/>
      <c r="H89" s="243"/>
      <c r="I89" s="244">
        <f>I22+I29+I34+I39+I44+I49+I54+I87</f>
        <v>63000</v>
      </c>
      <c r="J89" s="245">
        <f>J21+J28+J53+J58+J63+J68+J73+J78+J83+J87</f>
        <v>22792.5</v>
      </c>
      <c r="K89" s="246">
        <f>SUM(I89:J89)</f>
        <v>85792.5</v>
      </c>
      <c r="L89" s="247"/>
      <c r="M89" s="246"/>
      <c r="N89" s="248"/>
      <c r="O89" s="249"/>
      <c r="P89" s="245"/>
      <c r="Q89" s="250"/>
      <c r="R89" s="245"/>
      <c r="S89" s="250"/>
      <c r="T89" s="251"/>
      <c r="U89" s="252"/>
      <c r="V89" s="253"/>
      <c r="W89" s="254"/>
      <c r="X89" s="251"/>
      <c r="Y89" s="252"/>
      <c r="Z89" s="251"/>
      <c r="AA89" s="252"/>
      <c r="AB89" s="23"/>
    </row>
    <row r="90" spans="1:19" ht="12.75" customHeight="1">
      <c r="A90" s="256"/>
      <c r="B90" s="256"/>
      <c r="C90" s="256"/>
      <c r="D90" s="256"/>
      <c r="E90" s="256"/>
      <c r="F90" s="256"/>
      <c r="G90" s="256"/>
      <c r="H90" s="257"/>
      <c r="I90" s="257"/>
      <c r="J90" s="257"/>
      <c r="K90" s="257"/>
      <c r="L90" s="257"/>
      <c r="M90" s="257"/>
      <c r="N90" s="256"/>
      <c r="O90" s="258"/>
      <c r="S90" s="13"/>
    </row>
    <row r="91" spans="1:15" ht="18" customHeight="1" thickBot="1">
      <c r="A91" s="256" t="s">
        <v>28</v>
      </c>
      <c r="B91" s="259"/>
      <c r="C91" s="256"/>
      <c r="D91" s="256"/>
      <c r="E91" s="256"/>
      <c r="F91" s="256"/>
      <c r="G91" s="256"/>
      <c r="H91" s="257"/>
      <c r="I91" s="257"/>
      <c r="J91" s="257"/>
      <c r="K91" s="257"/>
      <c r="L91" s="257"/>
      <c r="M91" s="257"/>
      <c r="N91" s="256"/>
      <c r="O91" s="258"/>
    </row>
    <row r="92" spans="1:27" s="255" customFormat="1" ht="18" customHeight="1" thickBot="1">
      <c r="A92" s="260" t="s">
        <v>29</v>
      </c>
      <c r="B92" s="242"/>
      <c r="C92" s="261"/>
      <c r="D92" s="262"/>
      <c r="E92" s="262"/>
      <c r="F92" s="262"/>
      <c r="G92" s="262"/>
      <c r="H92" s="263"/>
      <c r="I92" s="264" t="s">
        <v>30</v>
      </c>
      <c r="J92" s="265" t="s">
        <v>31</v>
      </c>
      <c r="K92" s="266" t="s">
        <v>32</v>
      </c>
      <c r="L92" s="267" t="s">
        <v>31</v>
      </c>
      <c r="M92" s="266" t="s">
        <v>32</v>
      </c>
      <c r="N92" s="265" t="s">
        <v>31</v>
      </c>
      <c r="O92" s="268" t="s">
        <v>32</v>
      </c>
      <c r="P92" s="265" t="s">
        <v>31</v>
      </c>
      <c r="Q92" s="268" t="s">
        <v>32</v>
      </c>
      <c r="R92" s="265" t="s">
        <v>31</v>
      </c>
      <c r="S92" s="268" t="s">
        <v>32</v>
      </c>
      <c r="T92" s="265" t="s">
        <v>31</v>
      </c>
      <c r="U92" s="268" t="s">
        <v>32</v>
      </c>
      <c r="V92" s="265" t="s">
        <v>31</v>
      </c>
      <c r="W92" s="268" t="s">
        <v>32</v>
      </c>
      <c r="X92" s="265" t="s">
        <v>31</v>
      </c>
      <c r="Y92" s="268" t="s">
        <v>32</v>
      </c>
      <c r="Z92" s="265" t="s">
        <v>31</v>
      </c>
      <c r="AA92" s="268" t="s">
        <v>32</v>
      </c>
    </row>
    <row r="93" spans="1:28" ht="25.5">
      <c r="A93" s="269" t="s">
        <v>33</v>
      </c>
      <c r="B93" s="270"/>
      <c r="C93" s="270">
        <v>6121</v>
      </c>
      <c r="D93" s="270"/>
      <c r="E93" s="271" t="s">
        <v>34</v>
      </c>
      <c r="F93" s="271"/>
      <c r="G93" s="271"/>
      <c r="H93" s="52"/>
      <c r="I93" s="272">
        <v>38000</v>
      </c>
      <c r="J93" s="273">
        <f>J28+J53+J58+J63+J68+J73+J78+J83</f>
        <v>22541.4</v>
      </c>
      <c r="K93" s="274">
        <f>SUM(I93:J93)</f>
        <v>60541.4</v>
      </c>
      <c r="L93" s="275"/>
      <c r="M93" s="276"/>
      <c r="N93" s="277"/>
      <c r="O93" s="278"/>
      <c r="P93" s="275"/>
      <c r="Q93" s="279"/>
      <c r="R93" s="275"/>
      <c r="S93" s="280"/>
      <c r="T93" s="189"/>
      <c r="U93" s="190"/>
      <c r="V93" s="281"/>
      <c r="W93" s="282"/>
      <c r="X93" s="189"/>
      <c r="Y93" s="190"/>
      <c r="Z93" s="283"/>
      <c r="AA93" s="76"/>
      <c r="AB93" s="13"/>
    </row>
    <row r="94" spans="1:28" ht="18" customHeight="1">
      <c r="A94" s="284" t="s">
        <v>33</v>
      </c>
      <c r="B94" s="285"/>
      <c r="C94" s="285">
        <v>6351</v>
      </c>
      <c r="D94" s="285"/>
      <c r="E94" s="143" t="s">
        <v>35</v>
      </c>
      <c r="F94" s="143"/>
      <c r="G94" s="143"/>
      <c r="H94" s="86"/>
      <c r="I94" s="286">
        <v>15000</v>
      </c>
      <c r="J94" s="287">
        <v>3351.1</v>
      </c>
      <c r="K94" s="288">
        <f>SUM(I94:J94)</f>
        <v>18351.1</v>
      </c>
      <c r="L94" s="289"/>
      <c r="M94" s="290"/>
      <c r="N94" s="291"/>
      <c r="O94" s="292"/>
      <c r="P94" s="293"/>
      <c r="Q94" s="292"/>
      <c r="R94" s="293"/>
      <c r="S94" s="292"/>
      <c r="T94" s="75"/>
      <c r="U94" s="76"/>
      <c r="V94" s="294"/>
      <c r="W94" s="295"/>
      <c r="X94" s="75"/>
      <c r="Y94" s="76"/>
      <c r="Z94" s="283"/>
      <c r="AA94" s="76"/>
      <c r="AB94" s="13"/>
    </row>
    <row r="95" spans="1:28" ht="18" customHeight="1">
      <c r="A95" s="296" t="s">
        <v>33</v>
      </c>
      <c r="B95" s="297"/>
      <c r="C95" s="297">
        <v>5171</v>
      </c>
      <c r="D95" s="297"/>
      <c r="E95" s="142" t="s">
        <v>36</v>
      </c>
      <c r="F95" s="303"/>
      <c r="G95" s="142"/>
      <c r="H95" s="86"/>
      <c r="I95" s="298">
        <v>0</v>
      </c>
      <c r="J95" s="287"/>
      <c r="K95" s="299">
        <f>SUM(I95:J95)</f>
        <v>0</v>
      </c>
      <c r="L95" s="289"/>
      <c r="M95" s="276"/>
      <c r="N95" s="300"/>
      <c r="O95" s="301"/>
      <c r="P95" s="300"/>
      <c r="Q95" s="292"/>
      <c r="R95" s="302"/>
      <c r="S95" s="292"/>
      <c r="T95" s="75"/>
      <c r="U95" s="76"/>
      <c r="V95" s="295"/>
      <c r="W95" s="295"/>
      <c r="X95" s="75"/>
      <c r="Y95" s="76"/>
      <c r="Z95" s="283"/>
      <c r="AA95" s="76"/>
      <c r="AB95" s="13"/>
    </row>
    <row r="96" spans="1:28" ht="12.75" customHeight="1">
      <c r="A96" s="353" t="s">
        <v>37</v>
      </c>
      <c r="B96" s="354"/>
      <c r="C96" s="357">
        <v>6901</v>
      </c>
      <c r="D96" s="357"/>
      <c r="E96" s="358" t="s">
        <v>38</v>
      </c>
      <c r="F96" s="143"/>
      <c r="G96" s="143"/>
      <c r="H96" s="86"/>
      <c r="I96" s="298">
        <v>0</v>
      </c>
      <c r="J96" s="287"/>
      <c r="K96" s="299">
        <f>SUM(I96:J96)</f>
        <v>0</v>
      </c>
      <c r="L96" s="289"/>
      <c r="M96" s="276"/>
      <c r="N96" s="300"/>
      <c r="O96" s="301"/>
      <c r="P96" s="300"/>
      <c r="Q96" s="292"/>
      <c r="R96" s="302"/>
      <c r="S96" s="292"/>
      <c r="T96" s="75"/>
      <c r="U96" s="76"/>
      <c r="V96" s="295"/>
      <c r="W96" s="295"/>
      <c r="X96" s="75"/>
      <c r="Y96" s="76"/>
      <c r="Z96" s="283"/>
      <c r="AA96" s="76"/>
      <c r="AB96" s="13"/>
    </row>
    <row r="97" spans="1:28" ht="12.75" customHeight="1" thickBot="1">
      <c r="A97" s="355"/>
      <c r="B97" s="356"/>
      <c r="C97" s="356"/>
      <c r="D97" s="356"/>
      <c r="E97" s="359"/>
      <c r="F97" s="305"/>
      <c r="G97" s="305"/>
      <c r="H97" s="218"/>
      <c r="I97" s="306">
        <v>10000</v>
      </c>
      <c r="J97" s="302">
        <v>-3100</v>
      </c>
      <c r="K97" s="307">
        <f>SUM(I97:J97)</f>
        <v>6900</v>
      </c>
      <c r="L97" s="293"/>
      <c r="M97" s="292"/>
      <c r="N97" s="300"/>
      <c r="O97" s="301"/>
      <c r="P97" s="300"/>
      <c r="Q97" s="292"/>
      <c r="R97" s="302"/>
      <c r="S97" s="292"/>
      <c r="T97" s="75"/>
      <c r="U97" s="76"/>
      <c r="V97" s="295"/>
      <c r="W97" s="295"/>
      <c r="X97" s="75"/>
      <c r="Y97" s="76"/>
      <c r="Z97" s="283"/>
      <c r="AA97" s="76"/>
      <c r="AB97" s="13"/>
    </row>
    <row r="98" spans="1:27" ht="18" customHeight="1" thickBot="1">
      <c r="A98" s="308"/>
      <c r="B98" s="309"/>
      <c r="C98" s="309"/>
      <c r="D98" s="309"/>
      <c r="E98" s="310" t="s">
        <v>39</v>
      </c>
      <c r="F98" s="311"/>
      <c r="G98" s="311"/>
      <c r="H98" s="312"/>
      <c r="I98" s="313">
        <f>SUM(I93:I97)</f>
        <v>63000</v>
      </c>
      <c r="J98" s="314">
        <f>SUM(J93:J97)</f>
        <v>22792.5</v>
      </c>
      <c r="K98" s="315">
        <f>SUM(K93:K97)</f>
        <v>85792.5</v>
      </c>
      <c r="L98" s="316"/>
      <c r="M98" s="317"/>
      <c r="N98" s="318"/>
      <c r="O98" s="319"/>
      <c r="P98" s="25"/>
      <c r="Q98" s="320"/>
      <c r="R98" s="321"/>
      <c r="S98" s="320"/>
      <c r="T98" s="322"/>
      <c r="U98" s="323"/>
      <c r="V98" s="324"/>
      <c r="W98" s="324"/>
      <c r="X98" s="322"/>
      <c r="Y98" s="323"/>
      <c r="Z98" s="325"/>
      <c r="AA98" s="323"/>
    </row>
    <row r="99" spans="1:19" ht="12.75">
      <c r="A99" s="256"/>
      <c r="B99" s="256"/>
      <c r="C99" s="256"/>
      <c r="D99" s="256"/>
      <c r="E99" s="256"/>
      <c r="F99" s="256"/>
      <c r="G99" s="256"/>
      <c r="H99" s="256"/>
      <c r="I99" s="257"/>
      <c r="J99" s="257"/>
      <c r="K99" s="257"/>
      <c r="L99" s="257"/>
      <c r="M99" s="257"/>
      <c r="N99" s="256"/>
      <c r="O99" s="258"/>
      <c r="Q99" s="13"/>
      <c r="S99" s="13"/>
    </row>
    <row r="100" spans="9:13" ht="12.75">
      <c r="I100" s="13"/>
      <c r="J100" s="13"/>
      <c r="K100" s="13"/>
      <c r="L100" s="13"/>
      <c r="M100" s="13"/>
    </row>
    <row r="101" spans="1:16" ht="12.75">
      <c r="A101" s="326"/>
      <c r="B101" s="326"/>
      <c r="C101" s="326"/>
      <c r="D101" s="326"/>
      <c r="E101" s="326"/>
      <c r="F101" s="326"/>
      <c r="G101" s="326"/>
      <c r="I101" s="13"/>
      <c r="J101" s="13"/>
      <c r="K101" s="13"/>
      <c r="L101" s="13"/>
      <c r="M101" s="13"/>
      <c r="P101" s="13"/>
    </row>
  </sheetData>
  <sheetProtection/>
  <mergeCells count="13">
    <mergeCell ref="V18:W18"/>
    <mergeCell ref="X18:Y18"/>
    <mergeCell ref="Z18:AA18"/>
    <mergeCell ref="A96:B97"/>
    <mergeCell ref="C96:C97"/>
    <mergeCell ref="D96:D97"/>
    <mergeCell ref="E96:E97"/>
    <mergeCell ref="J18:K18"/>
    <mergeCell ref="L18:M18"/>
    <mergeCell ref="N18:O18"/>
    <mergeCell ref="P18:Q18"/>
    <mergeCell ref="R18:S18"/>
    <mergeCell ref="T18:U18"/>
  </mergeCells>
  <printOptions horizontalCentered="1"/>
  <pageMargins left="0.3937007874015748" right="0.3937007874015748" top="0.5905511811023623" bottom="0.5905511811023623" header="0.3937007874015748" footer="0.3937007874015748"/>
  <pageSetup horizontalDpi="600" verticalDpi="600" orientation="landscape" paperSize="9" scale="75" r:id="rId1"/>
  <headerFooter alignWithMargins="0">
    <oddFooter>&amp;R&amp;P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úřad, Královehradecký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385</dc:creator>
  <cp:keywords/>
  <dc:description/>
  <cp:lastModifiedBy>517</cp:lastModifiedBy>
  <cp:lastPrinted>2011-01-11T14:20:32Z</cp:lastPrinted>
  <dcterms:created xsi:type="dcterms:W3CDTF">2008-12-18T12:33:21Z</dcterms:created>
  <dcterms:modified xsi:type="dcterms:W3CDTF">2011-02-02T14:26:59Z</dcterms:modified>
  <cp:category/>
  <cp:version/>
  <cp:contentType/>
  <cp:contentStatus/>
</cp:coreProperties>
</file>