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985" activeTab="0"/>
  </bookViews>
  <sheets>
    <sheet name="I.změna 20.1.2010.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<sst xmlns="http://schemas.openxmlformats.org/spreadsheetml/2006/main" count="112" uniqueCount="78">
  <si>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příloha č. 1  -  Rada 20.1.2010 a Zastupitelstvo 28.1.2010</t>
  </si>
  <si>
    <t>Kapitola 50 - Fond rozvoje a reprodukce Královéhradeckého kraje rok 2010 - sumář -  1. návrh úpravy</t>
  </si>
  <si>
    <t>Limit celkem od poč. roku:</t>
  </si>
  <si>
    <t>rozděleno ZK/10/637/2009 ze dne 2.12.2009</t>
  </si>
  <si>
    <t>zůstatek k rozdělení</t>
  </si>
  <si>
    <t>zvýšení limitu  zapojení výsledek hospodaření za rok 2009</t>
  </si>
  <si>
    <t>Rada 20.1.2010 a Zastupitelstvo 28.1.2010</t>
  </si>
  <si>
    <r>
      <t xml:space="preserve">Odvětví: </t>
    </r>
    <r>
      <rPr>
        <sz val="10"/>
        <rFont val="Arial"/>
        <family val="2"/>
      </rPr>
      <t>doprava (</t>
    </r>
    <r>
      <rPr>
        <sz val="10"/>
        <rFont val="Arial"/>
        <family val="2"/>
      </rPr>
      <t xml:space="preserve"> kap. 10)</t>
    </r>
  </si>
  <si>
    <t>Limit:</t>
  </si>
  <si>
    <t>schváleno</t>
  </si>
  <si>
    <t>Zastupitelstvo ZK/10/637/2009 ze dne 2.12.2009</t>
  </si>
  <si>
    <t>zvýšení limitu o výsledek hospodaření za rok 2009</t>
  </si>
  <si>
    <t>zvýšení limitu  - zůstatek k rozdělení</t>
  </si>
  <si>
    <t xml:space="preserve">rozdělení  zvýšeného limitu, zařazení nové akce  a změny financování </t>
  </si>
  <si>
    <t>v tis. na 1 deset. místo</t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</si>
  <si>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1. </t>
    </r>
    <r>
      <rPr>
        <b/>
        <i/>
        <sz val="10"/>
        <rFont val="Arial"/>
        <family val="2"/>
      </rPr>
      <t xml:space="preserve">změna rozpočtu KHK   </t>
    </r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</si>
  <si>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2. </t>
    </r>
    <r>
      <rPr>
        <b/>
        <i/>
        <sz val="10"/>
        <rFont val="Arial"/>
        <family val="2"/>
      </rPr>
      <t xml:space="preserve">změna rozpočtu KHK   </t>
    </r>
  </si>
  <si>
    <t xml:space="preserve">změna dle usnesení Rady KHK a Zastupitelstva KHK                                                                              2. změna rozpočtu KHK   </t>
  </si>
  <si>
    <t xml:space="preserve">změna dle usnesení Rady KHK a Zastupitelstva KHK                                                                                  3. změna rozpočtu KHK   </t>
  </si>
  <si>
    <t xml:space="preserve">Změna dle RK/ / </t>
  </si>
  <si>
    <t>Změna dle Rady z</t>
  </si>
  <si>
    <t>Změna dle Rady</t>
  </si>
  <si>
    <t>Změna dle Zastupitelstva dne</t>
  </si>
  <si>
    <t>Číslo
org.</t>
  </si>
  <si>
    <t>§</t>
  </si>
  <si>
    <t>Položka</t>
  </si>
  <si>
    <t>Číslo
akce</t>
  </si>
  <si>
    <t>Organizace
Název akce</t>
  </si>
  <si>
    <r>
      <t xml:space="preserve">Zdroj krytí </t>
    </r>
    <r>
      <rPr>
        <sz val="10"/>
        <rFont val="Arial"/>
        <family val="2"/>
      </rPr>
      <t>EU - SFDI půjčka 2009</t>
    </r>
  </si>
  <si>
    <r>
      <t xml:space="preserve">Zdroj krytí </t>
    </r>
    <r>
      <rPr>
        <sz val="10"/>
        <rFont val="Arial"/>
        <family val="2"/>
      </rPr>
      <t xml:space="preserve"> SFDI 2009</t>
    </r>
  </si>
  <si>
    <r>
      <t xml:space="preserve">Zdroj krytí </t>
    </r>
    <r>
      <rPr>
        <sz val="10"/>
        <rFont val="Arial"/>
        <family val="2"/>
      </rPr>
      <t>kapitola 13 2009</t>
    </r>
  </si>
  <si>
    <r>
      <t xml:space="preserve">Zdroj krytí        </t>
    </r>
    <r>
      <rPr>
        <sz val="10"/>
        <rFont val="Arial"/>
        <family val="2"/>
      </rPr>
      <t xml:space="preserve"> úvěr  2010            </t>
    </r>
  </si>
  <si>
    <r>
      <t xml:space="preserve">Počáteční stav </t>
    </r>
    <r>
      <rPr>
        <sz val="10"/>
        <rFont val="Arial"/>
        <family val="2"/>
      </rPr>
      <t xml:space="preserve">/ze schváleného rozpočtu/  ZK/10/637/2009 ze dne 2.12.2009  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</si>
  <si>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20.1.2010 a Zastupitelstva 28.1.2010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</si>
  <si>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</si>
  <si>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Zastupitelstva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</si>
  <si>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č.  ze dne  Zastupitelstva KHK  ze dne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</si>
  <si>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ze dne , Zastupitelstva KHK ze dne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</si>
  <si>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ze dne , Zastupitelstva KHK ze dne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</si>
  <si>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 dne , Zastupitelstva KHK  dne č.  ………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</si>
  <si>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</si>
  <si>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t>DS/09/201</t>
  </si>
  <si>
    <t>Příprava staveb  + příprava staveb EU</t>
  </si>
  <si>
    <t>celkem inv.transféry PO</t>
  </si>
  <si>
    <t>DS/07/220</t>
  </si>
  <si>
    <t>III/300 Trutnov-Babí, III etapa, 2.část</t>
  </si>
  <si>
    <t>celkem kapitálové výdaje</t>
  </si>
  <si>
    <t>DS/09/219</t>
  </si>
  <si>
    <t>DS/09/220</t>
  </si>
  <si>
    <t>II. 296 rekonstrukce mostu ev. č. 296-002  Svoboda nad Úpou</t>
  </si>
  <si>
    <t>II. 295 Vrchlabí-Špindlerův Mlýn - skalní svahy</t>
  </si>
  <si>
    <t>DS/09/228</t>
  </si>
  <si>
    <t>silnice II/324 Nechanice - Lubno</t>
  </si>
  <si>
    <t>DS/08/211</t>
  </si>
  <si>
    <t>Protihluková opatření na stávající silniční síti</t>
  </si>
  <si>
    <t>nerozdělena rezerva v limitu odvětví</t>
  </si>
  <si>
    <t>celkem inv. transfery PO</t>
  </si>
  <si>
    <t>Rozděleno celkem</t>
  </si>
  <si>
    <t>Rozděleno:</t>
  </si>
  <si>
    <t>Rekapitulace:</t>
  </si>
  <si>
    <t>PS</t>
  </si>
  <si>
    <t>Úprava</t>
  </si>
  <si>
    <t>UR</t>
  </si>
  <si>
    <t>položka</t>
  </si>
  <si>
    <t>z úvěru</t>
  </si>
  <si>
    <t>kapitálové výdaje - pořízení dlouhodobého hmotného majetku (budovy,haly a stavby)</t>
  </si>
  <si>
    <t>kapitálové výdaje - investiční prostředky PO</t>
  </si>
  <si>
    <t xml:space="preserve">položka </t>
  </si>
  <si>
    <t>kapitálové výdaje  - rezervy kapitálových výdajů</t>
  </si>
  <si>
    <t xml:space="preserve">celkem </t>
  </si>
  <si>
    <t>úvěr 2010</t>
  </si>
  <si>
    <t>FRR        259,0</t>
  </si>
  <si>
    <t>úvěr      1 841,0</t>
  </si>
  <si>
    <t xml:space="preserve">II.303 Rekonstrukce a RŽK, část.2 Hronov- Žabokrky - neuznatelné náklady + III/30312 Vysoká Srbská </t>
  </si>
  <si>
    <t>III.29814 rekonstrukce mostu ev.č. 29812-4 Vysoká nad Labem</t>
  </si>
  <si>
    <t>DS/09/215</t>
  </si>
  <si>
    <t xml:space="preserve"> Most 2953-2 Dolní Branná</t>
  </si>
  <si>
    <t>DS/09/210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</si>
</sst>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7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164" fontId="7" fillId="0" borderId="19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164" fontId="6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6" fillId="0" borderId="1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64" fontId="7" fillId="0" borderId="2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164" fontId="6" fillId="0" borderId="19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/>
    </xf>
    <xf numFmtId="164" fontId="6" fillId="0" borderId="3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4" fillId="0" borderId="21" xfId="0" applyFont="1" applyBorder="1" applyAlignment="1">
      <alignment/>
    </xf>
    <xf numFmtId="164" fontId="6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/>
    </xf>
    <xf numFmtId="164" fontId="0" fillId="0" borderId="39" xfId="0" applyNumberFormat="1" applyFont="1" applyBorder="1" applyAlignment="1">
      <alignment/>
    </xf>
    <xf numFmtId="164" fontId="10" fillId="0" borderId="39" xfId="0" applyNumberFormat="1" applyFont="1" applyBorder="1" applyAlignment="1">
      <alignment/>
    </xf>
    <xf numFmtId="164" fontId="0" fillId="33" borderId="36" xfId="0" applyNumberFormat="1" applyFont="1" applyFill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33" borderId="41" xfId="0" applyNumberFormat="1" applyFont="1" applyFill="1" applyBorder="1" applyAlignment="1">
      <alignment/>
    </xf>
    <xf numFmtId="4" fontId="0" fillId="33" borderId="36" xfId="0" applyNumberFormat="1" applyFont="1" applyFill="1" applyBorder="1" applyAlignment="1">
      <alignment/>
    </xf>
    <xf numFmtId="164" fontId="4" fillId="0" borderId="40" xfId="0" applyNumberFormat="1" applyFont="1" applyBorder="1" applyAlignment="1">
      <alignment/>
    </xf>
    <xf numFmtId="0" fontId="0" fillId="33" borderId="36" xfId="0" applyFill="1" applyBorder="1" applyAlignment="1">
      <alignment/>
    </xf>
    <xf numFmtId="0" fontId="0" fillId="0" borderId="42" xfId="0" applyBorder="1" applyAlignment="1">
      <alignment/>
    </xf>
    <xf numFmtId="164" fontId="0" fillId="33" borderId="43" xfId="0" applyNumberFormat="1" applyFill="1" applyBorder="1" applyAlignment="1">
      <alignment/>
    </xf>
    <xf numFmtId="164" fontId="4" fillId="0" borderId="44" xfId="0" applyNumberFormat="1" applyFont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164" fontId="0" fillId="0" borderId="46" xfId="0" applyNumberFormat="1" applyFont="1" applyBorder="1" applyAlignment="1">
      <alignment horizontal="right" wrapText="1"/>
    </xf>
    <xf numFmtId="164" fontId="0" fillId="0" borderId="46" xfId="0" applyNumberFormat="1" applyFont="1" applyBorder="1" applyAlignment="1">
      <alignment/>
    </xf>
    <xf numFmtId="164" fontId="0" fillId="33" borderId="45" xfId="0" applyNumberFormat="1" applyFont="1" applyFill="1" applyBorder="1" applyAlignment="1">
      <alignment/>
    </xf>
    <xf numFmtId="164" fontId="0" fillId="0" borderId="47" xfId="0" applyNumberFormat="1" applyFont="1" applyBorder="1" applyAlignment="1">
      <alignment/>
    </xf>
    <xf numFmtId="164" fontId="0" fillId="33" borderId="48" xfId="0" applyNumberFormat="1" applyFont="1" applyFill="1" applyBorder="1" applyAlignment="1">
      <alignment/>
    </xf>
    <xf numFmtId="4" fontId="0" fillId="33" borderId="45" xfId="0" applyNumberFormat="1" applyFont="1" applyFill="1" applyBorder="1" applyAlignment="1">
      <alignment/>
    </xf>
    <xf numFmtId="164" fontId="4" fillId="0" borderId="47" xfId="0" applyNumberFormat="1" applyFont="1" applyBorder="1" applyAlignment="1">
      <alignment/>
    </xf>
    <xf numFmtId="164" fontId="0" fillId="0" borderId="44" xfId="0" applyNumberFormat="1" applyBorder="1" applyAlignment="1">
      <alignment/>
    </xf>
    <xf numFmtId="164" fontId="0" fillId="33" borderId="45" xfId="0" applyNumberFormat="1" applyFill="1" applyBorder="1" applyAlignment="1">
      <alignment/>
    </xf>
    <xf numFmtId="164" fontId="4" fillId="0" borderId="49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/>
    </xf>
    <xf numFmtId="164" fontId="0" fillId="0" borderId="52" xfId="0" applyNumberFormat="1" applyFont="1" applyBorder="1" applyAlignment="1">
      <alignment/>
    </xf>
    <xf numFmtId="164" fontId="4" fillId="34" borderId="52" xfId="0" applyNumberFormat="1" applyFont="1" applyFill="1" applyBorder="1" applyAlignment="1">
      <alignment/>
    </xf>
    <xf numFmtId="164" fontId="4" fillId="33" borderId="50" xfId="0" applyNumberFormat="1" applyFont="1" applyFill="1" applyBorder="1" applyAlignment="1">
      <alignment/>
    </xf>
    <xf numFmtId="164" fontId="4" fillId="34" borderId="53" xfId="0" applyNumberFormat="1" applyFont="1" applyFill="1" applyBorder="1" applyAlignment="1">
      <alignment/>
    </xf>
    <xf numFmtId="164" fontId="4" fillId="33" borderId="54" xfId="0" applyNumberFormat="1" applyFont="1" applyFill="1" applyBorder="1" applyAlignment="1">
      <alignment/>
    </xf>
    <xf numFmtId="4" fontId="0" fillId="33" borderId="50" xfId="0" applyNumberFormat="1" applyFont="1" applyFill="1" applyBorder="1" applyAlignment="1">
      <alignment/>
    </xf>
    <xf numFmtId="164" fontId="4" fillId="35" borderId="53" xfId="0" applyNumberFormat="1" applyFont="1" applyFill="1" applyBorder="1" applyAlignment="1">
      <alignment/>
    </xf>
    <xf numFmtId="164" fontId="0" fillId="33" borderId="50" xfId="0" applyNumberForma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36" borderId="45" xfId="0" applyNumberFormat="1" applyFont="1" applyFill="1" applyBorder="1" applyAlignment="1">
      <alignment/>
    </xf>
    <xf numFmtId="164" fontId="4" fillId="36" borderId="49" xfId="0" applyNumberFormat="1" applyFont="1" applyFill="1" applyBorder="1" applyAlignment="1">
      <alignment/>
    </xf>
    <xf numFmtId="164" fontId="4" fillId="36" borderId="29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164" fontId="0" fillId="0" borderId="56" xfId="0" applyNumberFormat="1" applyFont="1" applyBorder="1" applyAlignment="1">
      <alignment/>
    </xf>
    <xf numFmtId="164" fontId="0" fillId="33" borderId="43" xfId="0" applyNumberFormat="1" applyFont="1" applyFill="1" applyBorder="1" applyAlignment="1">
      <alignment/>
    </xf>
    <xf numFmtId="164" fontId="0" fillId="0" borderId="57" xfId="0" applyNumberFormat="1" applyFont="1" applyBorder="1" applyAlignment="1">
      <alignment/>
    </xf>
    <xf numFmtId="164" fontId="0" fillId="33" borderId="58" xfId="0" applyNumberFormat="1" applyFont="1" applyFill="1" applyBorder="1" applyAlignment="1">
      <alignment/>
    </xf>
    <xf numFmtId="164" fontId="0" fillId="0" borderId="57" xfId="0" applyNumberFormat="1" applyFont="1" applyFill="1" applyBorder="1" applyAlignment="1">
      <alignment/>
    </xf>
    <xf numFmtId="164" fontId="4" fillId="0" borderId="57" xfId="0" applyNumberFormat="1" applyFont="1" applyBorder="1" applyAlignment="1">
      <alignment/>
    </xf>
    <xf numFmtId="164" fontId="4" fillId="0" borderId="44" xfId="0" applyNumberFormat="1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64" fontId="4" fillId="0" borderId="46" xfId="0" applyNumberFormat="1" applyFont="1" applyFill="1" applyBorder="1" applyAlignment="1">
      <alignment/>
    </xf>
    <xf numFmtId="164" fontId="4" fillId="0" borderId="47" xfId="0" applyNumberFormat="1" applyFont="1" applyFill="1" applyBorder="1" applyAlignment="1">
      <alignment/>
    </xf>
    <xf numFmtId="164" fontId="0" fillId="33" borderId="45" xfId="0" applyNumberFormat="1" applyFont="1" applyFill="1" applyBorder="1" applyAlignment="1">
      <alignment horizontal="right"/>
    </xf>
    <xf numFmtId="164" fontId="4" fillId="0" borderId="47" xfId="0" applyNumberFormat="1" applyFont="1" applyBorder="1" applyAlignment="1">
      <alignment horizontal="right"/>
    </xf>
    <xf numFmtId="164" fontId="4" fillId="33" borderId="45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164" fontId="4" fillId="36" borderId="43" xfId="0" applyNumberFormat="1" applyFont="1" applyFill="1" applyBorder="1" applyAlignment="1">
      <alignment/>
    </xf>
    <xf numFmtId="164" fontId="4" fillId="36" borderId="44" xfId="0" applyNumberFormat="1" applyFont="1" applyFill="1" applyBorder="1" applyAlignment="1">
      <alignment/>
    </xf>
    <xf numFmtId="164" fontId="4" fillId="36" borderId="0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164" fontId="0" fillId="0" borderId="61" xfId="0" applyNumberFormat="1" applyFont="1" applyBorder="1" applyAlignment="1">
      <alignment/>
    </xf>
    <xf numFmtId="164" fontId="4" fillId="0" borderId="61" xfId="0" applyNumberFormat="1" applyFont="1" applyFill="1" applyBorder="1" applyAlignment="1">
      <alignment/>
    </xf>
    <xf numFmtId="164" fontId="4" fillId="33" borderId="60" xfId="0" applyNumberFormat="1" applyFont="1" applyFill="1" applyBorder="1" applyAlignment="1">
      <alignment/>
    </xf>
    <xf numFmtId="164" fontId="4" fillId="0" borderId="62" xfId="0" applyNumberFormat="1" applyFont="1" applyBorder="1" applyAlignment="1">
      <alignment/>
    </xf>
    <xf numFmtId="164" fontId="4" fillId="33" borderId="63" xfId="0" applyNumberFormat="1" applyFont="1" applyFill="1" applyBorder="1" applyAlignment="1">
      <alignment/>
    </xf>
    <xf numFmtId="164" fontId="4" fillId="0" borderId="62" xfId="0" applyNumberFormat="1" applyFont="1" applyFill="1" applyBorder="1" applyAlignment="1">
      <alignment/>
    </xf>
    <xf numFmtId="164" fontId="4" fillId="33" borderId="43" xfId="0" applyNumberFormat="1" applyFont="1" applyFill="1" applyBorder="1" applyAlignment="1">
      <alignment horizontal="right"/>
    </xf>
    <xf numFmtId="164" fontId="4" fillId="0" borderId="57" xfId="0" applyNumberFormat="1" applyFont="1" applyBorder="1" applyAlignment="1">
      <alignment horizontal="right"/>
    </xf>
    <xf numFmtId="164" fontId="4" fillId="33" borderId="43" xfId="0" applyNumberFormat="1" applyFont="1" applyFill="1" applyBorder="1" applyAlignment="1">
      <alignment/>
    </xf>
    <xf numFmtId="164" fontId="4" fillId="0" borderId="53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wrapText="1"/>
    </xf>
    <xf numFmtId="0" fontId="0" fillId="0" borderId="37" xfId="0" applyFont="1" applyFill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4" fillId="33" borderId="36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33" borderId="64" xfId="0" applyNumberFormat="1" applyFont="1" applyFill="1" applyBorder="1" applyAlignment="1">
      <alignment/>
    </xf>
    <xf numFmtId="164" fontId="4" fillId="0" borderId="65" xfId="0" applyNumberFormat="1" applyFont="1" applyBorder="1" applyAlignment="1">
      <alignment/>
    </xf>
    <xf numFmtId="164" fontId="4" fillId="0" borderId="64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0" fillId="33" borderId="45" xfId="0" applyFill="1" applyBorder="1" applyAlignment="1">
      <alignment/>
    </xf>
    <xf numFmtId="0" fontId="4" fillId="0" borderId="6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/>
    </xf>
    <xf numFmtId="164" fontId="0" fillId="0" borderId="68" xfId="0" applyNumberFormat="1" applyFont="1" applyBorder="1" applyAlignment="1">
      <alignment/>
    </xf>
    <xf numFmtId="164" fontId="4" fillId="0" borderId="68" xfId="0" applyNumberFormat="1" applyFont="1" applyFill="1" applyBorder="1" applyAlignment="1">
      <alignment/>
    </xf>
    <xf numFmtId="164" fontId="4" fillId="0" borderId="69" xfId="0" applyNumberFormat="1" applyFont="1" applyBorder="1" applyAlignment="1">
      <alignment/>
    </xf>
    <xf numFmtId="164" fontId="4" fillId="33" borderId="67" xfId="0" applyNumberFormat="1" applyFont="1" applyFill="1" applyBorder="1" applyAlignment="1">
      <alignment/>
    </xf>
    <xf numFmtId="164" fontId="0" fillId="33" borderId="64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0" fillId="33" borderId="64" xfId="0" applyFill="1" applyBorder="1" applyAlignment="1">
      <alignment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164" fontId="4" fillId="0" borderId="56" xfId="0" applyNumberFormat="1" applyFont="1" applyFill="1" applyBorder="1" applyAlignment="1">
      <alignment/>
    </xf>
    <xf numFmtId="164" fontId="4" fillId="33" borderId="58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164" fontId="0" fillId="0" borderId="74" xfId="0" applyNumberFormat="1" applyFont="1" applyBorder="1" applyAlignment="1">
      <alignment/>
    </xf>
    <xf numFmtId="164" fontId="4" fillId="0" borderId="74" xfId="0" applyNumberFormat="1" applyFont="1" applyFill="1" applyBorder="1" applyAlignment="1">
      <alignment/>
    </xf>
    <xf numFmtId="164" fontId="4" fillId="33" borderId="73" xfId="0" applyNumberFormat="1" applyFont="1" applyFill="1" applyBorder="1" applyAlignment="1">
      <alignment/>
    </xf>
    <xf numFmtId="164" fontId="4" fillId="0" borderId="75" xfId="0" applyNumberFormat="1" applyFont="1" applyBorder="1" applyAlignment="1">
      <alignment/>
    </xf>
    <xf numFmtId="164" fontId="4" fillId="33" borderId="76" xfId="0" applyNumberFormat="1" applyFont="1" applyFill="1" applyBorder="1" applyAlignment="1">
      <alignment/>
    </xf>
    <xf numFmtId="164" fontId="4" fillId="0" borderId="77" xfId="0" applyNumberFormat="1" applyFont="1" applyBorder="1" applyAlignment="1">
      <alignment/>
    </xf>
    <xf numFmtId="164" fontId="4" fillId="33" borderId="48" xfId="0" applyNumberFormat="1" applyFont="1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164" fontId="4" fillId="0" borderId="52" xfId="0" applyNumberFormat="1" applyFont="1" applyFill="1" applyBorder="1" applyAlignment="1">
      <alignment/>
    </xf>
    <xf numFmtId="164" fontId="4" fillId="0" borderId="53" xfId="0" applyNumberFormat="1" applyFont="1" applyBorder="1" applyAlignment="1">
      <alignment/>
    </xf>
    <xf numFmtId="164" fontId="0" fillId="33" borderId="64" xfId="0" applyNumberFormat="1" applyFill="1" applyBorder="1" applyAlignment="1">
      <alignment/>
    </xf>
    <xf numFmtId="0" fontId="9" fillId="0" borderId="37" xfId="0" applyFont="1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4" fillId="0" borderId="46" xfId="0" applyNumberFormat="1" applyFont="1" applyBorder="1" applyAlignment="1">
      <alignment/>
    </xf>
    <xf numFmtId="0" fontId="0" fillId="0" borderId="71" xfId="0" applyFont="1" applyFill="1" applyBorder="1" applyAlignment="1">
      <alignment/>
    </xf>
    <xf numFmtId="164" fontId="0" fillId="0" borderId="78" xfId="0" applyNumberFormat="1" applyFont="1" applyBorder="1" applyAlignment="1">
      <alignment/>
    </xf>
    <xf numFmtId="164" fontId="4" fillId="0" borderId="78" xfId="0" applyNumberFormat="1" applyFont="1" applyFill="1" applyBorder="1" applyAlignment="1">
      <alignment/>
    </xf>
    <xf numFmtId="164" fontId="4" fillId="33" borderId="70" xfId="0" applyNumberFormat="1" applyFont="1" applyFill="1" applyBorder="1" applyAlignment="1">
      <alignment/>
    </xf>
    <xf numFmtId="164" fontId="4" fillId="0" borderId="79" xfId="0" applyNumberFormat="1" applyFont="1" applyBorder="1" applyAlignment="1">
      <alignment/>
    </xf>
    <xf numFmtId="164" fontId="4" fillId="33" borderId="72" xfId="0" applyNumberFormat="1" applyFont="1" applyFill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59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164" fontId="4" fillId="0" borderId="80" xfId="0" applyNumberFormat="1" applyFont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1" fillId="0" borderId="31" xfId="0" applyFont="1" applyBorder="1" applyAlignment="1">
      <alignment/>
    </xf>
    <xf numFmtId="0" fontId="6" fillId="0" borderId="32" xfId="0" applyFont="1" applyBorder="1" applyAlignment="1">
      <alignment/>
    </xf>
    <xf numFmtId="164" fontId="12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13" fillId="33" borderId="31" xfId="0" applyNumberFormat="1" applyFont="1" applyFill="1" applyBorder="1" applyAlignment="1">
      <alignment/>
    </xf>
    <xf numFmtId="164" fontId="13" fillId="36" borderId="34" xfId="0" applyNumberFormat="1" applyFont="1" applyFill="1" applyBorder="1" applyAlignment="1">
      <alignment/>
    </xf>
    <xf numFmtId="164" fontId="13" fillId="33" borderId="35" xfId="0" applyNumberFormat="1" applyFont="1" applyFill="1" applyBorder="1" applyAlignment="1">
      <alignment/>
    </xf>
    <xf numFmtId="164" fontId="13" fillId="37" borderId="34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/>
    </xf>
    <xf numFmtId="164" fontId="4" fillId="37" borderId="34" xfId="0" applyNumberFormat="1" applyFont="1" applyFill="1" applyBorder="1" applyAlignment="1">
      <alignment/>
    </xf>
    <xf numFmtId="164" fontId="4" fillId="37" borderId="65" xfId="0" applyNumberFormat="1" applyFont="1" applyFill="1" applyBorder="1" applyAlignment="1">
      <alignment/>
    </xf>
    <xf numFmtId="164" fontId="4" fillId="37" borderId="22" xfId="0" applyNumberFormat="1" applyFont="1" applyFill="1" applyBorder="1" applyAlignment="1">
      <alignment/>
    </xf>
    <xf numFmtId="164" fontId="4" fillId="37" borderId="13" xfId="0" applyNumberFormat="1" applyFont="1" applyFill="1" applyBorder="1" applyAlignment="1">
      <alignment/>
    </xf>
    <xf numFmtId="164" fontId="0" fillId="33" borderId="35" xfId="0" applyNumberFormat="1" applyFill="1" applyBorder="1" applyAlignment="1">
      <alignment/>
    </xf>
    <xf numFmtId="164" fontId="4" fillId="37" borderId="8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4" fillId="0" borderId="67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4" fillId="0" borderId="22" xfId="0" applyFont="1" applyBorder="1" applyAlignment="1">
      <alignment/>
    </xf>
    <xf numFmtId="164" fontId="0" fillId="0" borderId="22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2" fillId="33" borderId="0" xfId="0" applyNumberFormat="1" applyFont="1" applyFill="1" applyBorder="1" applyAlignment="1">
      <alignment/>
    </xf>
    <xf numFmtId="164" fontId="12" fillId="36" borderId="0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3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1" xfId="0" applyFont="1" applyBorder="1" applyAlignment="1">
      <alignment/>
    </xf>
    <xf numFmtId="164" fontId="13" fillId="0" borderId="34" xfId="0" applyNumberFormat="1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164" fontId="13" fillId="0" borderId="35" xfId="0" applyNumberFormat="1" applyFont="1" applyBorder="1" applyAlignment="1">
      <alignment horizontal="center"/>
    </xf>
    <xf numFmtId="164" fontId="13" fillId="0" borderId="81" xfId="0" applyNumberFormat="1" applyFont="1" applyBorder="1" applyAlignment="1">
      <alignment horizontal="center"/>
    </xf>
    <xf numFmtId="164" fontId="0" fillId="0" borderId="46" xfId="0" applyNumberFormat="1" applyFont="1" applyBorder="1" applyAlignment="1">
      <alignment/>
    </xf>
    <xf numFmtId="164" fontId="0" fillId="0" borderId="75" xfId="0" applyNumberFormat="1" applyFont="1" applyFill="1" applyBorder="1" applyAlignment="1">
      <alignment/>
    </xf>
    <xf numFmtId="164" fontId="15" fillId="33" borderId="82" xfId="0" applyNumberFormat="1" applyFont="1" applyFill="1" applyBorder="1" applyAlignment="1">
      <alignment/>
    </xf>
    <xf numFmtId="164" fontId="15" fillId="0" borderId="75" xfId="0" applyNumberFormat="1" applyFont="1" applyFill="1" applyBorder="1" applyAlignment="1">
      <alignment/>
    </xf>
    <xf numFmtId="164" fontId="15" fillId="33" borderId="73" xfId="0" applyNumberFormat="1" applyFont="1" applyFill="1" applyBorder="1" applyAlignment="1">
      <alignment/>
    </xf>
    <xf numFmtId="164" fontId="15" fillId="0" borderId="49" xfId="0" applyNumberFormat="1" applyFont="1" applyBorder="1" applyAlignment="1">
      <alignment/>
    </xf>
    <xf numFmtId="164" fontId="15" fillId="0" borderId="47" xfId="0" applyNumberFormat="1" applyFont="1" applyBorder="1" applyAlignment="1">
      <alignment/>
    </xf>
    <xf numFmtId="164" fontId="15" fillId="38" borderId="45" xfId="0" applyNumberFormat="1" applyFont="1" applyFill="1" applyBorder="1" applyAlignment="1">
      <alignment/>
    </xf>
    <xf numFmtId="164" fontId="15" fillId="0" borderId="29" xfId="0" applyNumberFormat="1" applyFont="1" applyBorder="1" applyAlignment="1">
      <alignment/>
    </xf>
    <xf numFmtId="164" fontId="15" fillId="33" borderId="45" xfId="0" applyNumberFormat="1" applyFont="1" applyFill="1" applyBorder="1" applyAlignment="1">
      <alignment/>
    </xf>
    <xf numFmtId="164" fontId="15" fillId="0" borderId="49" xfId="0" applyNumberFormat="1" applyFont="1" applyFill="1" applyBorder="1" applyAlignment="1">
      <alignment/>
    </xf>
    <xf numFmtId="164" fontId="0" fillId="0" borderId="74" xfId="0" applyNumberFormat="1" applyFont="1" applyBorder="1" applyAlignment="1">
      <alignment/>
    </xf>
    <xf numFmtId="0" fontId="0" fillId="0" borderId="8" xfId="0" applyFont="1" applyFill="1" applyBorder="1" applyAlignment="1">
      <alignment wrapText="1"/>
    </xf>
    <xf numFmtId="164" fontId="0" fillId="35" borderId="47" xfId="0" applyNumberFormat="1" applyFont="1" applyFill="1" applyBorder="1" applyAlignment="1">
      <alignment/>
    </xf>
    <xf numFmtId="164" fontId="15" fillId="33" borderId="20" xfId="0" applyNumberFormat="1" applyFont="1" applyFill="1" applyBorder="1" applyAlignment="1">
      <alignment/>
    </xf>
    <xf numFmtId="164" fontId="15" fillId="35" borderId="47" xfId="0" applyNumberFormat="1" applyFont="1" applyFill="1" applyBorder="1" applyAlignment="1">
      <alignment/>
    </xf>
    <xf numFmtId="164" fontId="15" fillId="35" borderId="49" xfId="0" applyNumberFormat="1" applyFont="1" applyFill="1" applyBorder="1" applyAlignment="1">
      <alignment/>
    </xf>
    <xf numFmtId="164" fontId="15" fillId="35" borderId="77" xfId="0" applyNumberFormat="1" applyFont="1" applyFill="1" applyBorder="1" applyAlignment="1">
      <alignment/>
    </xf>
    <xf numFmtId="164" fontId="15" fillId="38" borderId="43" xfId="0" applyNumberFormat="1" applyFont="1" applyFill="1" applyBorder="1" applyAlignment="1">
      <alignment/>
    </xf>
    <xf numFmtId="164" fontId="15" fillId="35" borderId="0" xfId="0" applyNumberFormat="1" applyFont="1" applyFill="1" applyBorder="1" applyAlignment="1">
      <alignment/>
    </xf>
    <xf numFmtId="164" fontId="15" fillId="33" borderId="43" xfId="0" applyNumberFormat="1" applyFont="1" applyFill="1" applyBorder="1" applyAlignment="1">
      <alignment/>
    </xf>
    <xf numFmtId="164" fontId="15" fillId="35" borderId="44" xfId="0" applyNumberFormat="1" applyFont="1" applyFill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83" xfId="0" applyNumberForma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44" xfId="0" applyNumberFormat="1" applyFont="1" applyBorder="1" applyAlignment="1">
      <alignment/>
    </xf>
    <xf numFmtId="164" fontId="0" fillId="38" borderId="43" xfId="0" applyNumberFormat="1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6" borderId="34" xfId="0" applyNumberFormat="1" applyFont="1" applyFill="1" applyBorder="1" applyAlignment="1">
      <alignment/>
    </xf>
    <xf numFmtId="164" fontId="3" fillId="33" borderId="31" xfId="0" applyNumberFormat="1" applyFont="1" applyFill="1" applyBorder="1" applyAlignment="1">
      <alignment/>
    </xf>
    <xf numFmtId="164" fontId="3" fillId="36" borderId="81" xfId="0" applyNumberFormat="1" applyFont="1" applyFill="1" applyBorder="1" applyAlignment="1">
      <alignment/>
    </xf>
    <xf numFmtId="164" fontId="3" fillId="36" borderId="12" xfId="0" applyNumberFormat="1" applyFont="1" applyFill="1" applyBorder="1" applyAlignment="1">
      <alignment/>
    </xf>
    <xf numFmtId="164" fontId="3" fillId="37" borderId="81" xfId="0" applyNumberFormat="1" applyFont="1" applyFill="1" applyBorder="1" applyAlignment="1">
      <alignment/>
    </xf>
    <xf numFmtId="164" fontId="3" fillId="37" borderId="13" xfId="0" applyNumberFormat="1" applyFont="1" applyFill="1" applyBorder="1" applyAlignment="1">
      <alignment/>
    </xf>
    <xf numFmtId="164" fontId="3" fillId="37" borderId="12" xfId="0" applyNumberFormat="1" applyFont="1" applyFill="1" applyBorder="1" applyAlignment="1">
      <alignment/>
    </xf>
    <xf numFmtId="164" fontId="0" fillId="38" borderId="31" xfId="0" applyNumberFormat="1" applyFill="1" applyBorder="1" applyAlignment="1">
      <alignment/>
    </xf>
    <xf numFmtId="164" fontId="0" fillId="37" borderId="81" xfId="0" applyNumberForma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65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0" fillId="0" borderId="46" xfId="0" applyNumberFormat="1" applyFill="1" applyBorder="1" applyAlignment="1">
      <alignment/>
    </xf>
    <xf numFmtId="164" fontId="17" fillId="0" borderId="56" xfId="0" applyNumberFormat="1" applyFont="1" applyBorder="1" applyAlignment="1">
      <alignment/>
    </xf>
    <xf numFmtId="164" fontId="0" fillId="0" borderId="12" xfId="0" applyNumberFormat="1" applyBorder="1" applyAlignment="1">
      <alignment horizontal="center" vertical="center"/>
    </xf>
    <xf numFmtId="164" fontId="0" fillId="33" borderId="45" xfId="0" applyNumberFormat="1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9" fillId="0" borderId="71" xfId="0" applyFont="1" applyFill="1" applyBorder="1" applyAlignment="1">
      <alignment wrapText="1"/>
    </xf>
    <xf numFmtId="0" fontId="0" fillId="0" borderId="72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8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84" xfId="0" applyFont="1" applyBorder="1" applyAlignment="1">
      <alignment/>
    </xf>
    <xf numFmtId="0" fontId="0" fillId="0" borderId="85" xfId="0" applyBorder="1" applyAlignment="1">
      <alignment/>
    </xf>
    <xf numFmtId="0" fontId="0" fillId="0" borderId="82" xfId="0" applyBorder="1" applyAlignment="1">
      <alignment/>
    </xf>
    <xf numFmtId="0" fontId="0" fillId="0" borderId="86" xfId="0" applyBorder="1" applyAlignment="1">
      <alignment/>
    </xf>
    <xf numFmtId="0" fontId="0" fillId="0" borderId="85" xfId="0" applyFont="1" applyBorder="1" applyAlignment="1">
      <alignment/>
    </xf>
    <xf numFmtId="0" fontId="4" fillId="0" borderId="63" xfId="0" applyFont="1" applyBorder="1" applyAlignment="1">
      <alignment/>
    </xf>
    <xf numFmtId="0" fontId="0" fillId="0" borderId="76" xfId="0" applyBorder="1" applyAlignment="1">
      <alignment/>
    </xf>
    <xf numFmtId="0" fontId="0" fillId="0" borderId="59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8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63" xfId="0" applyFont="1" applyBorder="1" applyAlignment="1">
      <alignment/>
    </xf>
    <xf numFmtId="0" fontId="0" fillId="0" borderId="67" xfId="0" applyBorder="1" applyAlignment="1">
      <alignment/>
    </xf>
    <xf numFmtId="0" fontId="0" fillId="0" borderId="66" xfId="0" applyBorder="1" applyAlignment="1">
      <alignment/>
    </xf>
    <xf numFmtId="164" fontId="15" fillId="33" borderId="60" xfId="0" applyNumberFormat="1" applyFont="1" applyFill="1" applyBorder="1" applyAlignment="1">
      <alignment/>
    </xf>
    <xf numFmtId="0" fontId="0" fillId="0" borderId="64" xfId="0" applyBorder="1" applyAlignment="1">
      <alignment/>
    </xf>
    <xf numFmtId="164" fontId="15" fillId="0" borderId="62" xfId="0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0" xfId="0" applyFont="1" applyBorder="1" applyAlignment="1">
      <alignment/>
    </xf>
    <xf numFmtId="164" fontId="0" fillId="0" borderId="61" xfId="0" applyNumberFormat="1" applyFont="1" applyBorder="1" applyAlignment="1">
      <alignment/>
    </xf>
    <xf numFmtId="0" fontId="0" fillId="0" borderId="68" xfId="0" applyBorder="1" applyAlignment="1">
      <alignment/>
    </xf>
    <xf numFmtId="164" fontId="0" fillId="0" borderId="62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6"/>
  <sheetViews>
    <sheetView tabSelected="1" zoomScalePageLayoutView="0" workbookViewId="0" topLeftCell="A22">
      <selection activeCell="H72" sqref="H72:H73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7.8515625" style="0" customWidth="1"/>
    <col min="4" max="4" width="9.57421875" style="0" customWidth="1"/>
    <col min="5" max="5" width="50.7109375" style="0" customWidth="1"/>
    <col min="6" max="6" width="11.00390625" style="0" customWidth="1"/>
    <col min="7" max="7" width="9.8515625" style="0" customWidth="1"/>
    <col min="8" max="8" width="10.421875" style="0" customWidth="1"/>
    <col min="9" max="9" width="10.28125" style="0" customWidth="1"/>
    <col min="10" max="10" width="13.57421875" style="0" customWidth="1"/>
    <col min="11" max="11" width="12.57421875" style="0" customWidth="1"/>
    <col min="12" max="12" width="11.7109375" style="0" customWidth="1"/>
    <col min="13" max="13" width="12.7109375" style="0" customWidth="1"/>
    <col min="14" max="14" width="11.7109375" style="0" customWidth="1"/>
    <col min="15" max="15" width="12.7109375" style="0" hidden="1" customWidth="1"/>
    <col min="16" max="16" width="11.7109375" style="0" hidden="1" customWidth="1"/>
    <col min="17" max="17" width="14.28125" style="0" hidden="1" customWidth="1"/>
    <col min="18" max="18" width="11.7109375" style="0" hidden="1" customWidth="1"/>
    <col min="19" max="19" width="13.140625" style="0" hidden="1" customWidth="1"/>
    <col min="20" max="20" width="11.7109375" style="0" hidden="1" customWidth="1"/>
    <col min="21" max="21" width="12.7109375" style="0" hidden="1" customWidth="1"/>
    <col min="22" max="22" width="11.7109375" style="0" hidden="1" customWidth="1"/>
    <col min="23" max="30" width="11.140625" style="0" hidden="1" customWidth="1"/>
    <col min="31" max="31" width="11.421875" style="0" customWidth="1"/>
    <col min="32" max="32" width="11.7109375" style="0" customWidth="1"/>
  </cols>
  <sheetData>
    <row r="1" ht="12.75">
      <c r="A1" s="1" t="s">
        <v>0</v>
      </c>
    </row>
    <row r="2" spans="1:11" s="4" customFormat="1" ht="20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4.2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" customHeight="1" thickBot="1">
      <c r="A4" s="2"/>
      <c r="B4" s="3"/>
      <c r="C4" s="3"/>
      <c r="D4" s="3"/>
      <c r="E4" s="5" t="s">
        <v>2</v>
      </c>
      <c r="F4" s="6"/>
      <c r="G4" s="6"/>
      <c r="H4" s="6"/>
      <c r="I4" s="7"/>
      <c r="J4" s="8">
        <v>17939.9</v>
      </c>
      <c r="K4" s="9"/>
      <c r="L4" s="10"/>
      <c r="M4" s="10"/>
      <c r="N4" s="10"/>
    </row>
    <row r="5" spans="1:14" ht="15" customHeight="1">
      <c r="A5" s="4"/>
      <c r="B5" s="4"/>
      <c r="C5" s="4"/>
      <c r="E5" s="11" t="s">
        <v>3</v>
      </c>
      <c r="F5" s="12"/>
      <c r="G5" s="12"/>
      <c r="H5" s="12"/>
      <c r="I5" s="12"/>
      <c r="J5" s="13">
        <v>-17939.9</v>
      </c>
      <c r="K5" s="14"/>
      <c r="L5" s="14"/>
      <c r="M5" s="14"/>
      <c r="N5" s="14"/>
    </row>
    <row r="6" spans="1:14" ht="15" customHeight="1" thickBot="1">
      <c r="A6" s="4"/>
      <c r="B6" s="4"/>
      <c r="C6" s="4"/>
      <c r="E6" s="15" t="s">
        <v>4</v>
      </c>
      <c r="F6" s="16"/>
      <c r="G6" s="16"/>
      <c r="H6" s="16"/>
      <c r="I6" s="17"/>
      <c r="J6" s="18">
        <f>SUM(J4:J5)</f>
        <v>0</v>
      </c>
      <c r="K6" s="14"/>
      <c r="L6" s="14"/>
      <c r="M6" s="14"/>
      <c r="N6" s="14"/>
    </row>
    <row r="7" spans="1:14" ht="15" customHeight="1">
      <c r="A7" s="4"/>
      <c r="B7" s="4"/>
      <c r="C7" s="4"/>
      <c r="E7" s="19" t="s">
        <v>5</v>
      </c>
      <c r="F7" s="336" t="s">
        <v>6</v>
      </c>
      <c r="G7" s="337"/>
      <c r="H7" s="337"/>
      <c r="I7" s="338"/>
      <c r="J7" s="13">
        <v>27985.1</v>
      </c>
      <c r="K7" s="14"/>
      <c r="L7" s="14"/>
      <c r="M7" s="14"/>
      <c r="N7" s="14"/>
    </row>
    <row r="8" spans="1:14" ht="15" customHeight="1" thickBot="1">
      <c r="A8" s="4"/>
      <c r="B8" s="4"/>
      <c r="C8" s="4"/>
      <c r="E8" s="21" t="s">
        <v>2</v>
      </c>
      <c r="F8" s="22"/>
      <c r="G8" s="22"/>
      <c r="H8" s="22"/>
      <c r="I8" s="23"/>
      <c r="J8" s="24">
        <v>45925</v>
      </c>
      <c r="K8" s="14"/>
      <c r="L8" s="14"/>
      <c r="M8" s="14"/>
      <c r="N8" s="14"/>
    </row>
    <row r="9" spans="1:14" ht="15" customHeight="1">
      <c r="A9" s="4"/>
      <c r="B9" s="4"/>
      <c r="C9" s="4"/>
      <c r="E9" s="25"/>
      <c r="F9" s="26"/>
      <c r="G9" s="26"/>
      <c r="H9" s="26"/>
      <c r="I9" s="27"/>
      <c r="J9" s="28"/>
      <c r="K9" s="14"/>
      <c r="L9" s="14"/>
      <c r="M9" s="14"/>
      <c r="N9" s="14"/>
    </row>
    <row r="10" spans="1:14" ht="15" customHeight="1" thickBot="1">
      <c r="A10" t="s">
        <v>7</v>
      </c>
      <c r="E10" s="29"/>
      <c r="F10" s="29"/>
      <c r="G10" s="29"/>
      <c r="H10" s="29"/>
      <c r="I10" s="29"/>
      <c r="J10" s="28"/>
      <c r="K10" s="14"/>
      <c r="L10" s="14"/>
      <c r="M10" s="14"/>
      <c r="N10" s="14"/>
    </row>
    <row r="11" spans="1:16" ht="15" customHeight="1" thickBot="1">
      <c r="A11" s="30" t="s">
        <v>8</v>
      </c>
      <c r="B11" s="31"/>
      <c r="C11" s="31"/>
      <c r="D11" s="32"/>
      <c r="E11" s="32"/>
      <c r="F11" s="32"/>
      <c r="G11" s="32"/>
      <c r="H11" s="32"/>
      <c r="I11" s="32"/>
      <c r="J11" s="33">
        <v>17939.9</v>
      </c>
      <c r="K11" s="14"/>
      <c r="L11" s="14"/>
      <c r="M11" s="14"/>
      <c r="N11" s="14"/>
      <c r="O11" s="27"/>
      <c r="P11" s="27"/>
    </row>
    <row r="12" spans="1:16" ht="15" customHeight="1">
      <c r="A12" s="11" t="s">
        <v>9</v>
      </c>
      <c r="B12" s="12"/>
      <c r="C12" s="12"/>
      <c r="D12" s="34"/>
      <c r="E12" s="35" t="s">
        <v>10</v>
      </c>
      <c r="F12" s="35"/>
      <c r="G12" s="35"/>
      <c r="H12" s="35"/>
      <c r="I12" s="36"/>
      <c r="J12" s="37">
        <v>-17939.9</v>
      </c>
      <c r="K12" s="14"/>
      <c r="L12" s="14"/>
      <c r="M12" s="14"/>
      <c r="N12" s="14"/>
      <c r="O12" s="27"/>
      <c r="P12" s="27"/>
    </row>
    <row r="13" spans="1:16" ht="14.25" customHeight="1" thickBot="1">
      <c r="A13" s="15" t="s">
        <v>4</v>
      </c>
      <c r="B13" s="17"/>
      <c r="C13" s="17"/>
      <c r="D13" s="38"/>
      <c r="E13" s="38"/>
      <c r="F13" s="38"/>
      <c r="G13" s="38"/>
      <c r="H13" s="38"/>
      <c r="I13" s="40"/>
      <c r="J13" s="41">
        <v>0</v>
      </c>
      <c r="K13" s="42"/>
      <c r="L13" s="14"/>
      <c r="M13" s="14"/>
      <c r="N13" s="14"/>
      <c r="O13" s="27"/>
      <c r="P13" s="27"/>
    </row>
    <row r="14" spans="1:16" ht="14.25" customHeight="1">
      <c r="A14" s="43" t="s">
        <v>11</v>
      </c>
      <c r="B14" s="34"/>
      <c r="C14" s="34"/>
      <c r="D14" s="34"/>
      <c r="E14" s="35"/>
      <c r="F14" s="336" t="s">
        <v>6</v>
      </c>
      <c r="G14" s="337"/>
      <c r="H14" s="337"/>
      <c r="I14" s="34"/>
      <c r="J14" s="37">
        <v>27985.1</v>
      </c>
      <c r="K14" s="42"/>
      <c r="L14" s="14"/>
      <c r="M14" s="14"/>
      <c r="N14" s="14"/>
      <c r="O14" s="27"/>
      <c r="P14" s="27"/>
    </row>
    <row r="15" spans="1:16" ht="14.25" customHeight="1">
      <c r="A15" s="46" t="s">
        <v>12</v>
      </c>
      <c r="B15" s="47"/>
      <c r="C15" s="47"/>
      <c r="D15" s="44"/>
      <c r="E15" s="45"/>
      <c r="F15" s="334" t="s">
        <v>6</v>
      </c>
      <c r="G15" s="335"/>
      <c r="H15" s="335"/>
      <c r="I15" s="44"/>
      <c r="J15" s="48">
        <f>SUM(J14:J14)</f>
        <v>27985.1</v>
      </c>
      <c r="K15" s="42"/>
      <c r="L15" s="14"/>
      <c r="M15" s="14"/>
      <c r="N15" s="14"/>
      <c r="O15" s="27"/>
      <c r="P15" s="27"/>
    </row>
    <row r="16" spans="1:16" ht="14.25" customHeight="1">
      <c r="A16" s="20" t="s">
        <v>13</v>
      </c>
      <c r="B16" s="49"/>
      <c r="C16" s="49"/>
      <c r="D16" s="44"/>
      <c r="E16" s="44"/>
      <c r="F16" s="334" t="s">
        <v>6</v>
      </c>
      <c r="G16" s="335"/>
      <c r="H16" s="335"/>
      <c r="I16" s="44"/>
      <c r="J16" s="48">
        <v>-27985.1</v>
      </c>
      <c r="K16" s="42"/>
      <c r="L16" s="14"/>
      <c r="M16" s="14"/>
      <c r="N16" s="14"/>
      <c r="O16" s="27"/>
      <c r="P16" s="27"/>
    </row>
    <row r="17" spans="1:16" ht="14.25" customHeight="1" thickBot="1">
      <c r="A17" s="50" t="s">
        <v>4</v>
      </c>
      <c r="B17" s="23"/>
      <c r="C17" s="23"/>
      <c r="D17" s="39"/>
      <c r="E17" s="39"/>
      <c r="F17" s="39"/>
      <c r="G17" s="39"/>
      <c r="H17" s="39"/>
      <c r="I17" s="39"/>
      <c r="J17" s="51">
        <f>SUM(J15:J16)</f>
        <v>0</v>
      </c>
      <c r="K17" s="42"/>
      <c r="L17" s="14"/>
      <c r="M17" s="14"/>
      <c r="N17" s="14"/>
      <c r="O17" s="27"/>
      <c r="P17" s="27"/>
    </row>
    <row r="18" spans="1:14" ht="15" customHeight="1" thickBot="1">
      <c r="A18" s="27"/>
      <c r="B18" s="27"/>
      <c r="C18" s="27"/>
      <c r="D18" s="52"/>
      <c r="E18" s="52"/>
      <c r="F18" s="52"/>
      <c r="G18" s="52"/>
      <c r="H18" s="52"/>
      <c r="I18" s="52"/>
      <c r="J18" s="53"/>
      <c r="K18" s="14" t="s">
        <v>14</v>
      </c>
      <c r="L18" s="14"/>
      <c r="M18" s="14"/>
      <c r="N18" s="14"/>
    </row>
    <row r="19" spans="1:44" ht="65.25" customHeight="1" thickBot="1">
      <c r="A19" s="27"/>
      <c r="B19" s="27"/>
      <c r="C19" s="27"/>
      <c r="D19" s="52"/>
      <c r="E19" s="52"/>
      <c r="F19" s="52"/>
      <c r="G19" s="52"/>
      <c r="H19" s="52"/>
      <c r="I19" s="52"/>
      <c r="J19" s="53"/>
      <c r="K19" s="339" t="s">
        <v>15</v>
      </c>
      <c r="L19" s="358"/>
      <c r="M19" s="339" t="s">
        <v>16</v>
      </c>
      <c r="N19" s="340"/>
      <c r="O19" s="339" t="s">
        <v>17</v>
      </c>
      <c r="P19" s="341"/>
      <c r="Q19" s="341"/>
      <c r="R19" s="341"/>
      <c r="S19" s="341"/>
      <c r="T19" s="342"/>
      <c r="U19" s="343" t="s">
        <v>18</v>
      </c>
      <c r="V19" s="340"/>
      <c r="W19" s="344" t="s">
        <v>19</v>
      </c>
      <c r="X19" s="345"/>
      <c r="Y19" s="344" t="s">
        <v>20</v>
      </c>
      <c r="Z19" s="345"/>
      <c r="AA19" s="344" t="s">
        <v>21</v>
      </c>
      <c r="AB19" s="345"/>
      <c r="AC19" s="344" t="s">
        <v>22</v>
      </c>
      <c r="AD19" s="356"/>
      <c r="AG19" s="346"/>
      <c r="AH19" s="346"/>
      <c r="AI19" s="357"/>
      <c r="AJ19" s="357"/>
      <c r="AK19" s="346"/>
      <c r="AL19" s="346"/>
      <c r="AM19" s="346"/>
      <c r="AN19" s="346"/>
      <c r="AO19" s="346"/>
      <c r="AP19" s="346"/>
      <c r="AQ19" s="346"/>
      <c r="AR19" s="346"/>
    </row>
    <row r="20" spans="1:32" ht="144.75" customHeight="1" thickBot="1">
      <c r="A20" s="54" t="s">
        <v>23</v>
      </c>
      <c r="B20" s="55" t="s">
        <v>24</v>
      </c>
      <c r="C20" s="55" t="s">
        <v>25</v>
      </c>
      <c r="D20" s="56" t="s">
        <v>26</v>
      </c>
      <c r="E20" s="56" t="s">
        <v>27</v>
      </c>
      <c r="F20" s="56" t="s">
        <v>28</v>
      </c>
      <c r="G20" s="56" t="s">
        <v>29</v>
      </c>
      <c r="H20" s="56" t="s">
        <v>30</v>
      </c>
      <c r="I20" s="56" t="s">
        <v>31</v>
      </c>
      <c r="J20" s="57" t="s">
        <v>32</v>
      </c>
      <c r="K20" s="58" t="s">
        <v>33</v>
      </c>
      <c r="L20" s="59" t="s">
        <v>34</v>
      </c>
      <c r="M20" s="60" t="s">
        <v>35</v>
      </c>
      <c r="N20" s="59" t="s">
        <v>34</v>
      </c>
      <c r="O20" s="58" t="s">
        <v>36</v>
      </c>
      <c r="P20" s="61" t="s">
        <v>34</v>
      </c>
      <c r="Q20" s="58" t="s">
        <v>37</v>
      </c>
      <c r="R20" s="61" t="s">
        <v>34</v>
      </c>
      <c r="S20" s="58" t="s">
        <v>38</v>
      </c>
      <c r="T20" s="61" t="s">
        <v>34</v>
      </c>
      <c r="U20" s="62" t="s">
        <v>39</v>
      </c>
      <c r="V20" s="61" t="s">
        <v>34</v>
      </c>
      <c r="W20" s="62" t="s">
        <v>40</v>
      </c>
      <c r="X20" s="61" t="s">
        <v>34</v>
      </c>
      <c r="Y20" s="62" t="s">
        <v>40</v>
      </c>
      <c r="Z20" s="61" t="s">
        <v>34</v>
      </c>
      <c r="AA20" s="62" t="s">
        <v>40</v>
      </c>
      <c r="AB20" s="61" t="s">
        <v>34</v>
      </c>
      <c r="AC20" s="62" t="s">
        <v>40</v>
      </c>
      <c r="AD20" s="63" t="s">
        <v>34</v>
      </c>
      <c r="AE20" s="64"/>
      <c r="AF20" s="65"/>
    </row>
    <row r="21" spans="1:30" ht="12.75" customHeight="1">
      <c r="A21" s="66"/>
      <c r="B21" s="67">
        <v>2212</v>
      </c>
      <c r="C21" s="67"/>
      <c r="D21" s="68" t="s">
        <v>41</v>
      </c>
      <c r="E21" s="69" t="s">
        <v>42</v>
      </c>
      <c r="F21" s="69"/>
      <c r="G21" s="69"/>
      <c r="H21" s="69"/>
      <c r="I21" s="70"/>
      <c r="J21" s="71"/>
      <c r="K21" s="72"/>
      <c r="L21" s="73"/>
      <c r="M21" s="74"/>
      <c r="N21" s="73"/>
      <c r="O21" s="75"/>
      <c r="P21" s="76"/>
      <c r="Q21" s="77"/>
      <c r="R21" s="78"/>
      <c r="S21" s="77"/>
      <c r="T21" s="78"/>
      <c r="U21" s="79"/>
      <c r="V21" s="80"/>
      <c r="W21" s="81"/>
      <c r="X21" s="82"/>
      <c r="Y21" s="83"/>
      <c r="Z21" s="27"/>
      <c r="AA21" s="81"/>
      <c r="AB21" s="82"/>
      <c r="AC21" s="81"/>
      <c r="AD21" s="82"/>
    </row>
    <row r="22" spans="1:30" ht="12.75" customHeight="1">
      <c r="A22" s="84"/>
      <c r="B22" s="85"/>
      <c r="C22" s="85">
        <v>6351</v>
      </c>
      <c r="D22" s="85"/>
      <c r="E22" s="86"/>
      <c r="F22" s="86"/>
      <c r="G22" s="86"/>
      <c r="H22" s="86"/>
      <c r="I22" s="87"/>
      <c r="J22" s="88"/>
      <c r="K22" s="89">
        <v>9310.2</v>
      </c>
      <c r="L22" s="90"/>
      <c r="M22" s="91"/>
      <c r="N22" s="90"/>
      <c r="O22" s="92"/>
      <c r="P22" s="93"/>
      <c r="Q22" s="79"/>
      <c r="R22" s="94"/>
      <c r="S22" s="79"/>
      <c r="T22" s="94"/>
      <c r="U22" s="95"/>
      <c r="V22" s="96"/>
      <c r="W22" s="95"/>
      <c r="X22" s="97"/>
      <c r="Y22" s="98"/>
      <c r="Z22" s="99"/>
      <c r="AA22" s="95"/>
      <c r="AB22" s="97"/>
      <c r="AC22" s="95"/>
      <c r="AD22" s="97"/>
    </row>
    <row r="23" spans="1:30" ht="12.75" customHeight="1" thickBot="1">
      <c r="A23" s="100"/>
      <c r="B23" s="101"/>
      <c r="C23" s="101">
        <v>6351</v>
      </c>
      <c r="D23" s="101"/>
      <c r="E23" s="102" t="s">
        <v>43</v>
      </c>
      <c r="F23" s="102"/>
      <c r="G23" s="102"/>
      <c r="H23" s="102"/>
      <c r="I23" s="103"/>
      <c r="J23" s="104">
        <v>2210.6</v>
      </c>
      <c r="K23" s="105">
        <f>SUM(K22)</f>
        <v>9310.2</v>
      </c>
      <c r="L23" s="106">
        <f>SUM(J23:K23)</f>
        <v>11520.800000000001</v>
      </c>
      <c r="M23" s="107"/>
      <c r="N23" s="106"/>
      <c r="O23" s="108"/>
      <c r="P23" s="109"/>
      <c r="Q23" s="105"/>
      <c r="R23" s="109"/>
      <c r="S23" s="105"/>
      <c r="T23" s="109"/>
      <c r="U23" s="110"/>
      <c r="V23" s="111"/>
      <c r="W23" s="112"/>
      <c r="X23" s="113">
        <f>SUM(W23)</f>
        <v>0</v>
      </c>
      <c r="Y23" s="112"/>
      <c r="Z23" s="114">
        <f>SUM(X23:Y23)</f>
        <v>0</v>
      </c>
      <c r="AA23" s="112">
        <f>SUM(AA22)</f>
        <v>0</v>
      </c>
      <c r="AB23" s="113">
        <f>SUM(Z23:AA23)</f>
        <v>0</v>
      </c>
      <c r="AC23" s="112">
        <f>SUM(AC22)</f>
        <v>0</v>
      </c>
      <c r="AD23" s="113">
        <f>SUM(AB23:AC23)</f>
        <v>0</v>
      </c>
    </row>
    <row r="24" spans="1:30" ht="12.75" customHeight="1">
      <c r="A24" s="115"/>
      <c r="B24" s="116">
        <v>2212</v>
      </c>
      <c r="C24" s="116"/>
      <c r="D24" s="117" t="s">
        <v>44</v>
      </c>
      <c r="E24" s="118" t="s">
        <v>45</v>
      </c>
      <c r="F24" s="119"/>
      <c r="G24" s="119"/>
      <c r="H24" s="119"/>
      <c r="I24" s="120"/>
      <c r="J24" s="327" t="s">
        <v>72</v>
      </c>
      <c r="K24" s="121"/>
      <c r="L24" s="122">
        <v>1841</v>
      </c>
      <c r="M24" s="123"/>
      <c r="N24" s="124"/>
      <c r="O24" s="121"/>
      <c r="P24" s="125"/>
      <c r="Q24" s="79"/>
      <c r="R24" s="94"/>
      <c r="S24" s="79"/>
      <c r="T24" s="94"/>
      <c r="U24" s="79"/>
      <c r="V24" s="126"/>
      <c r="W24" s="79"/>
      <c r="X24" s="127"/>
      <c r="Y24" s="128"/>
      <c r="Z24" s="26"/>
      <c r="AA24" s="79"/>
      <c r="AB24" s="127"/>
      <c r="AC24" s="79"/>
      <c r="AD24" s="127"/>
    </row>
    <row r="25" spans="1:30" ht="12.75" customHeight="1">
      <c r="A25" s="129"/>
      <c r="B25" s="130"/>
      <c r="C25" s="131">
        <v>6121</v>
      </c>
      <c r="D25" s="132"/>
      <c r="E25" s="133"/>
      <c r="F25" s="133"/>
      <c r="G25" s="134"/>
      <c r="H25" s="133"/>
      <c r="I25" s="88"/>
      <c r="J25" s="326" t="s">
        <v>71</v>
      </c>
      <c r="K25" s="89">
        <v>2991.7</v>
      </c>
      <c r="L25" s="90">
        <v>3250.7</v>
      </c>
      <c r="M25" s="91"/>
      <c r="N25" s="136"/>
      <c r="O25" s="137"/>
      <c r="P25" s="138"/>
      <c r="Q25" s="139"/>
      <c r="R25" s="136"/>
      <c r="S25" s="139"/>
      <c r="T25" s="136"/>
      <c r="U25" s="95"/>
      <c r="V25" s="140"/>
      <c r="W25" s="141"/>
      <c r="X25" s="142"/>
      <c r="Y25" s="141"/>
      <c r="Z25" s="143"/>
      <c r="AA25" s="141"/>
      <c r="AB25" s="142"/>
      <c r="AC25" s="141"/>
      <c r="AD25" s="142"/>
    </row>
    <row r="26" spans="1:30" ht="12.75" customHeight="1" thickBot="1">
      <c r="A26" s="144"/>
      <c r="B26" s="131"/>
      <c r="C26" s="132">
        <v>6121</v>
      </c>
      <c r="D26" s="132"/>
      <c r="E26" s="133" t="s">
        <v>46</v>
      </c>
      <c r="F26" s="133"/>
      <c r="G26" s="145"/>
      <c r="H26" s="133"/>
      <c r="I26" s="146">
        <v>1841</v>
      </c>
      <c r="J26" s="147">
        <v>2100</v>
      </c>
      <c r="K26" s="148">
        <f>SUM(K24:K25)</f>
        <v>2991.7</v>
      </c>
      <c r="L26" s="149">
        <f>SUM(J26:K26)</f>
        <v>5091.7</v>
      </c>
      <c r="M26" s="150"/>
      <c r="N26" s="151"/>
      <c r="O26" s="152"/>
      <c r="P26" s="153"/>
      <c r="Q26" s="154"/>
      <c r="R26" s="155"/>
      <c r="S26" s="105"/>
      <c r="T26" s="111"/>
      <c r="U26" s="105"/>
      <c r="V26" s="111"/>
      <c r="W26" s="141"/>
      <c r="X26" s="142"/>
      <c r="Y26" s="141"/>
      <c r="Z26" s="143"/>
      <c r="AA26" s="141"/>
      <c r="AB26" s="142"/>
      <c r="AC26" s="141"/>
      <c r="AD26" s="142"/>
    </row>
    <row r="27" spans="1:30" ht="27" customHeight="1" thickBot="1">
      <c r="A27" s="156"/>
      <c r="B27" s="157">
        <v>2212</v>
      </c>
      <c r="C27" s="157"/>
      <c r="D27" s="158" t="s">
        <v>47</v>
      </c>
      <c r="E27" s="159" t="s">
        <v>74</v>
      </c>
      <c r="F27" s="160"/>
      <c r="G27" s="160"/>
      <c r="H27" s="160"/>
      <c r="I27" s="70"/>
      <c r="J27" s="161"/>
      <c r="K27" s="162"/>
      <c r="L27" s="76"/>
      <c r="M27" s="163"/>
      <c r="N27" s="76"/>
      <c r="O27" s="72"/>
      <c r="P27" s="76"/>
      <c r="Q27" s="162"/>
      <c r="R27" s="164"/>
      <c r="S27" s="162"/>
      <c r="T27" s="164"/>
      <c r="U27" s="81"/>
      <c r="V27" s="80"/>
      <c r="W27" s="165"/>
      <c r="X27" s="166"/>
      <c r="Y27" s="167"/>
      <c r="Z27" s="168"/>
      <c r="AA27" s="165"/>
      <c r="AB27" s="166"/>
      <c r="AC27" s="165"/>
      <c r="AD27" s="166"/>
    </row>
    <row r="28" spans="1:30" ht="12.75" customHeight="1" thickBot="1">
      <c r="A28" s="129"/>
      <c r="B28" s="130"/>
      <c r="C28" s="130">
        <v>6121</v>
      </c>
      <c r="D28" s="169"/>
      <c r="E28" s="134"/>
      <c r="F28" s="134"/>
      <c r="G28" s="134"/>
      <c r="H28" s="134"/>
      <c r="I28" s="88"/>
      <c r="J28" s="135"/>
      <c r="K28" s="139"/>
      <c r="L28" s="93"/>
      <c r="M28" s="91"/>
      <c r="N28" s="93"/>
      <c r="O28" s="89"/>
      <c r="P28" s="93"/>
      <c r="Q28" s="139"/>
      <c r="R28" s="96"/>
      <c r="S28" s="139"/>
      <c r="T28" s="96"/>
      <c r="U28" s="170"/>
      <c r="V28" s="96"/>
      <c r="W28" s="165"/>
      <c r="X28" s="166"/>
      <c r="Y28" s="167"/>
      <c r="Z28" s="168"/>
      <c r="AA28" s="165"/>
      <c r="AB28" s="166"/>
      <c r="AC28" s="165"/>
      <c r="AD28" s="166"/>
    </row>
    <row r="29" spans="1:30" ht="12.75" customHeight="1" thickBot="1">
      <c r="A29" s="171"/>
      <c r="B29" s="172"/>
      <c r="C29" s="173">
        <v>6121</v>
      </c>
      <c r="D29" s="174"/>
      <c r="E29" s="175" t="s">
        <v>46</v>
      </c>
      <c r="F29" s="175"/>
      <c r="G29" s="175"/>
      <c r="H29" s="175"/>
      <c r="I29" s="176"/>
      <c r="J29" s="177">
        <v>816.3</v>
      </c>
      <c r="K29" s="165"/>
      <c r="L29" s="178">
        <f>SUM(J29:K29)</f>
        <v>816.3</v>
      </c>
      <c r="M29" s="179"/>
      <c r="N29" s="178"/>
      <c r="O29" s="180"/>
      <c r="P29" s="178"/>
      <c r="Q29" s="105"/>
      <c r="R29" s="181"/>
      <c r="S29" s="105"/>
      <c r="T29" s="181"/>
      <c r="U29" s="182"/>
      <c r="V29" s="166"/>
      <c r="W29" s="165"/>
      <c r="X29" s="166"/>
      <c r="Y29" s="167"/>
      <c r="Z29" s="168"/>
      <c r="AA29" s="165"/>
      <c r="AB29" s="166"/>
      <c r="AC29" s="165"/>
      <c r="AD29" s="166"/>
    </row>
    <row r="30" spans="1:30" ht="30.75" customHeight="1" thickBot="1">
      <c r="A30" s="183"/>
      <c r="B30" s="184">
        <v>2212</v>
      </c>
      <c r="C30" s="184"/>
      <c r="D30" s="185" t="s">
        <v>48</v>
      </c>
      <c r="E30" s="119" t="s">
        <v>49</v>
      </c>
      <c r="F30" s="186"/>
      <c r="G30" s="186"/>
      <c r="H30" s="186"/>
      <c r="I30" s="120"/>
      <c r="J30" s="187"/>
      <c r="K30" s="154"/>
      <c r="L30" s="125"/>
      <c r="M30" s="188"/>
      <c r="N30" s="125"/>
      <c r="O30" s="121"/>
      <c r="P30" s="125"/>
      <c r="Q30" s="154"/>
      <c r="R30" s="80"/>
      <c r="S30" s="154"/>
      <c r="T30" s="80"/>
      <c r="U30" s="81"/>
      <c r="V30" s="80"/>
      <c r="W30" s="165"/>
      <c r="X30" s="166"/>
      <c r="Y30" s="167"/>
      <c r="Z30" s="168"/>
      <c r="AA30" s="165"/>
      <c r="AB30" s="166"/>
      <c r="AC30" s="165"/>
      <c r="AD30" s="166"/>
    </row>
    <row r="31" spans="1:30" ht="12.75" customHeight="1" thickBot="1">
      <c r="A31" s="115"/>
      <c r="B31" s="130"/>
      <c r="C31" s="130">
        <v>6121</v>
      </c>
      <c r="D31" s="189"/>
      <c r="E31" s="134"/>
      <c r="F31" s="134"/>
      <c r="G31" s="134"/>
      <c r="H31" s="134"/>
      <c r="I31" s="88"/>
      <c r="J31" s="135"/>
      <c r="K31" s="139"/>
      <c r="L31" s="93"/>
      <c r="M31" s="91"/>
      <c r="N31" s="93"/>
      <c r="O31" s="89"/>
      <c r="P31" s="93"/>
      <c r="Q31" s="139"/>
      <c r="R31" s="96"/>
      <c r="S31" s="139"/>
      <c r="T31" s="96"/>
      <c r="U31" s="170"/>
      <c r="V31" s="96"/>
      <c r="W31" s="165"/>
      <c r="X31" s="166"/>
      <c r="Y31" s="167"/>
      <c r="Z31" s="168"/>
      <c r="AA31" s="165"/>
      <c r="AB31" s="166"/>
      <c r="AC31" s="165"/>
      <c r="AD31" s="166"/>
    </row>
    <row r="32" spans="1:30" ht="12.75" customHeight="1" thickBot="1">
      <c r="A32" s="190"/>
      <c r="B32" s="172"/>
      <c r="C32" s="173">
        <v>6121</v>
      </c>
      <c r="D32" s="174"/>
      <c r="E32" s="175" t="s">
        <v>46</v>
      </c>
      <c r="F32" s="175"/>
      <c r="G32" s="175"/>
      <c r="H32" s="175"/>
      <c r="I32" s="176"/>
      <c r="J32" s="177">
        <v>1200</v>
      </c>
      <c r="K32" s="165"/>
      <c r="L32" s="178">
        <f>SUM(J32:K32)</f>
        <v>1200</v>
      </c>
      <c r="M32" s="179"/>
      <c r="N32" s="178"/>
      <c r="O32" s="180"/>
      <c r="P32" s="178"/>
      <c r="Q32" s="165"/>
      <c r="R32" s="166"/>
      <c r="S32" s="165"/>
      <c r="T32" s="166"/>
      <c r="U32" s="182"/>
      <c r="V32" s="166"/>
      <c r="W32" s="165"/>
      <c r="X32" s="166"/>
      <c r="Y32" s="167"/>
      <c r="Z32" s="168"/>
      <c r="AA32" s="165"/>
      <c r="AB32" s="166"/>
      <c r="AC32" s="165"/>
      <c r="AD32" s="166"/>
    </row>
    <row r="33" spans="1:30" ht="12.75" customHeight="1" thickBot="1">
      <c r="A33" s="191"/>
      <c r="B33" s="184">
        <v>2212</v>
      </c>
      <c r="C33" s="184"/>
      <c r="D33" s="185"/>
      <c r="E33" s="192" t="s">
        <v>50</v>
      </c>
      <c r="F33" s="193"/>
      <c r="G33" s="193"/>
      <c r="H33" s="193"/>
      <c r="I33" s="194"/>
      <c r="J33" s="195"/>
      <c r="K33" s="196"/>
      <c r="L33" s="197"/>
      <c r="M33" s="198"/>
      <c r="N33" s="197"/>
      <c r="O33" s="196"/>
      <c r="P33" s="197"/>
      <c r="Q33" s="196"/>
      <c r="R33" s="199"/>
      <c r="S33" s="196"/>
      <c r="T33" s="199"/>
      <c r="U33" s="79"/>
      <c r="V33" s="80"/>
      <c r="W33" s="165"/>
      <c r="X33" s="166"/>
      <c r="Y33" s="167"/>
      <c r="Z33" s="168"/>
      <c r="AA33" s="165"/>
      <c r="AB33" s="166"/>
      <c r="AC33" s="165"/>
      <c r="AD33" s="166"/>
    </row>
    <row r="34" spans="1:30" ht="12.75" customHeight="1" thickBot="1">
      <c r="A34" s="129"/>
      <c r="B34" s="130"/>
      <c r="C34" s="130">
        <v>6121</v>
      </c>
      <c r="D34" s="169"/>
      <c r="E34" s="134"/>
      <c r="F34" s="134"/>
      <c r="G34" s="134"/>
      <c r="H34" s="134"/>
      <c r="I34" s="88"/>
      <c r="J34" s="135"/>
      <c r="K34" s="139"/>
      <c r="L34" s="93"/>
      <c r="M34" s="200"/>
      <c r="N34" s="93"/>
      <c r="O34" s="139"/>
      <c r="P34" s="93"/>
      <c r="Q34" s="89"/>
      <c r="R34" s="96"/>
      <c r="S34" s="89"/>
      <c r="T34" s="96"/>
      <c r="U34" s="95"/>
      <c r="V34" s="96"/>
      <c r="W34" s="165"/>
      <c r="X34" s="166"/>
      <c r="Y34" s="167"/>
      <c r="Z34" s="168"/>
      <c r="AA34" s="165"/>
      <c r="AB34" s="166"/>
      <c r="AC34" s="165"/>
      <c r="AD34" s="166"/>
    </row>
    <row r="35" spans="1:30" ht="12.75" customHeight="1" thickBot="1">
      <c r="A35" s="190"/>
      <c r="B35" s="201"/>
      <c r="C35" s="202">
        <v>6121</v>
      </c>
      <c r="D35" s="203"/>
      <c r="E35" s="204" t="s">
        <v>46</v>
      </c>
      <c r="F35" s="204"/>
      <c r="G35" s="204"/>
      <c r="H35" s="204"/>
      <c r="I35" s="103"/>
      <c r="J35" s="205">
        <v>4760</v>
      </c>
      <c r="K35" s="105"/>
      <c r="L35" s="206">
        <f>SUM(J35:K35)</f>
        <v>4760</v>
      </c>
      <c r="M35" s="107"/>
      <c r="N35" s="206"/>
      <c r="O35" s="165"/>
      <c r="P35" s="178"/>
      <c r="Q35" s="165"/>
      <c r="R35" s="166"/>
      <c r="S35" s="165"/>
      <c r="T35" s="166"/>
      <c r="U35" s="207"/>
      <c r="V35" s="166"/>
      <c r="W35" s="165"/>
      <c r="X35" s="166"/>
      <c r="Y35" s="167"/>
      <c r="Z35" s="168"/>
      <c r="AA35" s="165"/>
      <c r="AB35" s="166"/>
      <c r="AC35" s="165"/>
      <c r="AD35" s="166"/>
    </row>
    <row r="36" spans="1:30" ht="12.75" customHeight="1" thickBot="1">
      <c r="A36" s="156"/>
      <c r="B36" s="184">
        <v>2212</v>
      </c>
      <c r="C36" s="184"/>
      <c r="D36" s="185" t="s">
        <v>51</v>
      </c>
      <c r="E36" s="208" t="s">
        <v>52</v>
      </c>
      <c r="F36" s="160"/>
      <c r="G36" s="160"/>
      <c r="H36" s="160"/>
      <c r="I36" s="70"/>
      <c r="J36" s="161"/>
      <c r="K36" s="162"/>
      <c r="L36" s="76"/>
      <c r="M36" s="163"/>
      <c r="N36" s="76"/>
      <c r="O36" s="162"/>
      <c r="P36" s="76"/>
      <c r="Q36" s="162"/>
      <c r="R36" s="164"/>
      <c r="S36" s="162"/>
      <c r="T36" s="164"/>
      <c r="U36" s="209"/>
      <c r="V36" s="164"/>
      <c r="W36" s="165"/>
      <c r="X36" s="166"/>
      <c r="Y36" s="167"/>
      <c r="Z36" s="168"/>
      <c r="AA36" s="165"/>
      <c r="AB36" s="166"/>
      <c r="AC36" s="165"/>
      <c r="AD36" s="166"/>
    </row>
    <row r="37" spans="1:30" ht="12.75" customHeight="1" thickBot="1">
      <c r="A37" s="129"/>
      <c r="B37" s="130"/>
      <c r="C37" s="130">
        <v>6121</v>
      </c>
      <c r="D37" s="169"/>
      <c r="E37" s="134"/>
      <c r="F37" s="134"/>
      <c r="G37" s="134"/>
      <c r="H37" s="134"/>
      <c r="I37" s="210"/>
      <c r="J37" s="135"/>
      <c r="K37" s="329">
        <v>622.3</v>
      </c>
      <c r="L37" s="93"/>
      <c r="M37" s="200"/>
      <c r="N37" s="93"/>
      <c r="O37" s="154"/>
      <c r="P37" s="125"/>
      <c r="Q37" s="154"/>
      <c r="R37" s="80"/>
      <c r="S37" s="121"/>
      <c r="T37" s="80"/>
      <c r="U37" s="79"/>
      <c r="V37" s="80"/>
      <c r="W37" s="165"/>
      <c r="X37" s="166"/>
      <c r="Y37" s="167"/>
      <c r="Z37" s="168"/>
      <c r="AA37" s="165"/>
      <c r="AB37" s="166"/>
      <c r="AC37" s="165"/>
      <c r="AD37" s="166"/>
    </row>
    <row r="38" spans="1:30" ht="12.75" customHeight="1" thickBot="1">
      <c r="A38" s="190"/>
      <c r="B38" s="201"/>
      <c r="C38" s="202">
        <v>6121</v>
      </c>
      <c r="D38" s="203"/>
      <c r="E38" s="204" t="s">
        <v>46</v>
      </c>
      <c r="F38" s="204"/>
      <c r="G38" s="204"/>
      <c r="H38" s="204"/>
      <c r="I38" s="103"/>
      <c r="J38" s="205">
        <v>6853</v>
      </c>
      <c r="K38" s="105">
        <f>SUM(K37)</f>
        <v>622.3</v>
      </c>
      <c r="L38" s="206">
        <f>SUM(J38:K38)</f>
        <v>7475.3</v>
      </c>
      <c r="M38" s="105"/>
      <c r="N38" s="206"/>
      <c r="O38" s="105"/>
      <c r="P38" s="206"/>
      <c r="Q38" s="105"/>
      <c r="R38" s="181"/>
      <c r="S38" s="105"/>
      <c r="T38" s="181"/>
      <c r="U38" s="105"/>
      <c r="V38" s="181"/>
      <c r="W38" s="165"/>
      <c r="X38" s="166"/>
      <c r="Y38" s="167"/>
      <c r="Z38" s="168"/>
      <c r="AA38" s="165"/>
      <c r="AB38" s="166"/>
      <c r="AC38" s="165"/>
      <c r="AD38" s="166"/>
    </row>
    <row r="39" spans="1:30" ht="12.75" customHeight="1" thickBot="1">
      <c r="A39" s="183"/>
      <c r="B39" s="184">
        <v>2212</v>
      </c>
      <c r="C39" s="184"/>
      <c r="D39" s="185" t="s">
        <v>53</v>
      </c>
      <c r="E39" s="330" t="s">
        <v>54</v>
      </c>
      <c r="F39" s="211"/>
      <c r="G39" s="211"/>
      <c r="H39" s="211"/>
      <c r="I39" s="212"/>
      <c r="J39" s="213"/>
      <c r="K39" s="214"/>
      <c r="L39" s="215"/>
      <c r="M39" s="216"/>
      <c r="N39" s="215"/>
      <c r="O39" s="154"/>
      <c r="P39" s="125"/>
      <c r="Q39" s="154"/>
      <c r="R39" s="80"/>
      <c r="S39" s="154"/>
      <c r="T39" s="80"/>
      <c r="U39" s="154"/>
      <c r="V39" s="80"/>
      <c r="W39" s="165"/>
      <c r="X39" s="166"/>
      <c r="Y39" s="167"/>
      <c r="Z39" s="168"/>
      <c r="AA39" s="165"/>
      <c r="AB39" s="166"/>
      <c r="AC39" s="165"/>
      <c r="AD39" s="166"/>
    </row>
    <row r="40" spans="1:30" ht="12.75" customHeight="1" thickBot="1">
      <c r="A40" s="129"/>
      <c r="B40" s="130"/>
      <c r="C40" s="130">
        <v>6121</v>
      </c>
      <c r="D40" s="169"/>
      <c r="E40" s="134"/>
      <c r="F40" s="134"/>
      <c r="G40" s="134"/>
      <c r="H40" s="134"/>
      <c r="I40" s="88"/>
      <c r="J40" s="135"/>
      <c r="K40" s="89">
        <v>13359.6</v>
      </c>
      <c r="L40" s="93"/>
      <c r="M40" s="200"/>
      <c r="N40" s="93"/>
      <c r="O40" s="154"/>
      <c r="P40" s="125"/>
      <c r="Q40" s="154"/>
      <c r="R40" s="80"/>
      <c r="S40" s="154"/>
      <c r="T40" s="80"/>
      <c r="U40" s="154"/>
      <c r="V40" s="80"/>
      <c r="W40" s="165"/>
      <c r="X40" s="166"/>
      <c r="Y40" s="167"/>
      <c r="Z40" s="168"/>
      <c r="AA40" s="165"/>
      <c r="AB40" s="166"/>
      <c r="AC40" s="165"/>
      <c r="AD40" s="166"/>
    </row>
    <row r="41" spans="1:30" ht="12.75" customHeight="1" thickBot="1">
      <c r="A41" s="171"/>
      <c r="B41" s="201"/>
      <c r="C41" s="202">
        <v>6121</v>
      </c>
      <c r="D41" s="174"/>
      <c r="E41" s="204" t="s">
        <v>46</v>
      </c>
      <c r="F41" s="175"/>
      <c r="G41" s="175"/>
      <c r="H41" s="175"/>
      <c r="I41" s="176"/>
      <c r="J41" s="177"/>
      <c r="K41" s="165">
        <f>SUM(K40)</f>
        <v>13359.6</v>
      </c>
      <c r="L41" s="178">
        <f>SUM(K41)</f>
        <v>13359.6</v>
      </c>
      <c r="M41" s="179"/>
      <c r="N41" s="178"/>
      <c r="O41" s="154"/>
      <c r="P41" s="125"/>
      <c r="Q41" s="154"/>
      <c r="R41" s="80"/>
      <c r="S41" s="154"/>
      <c r="T41" s="80"/>
      <c r="U41" s="154"/>
      <c r="V41" s="80"/>
      <c r="W41" s="165"/>
      <c r="X41" s="166"/>
      <c r="Y41" s="167"/>
      <c r="Z41" s="168"/>
      <c r="AA41" s="165"/>
      <c r="AB41" s="166"/>
      <c r="AC41" s="165"/>
      <c r="AD41" s="166"/>
    </row>
    <row r="42" spans="1:30" ht="30" customHeight="1" thickBot="1">
      <c r="A42" s="183"/>
      <c r="B42" s="184">
        <v>2212</v>
      </c>
      <c r="C42" s="184"/>
      <c r="D42" s="332" t="s">
        <v>75</v>
      </c>
      <c r="E42" s="331" t="s">
        <v>73</v>
      </c>
      <c r="F42" s="211"/>
      <c r="G42" s="211"/>
      <c r="H42" s="211"/>
      <c r="I42" s="212"/>
      <c r="J42" s="213"/>
      <c r="K42" s="214"/>
      <c r="L42" s="215"/>
      <c r="M42" s="216"/>
      <c r="N42" s="215"/>
      <c r="O42" s="154"/>
      <c r="P42" s="125"/>
      <c r="Q42" s="154"/>
      <c r="R42" s="80"/>
      <c r="S42" s="154"/>
      <c r="T42" s="80"/>
      <c r="U42" s="154"/>
      <c r="V42" s="80"/>
      <c r="W42" s="165"/>
      <c r="X42" s="166"/>
      <c r="Y42" s="167"/>
      <c r="Z42" s="168"/>
      <c r="AA42" s="165"/>
      <c r="AB42" s="166"/>
      <c r="AC42" s="165"/>
      <c r="AD42" s="166"/>
    </row>
    <row r="43" spans="1:30" ht="12.75" customHeight="1" thickBot="1">
      <c r="A43" s="129"/>
      <c r="B43" s="130"/>
      <c r="C43" s="130">
        <v>6121</v>
      </c>
      <c r="D43" s="169"/>
      <c r="E43" s="134"/>
      <c r="F43" s="134"/>
      <c r="G43" s="134"/>
      <c r="H43" s="134"/>
      <c r="I43" s="88"/>
      <c r="J43" s="135"/>
      <c r="K43" s="329">
        <v>1700.7</v>
      </c>
      <c r="L43" s="93"/>
      <c r="M43" s="200"/>
      <c r="N43" s="93"/>
      <c r="O43" s="154"/>
      <c r="P43" s="125"/>
      <c r="Q43" s="154"/>
      <c r="R43" s="80"/>
      <c r="S43" s="154"/>
      <c r="T43" s="80"/>
      <c r="U43" s="154"/>
      <c r="V43" s="80"/>
      <c r="W43" s="165"/>
      <c r="X43" s="166"/>
      <c r="Y43" s="167"/>
      <c r="Z43" s="168"/>
      <c r="AA43" s="165"/>
      <c r="AB43" s="166"/>
      <c r="AC43" s="165"/>
      <c r="AD43" s="166"/>
    </row>
    <row r="44" spans="1:30" ht="12.75" customHeight="1" thickBot="1">
      <c r="A44" s="171"/>
      <c r="B44" s="172"/>
      <c r="C44" s="202">
        <v>6121</v>
      </c>
      <c r="D44" s="174"/>
      <c r="E44" s="175"/>
      <c r="F44" s="175"/>
      <c r="G44" s="175"/>
      <c r="H44" s="175"/>
      <c r="I44" s="176"/>
      <c r="J44" s="177"/>
      <c r="K44" s="165">
        <f>SUM(K43)</f>
        <v>1700.7</v>
      </c>
      <c r="L44" s="178">
        <f>SUM(K44)</f>
        <v>1700.7</v>
      </c>
      <c r="M44" s="179"/>
      <c r="N44" s="178"/>
      <c r="O44" s="154"/>
      <c r="P44" s="125"/>
      <c r="Q44" s="154"/>
      <c r="R44" s="80"/>
      <c r="S44" s="154"/>
      <c r="T44" s="80"/>
      <c r="U44" s="154"/>
      <c r="V44" s="80"/>
      <c r="W44" s="165"/>
      <c r="X44" s="166"/>
      <c r="Y44" s="167"/>
      <c r="Z44" s="168"/>
      <c r="AA44" s="165"/>
      <c r="AB44" s="166"/>
      <c r="AC44" s="165"/>
      <c r="AD44" s="166"/>
    </row>
    <row r="45" spans="1:30" ht="12.75" customHeight="1" thickBot="1">
      <c r="A45" s="183"/>
      <c r="B45" s="184">
        <v>2212</v>
      </c>
      <c r="C45" s="184"/>
      <c r="D45" s="333" t="s">
        <v>77</v>
      </c>
      <c r="E45" s="330" t="s">
        <v>76</v>
      </c>
      <c r="F45" s="211"/>
      <c r="G45" s="211"/>
      <c r="H45" s="211"/>
      <c r="I45" s="212"/>
      <c r="J45" s="213"/>
      <c r="K45" s="214"/>
      <c r="L45" s="215"/>
      <c r="M45" s="216"/>
      <c r="N45" s="215"/>
      <c r="O45" s="154"/>
      <c r="P45" s="125"/>
      <c r="Q45" s="154"/>
      <c r="R45" s="80"/>
      <c r="S45" s="154"/>
      <c r="T45" s="80"/>
      <c r="U45" s="154"/>
      <c r="V45" s="80"/>
      <c r="W45" s="165"/>
      <c r="X45" s="166"/>
      <c r="Y45" s="167"/>
      <c r="Z45" s="168"/>
      <c r="AA45" s="165"/>
      <c r="AB45" s="166"/>
      <c r="AC45" s="165"/>
      <c r="AD45" s="166"/>
    </row>
    <row r="46" spans="1:30" ht="12.75" customHeight="1" thickBot="1">
      <c r="A46" s="129"/>
      <c r="B46" s="130"/>
      <c r="C46" s="130">
        <v>6121</v>
      </c>
      <c r="D46" s="169"/>
      <c r="E46" s="134"/>
      <c r="F46" s="134"/>
      <c r="G46" s="134"/>
      <c r="H46" s="134"/>
      <c r="I46" s="88"/>
      <c r="J46" s="135"/>
      <c r="K46" s="329">
        <v>0.6</v>
      </c>
      <c r="L46" s="93"/>
      <c r="M46" s="200"/>
      <c r="N46" s="93"/>
      <c r="O46" s="154"/>
      <c r="P46" s="125"/>
      <c r="Q46" s="154"/>
      <c r="R46" s="80"/>
      <c r="S46" s="154"/>
      <c r="T46" s="80"/>
      <c r="U46" s="154"/>
      <c r="V46" s="80"/>
      <c r="W46" s="165"/>
      <c r="X46" s="166"/>
      <c r="Y46" s="167"/>
      <c r="Z46" s="168"/>
      <c r="AA46" s="165"/>
      <c r="AB46" s="166"/>
      <c r="AC46" s="165"/>
      <c r="AD46" s="166"/>
    </row>
    <row r="47" spans="1:30" ht="12.75" customHeight="1" thickBot="1">
      <c r="A47" s="171"/>
      <c r="B47" s="172"/>
      <c r="C47" s="202">
        <v>6121</v>
      </c>
      <c r="D47" s="174"/>
      <c r="E47" s="175"/>
      <c r="F47" s="175"/>
      <c r="G47" s="175"/>
      <c r="H47" s="175"/>
      <c r="I47" s="176"/>
      <c r="J47" s="177"/>
      <c r="K47" s="165">
        <f>SUM(K46)</f>
        <v>0.6</v>
      </c>
      <c r="L47" s="178">
        <f>SUM(K47)</f>
        <v>0.6</v>
      </c>
      <c r="M47" s="179"/>
      <c r="N47" s="178"/>
      <c r="O47" s="154"/>
      <c r="P47" s="125"/>
      <c r="Q47" s="154"/>
      <c r="R47" s="80"/>
      <c r="S47" s="154"/>
      <c r="T47" s="80"/>
      <c r="U47" s="154"/>
      <c r="V47" s="80"/>
      <c r="W47" s="165"/>
      <c r="X47" s="166"/>
      <c r="Y47" s="167"/>
      <c r="Z47" s="168"/>
      <c r="AA47" s="165"/>
      <c r="AB47" s="166"/>
      <c r="AC47" s="165"/>
      <c r="AD47" s="166"/>
    </row>
    <row r="48" spans="1:32" ht="27.75" customHeight="1" thickBot="1">
      <c r="A48" s="115"/>
      <c r="B48" s="68"/>
      <c r="C48" s="217"/>
      <c r="D48" s="218"/>
      <c r="E48" s="219" t="s">
        <v>55</v>
      </c>
      <c r="F48" s="219"/>
      <c r="G48" s="219"/>
      <c r="H48" s="219"/>
      <c r="I48" s="120"/>
      <c r="J48" s="187"/>
      <c r="K48" s="154"/>
      <c r="L48" s="125"/>
      <c r="M48" s="123"/>
      <c r="N48" s="125"/>
      <c r="O48" s="121"/>
      <c r="P48" s="125"/>
      <c r="Q48" s="154"/>
      <c r="R48" s="80"/>
      <c r="S48" s="154"/>
      <c r="T48" s="80"/>
      <c r="U48" s="79"/>
      <c r="V48" s="80"/>
      <c r="W48" s="165"/>
      <c r="X48" s="166"/>
      <c r="Y48" s="167"/>
      <c r="Z48" s="168"/>
      <c r="AA48" s="165"/>
      <c r="AB48" s="166"/>
      <c r="AC48" s="165"/>
      <c r="AD48" s="166"/>
      <c r="AF48" s="220"/>
    </row>
    <row r="49" spans="1:32" ht="12.75" customHeight="1" thickBot="1">
      <c r="A49" s="129"/>
      <c r="B49" s="189">
        <v>2212</v>
      </c>
      <c r="C49" s="130">
        <v>6901</v>
      </c>
      <c r="D49" s="189"/>
      <c r="E49" s="221"/>
      <c r="F49" s="221"/>
      <c r="G49" s="221"/>
      <c r="H49" s="221"/>
      <c r="I49" s="210"/>
      <c r="J49" s="135"/>
      <c r="K49" s="139"/>
      <c r="L49" s="93"/>
      <c r="M49" s="200"/>
      <c r="N49" s="93"/>
      <c r="O49" s="89"/>
      <c r="P49" s="93"/>
      <c r="Q49" s="139"/>
      <c r="R49" s="96"/>
      <c r="S49" s="139"/>
      <c r="T49" s="96"/>
      <c r="U49" s="95"/>
      <c r="V49" s="96"/>
      <c r="W49" s="165"/>
      <c r="X49" s="166"/>
      <c r="Y49" s="167"/>
      <c r="Z49" s="168"/>
      <c r="AA49" s="165"/>
      <c r="AB49" s="166"/>
      <c r="AC49" s="165"/>
      <c r="AD49" s="166"/>
      <c r="AF49" s="14"/>
    </row>
    <row r="50" spans="1:30" ht="12.75" customHeight="1" thickBot="1">
      <c r="A50" s="190"/>
      <c r="B50" s="201"/>
      <c r="C50" s="202">
        <v>6901</v>
      </c>
      <c r="D50" s="202"/>
      <c r="E50" s="222" t="s">
        <v>56</v>
      </c>
      <c r="F50" s="222"/>
      <c r="G50" s="222"/>
      <c r="H50" s="222"/>
      <c r="I50" s="103"/>
      <c r="J50" s="205"/>
      <c r="K50" s="105"/>
      <c r="L50" s="206"/>
      <c r="M50" s="107"/>
      <c r="N50" s="206"/>
      <c r="O50" s="180"/>
      <c r="P50" s="178"/>
      <c r="Q50" s="105"/>
      <c r="R50" s="181"/>
      <c r="S50" s="105"/>
      <c r="T50" s="223"/>
      <c r="U50" s="207"/>
      <c r="V50" s="166"/>
      <c r="W50" s="165"/>
      <c r="X50" s="166"/>
      <c r="Y50" s="167"/>
      <c r="Z50" s="168"/>
      <c r="AA50" s="165"/>
      <c r="AB50" s="166"/>
      <c r="AC50" s="165"/>
      <c r="AD50" s="166"/>
    </row>
    <row r="51" spans="1:32" ht="17.25" customHeight="1" thickBot="1">
      <c r="A51" s="224"/>
      <c r="B51" s="225"/>
      <c r="C51" s="226"/>
      <c r="D51" s="227"/>
      <c r="E51" s="228" t="s">
        <v>57</v>
      </c>
      <c r="F51" s="229"/>
      <c r="G51" s="229"/>
      <c r="H51" s="229"/>
      <c r="I51" s="230">
        <f>SUM(I26:I50)</f>
        <v>1841</v>
      </c>
      <c r="J51" s="231">
        <f>SUM(J21:J50)</f>
        <v>17939.9</v>
      </c>
      <c r="K51" s="232">
        <f>K23+K26+K38+K41+K44+K47</f>
        <v>27985.100000000002</v>
      </c>
      <c r="L51" s="233">
        <f>L23+L26+L29+L32+L35+L38+L41+L44+L47</f>
        <v>45924.99999999999</v>
      </c>
      <c r="M51" s="234"/>
      <c r="N51" s="235"/>
      <c r="O51" s="236"/>
      <c r="P51" s="237"/>
      <c r="Q51" s="165"/>
      <c r="R51" s="238"/>
      <c r="S51" s="239"/>
      <c r="T51" s="240"/>
      <c r="U51" s="241"/>
      <c r="V51" s="242"/>
      <c r="W51" s="165"/>
      <c r="X51" s="166"/>
      <c r="Y51" s="167"/>
      <c r="Z51" s="168"/>
      <c r="AA51" s="165"/>
      <c r="AB51" s="166"/>
      <c r="AC51" s="165"/>
      <c r="AD51" s="166"/>
      <c r="AF51" s="220"/>
    </row>
    <row r="52" spans="1:29" ht="12.75" customHeight="1" thickBot="1">
      <c r="A52" s="243"/>
      <c r="B52" s="243"/>
      <c r="C52" s="244"/>
      <c r="D52" s="243"/>
      <c r="E52" s="1"/>
      <c r="F52" s="1"/>
      <c r="G52" s="1"/>
      <c r="H52" s="1"/>
      <c r="I52" s="245"/>
      <c r="J52" s="245"/>
      <c r="K52" s="245"/>
      <c r="L52" s="245"/>
      <c r="M52" s="245"/>
      <c r="N52" s="245"/>
      <c r="O52" s="246"/>
      <c r="P52" s="246"/>
      <c r="Q52" s="247"/>
      <c r="R52" s="246"/>
      <c r="S52" s="246"/>
      <c r="T52" s="246"/>
      <c r="U52" s="248"/>
      <c r="V52" s="246"/>
      <c r="W52" s="249"/>
      <c r="X52" s="168"/>
      <c r="Y52" s="165"/>
      <c r="Z52" s="166"/>
      <c r="AA52" s="165"/>
      <c r="AB52" s="166"/>
      <c r="AC52" s="14"/>
    </row>
    <row r="53" spans="1:32" ht="12.75" customHeight="1">
      <c r="A53" s="243"/>
      <c r="B53" s="243"/>
      <c r="C53" s="244"/>
      <c r="D53" s="243"/>
      <c r="E53" s="1"/>
      <c r="F53" s="1"/>
      <c r="G53" s="1"/>
      <c r="H53" s="1"/>
      <c r="I53" s="245"/>
      <c r="J53" s="245"/>
      <c r="K53" s="245"/>
      <c r="L53" s="245"/>
      <c r="M53" s="245"/>
      <c r="N53" s="245"/>
      <c r="O53" s="246"/>
      <c r="P53" s="246"/>
      <c r="Q53" s="247"/>
      <c r="R53" s="246"/>
      <c r="S53" s="246"/>
      <c r="T53" s="246"/>
      <c r="U53" s="248"/>
      <c r="V53" s="246"/>
      <c r="W53" s="250"/>
      <c r="X53" s="250"/>
      <c r="Y53" s="251"/>
      <c r="Z53" s="250"/>
      <c r="AA53" s="251"/>
      <c r="AB53" s="250"/>
      <c r="AC53" s="14"/>
      <c r="AF53" s="14"/>
    </row>
    <row r="54" spans="1:31" s="260" customFormat="1" ht="18" customHeight="1" thickBot="1">
      <c r="A54" s="252" t="s">
        <v>58</v>
      </c>
      <c r="B54" s="253"/>
      <c r="C54" s="252"/>
      <c r="D54" s="252"/>
      <c r="E54" s="252"/>
      <c r="F54" s="252"/>
      <c r="G54" s="252"/>
      <c r="H54" s="252"/>
      <c r="I54" s="254"/>
      <c r="J54" s="254"/>
      <c r="K54" s="254"/>
      <c r="L54" s="254"/>
      <c r="M54" s="254"/>
      <c r="N54" s="254"/>
      <c r="O54" s="255"/>
      <c r="P54" s="256"/>
      <c r="Q54" s="256"/>
      <c r="R54" s="256"/>
      <c r="S54" s="256"/>
      <c r="T54" s="256"/>
      <c r="U54" s="256"/>
      <c r="V54" s="256"/>
      <c r="W54" s="257"/>
      <c r="X54" s="258"/>
      <c r="Y54" s="258"/>
      <c r="Z54" s="258"/>
      <c r="AA54" s="257"/>
      <c r="AB54" s="258"/>
      <c r="AC54" s="257"/>
      <c r="AD54" s="258"/>
      <c r="AE54" s="259"/>
    </row>
    <row r="55" spans="1:22" ht="15.75" customHeight="1" thickBot="1">
      <c r="A55" s="261" t="s">
        <v>59</v>
      </c>
      <c r="B55" s="229"/>
      <c r="C55" s="262"/>
      <c r="D55" s="263"/>
      <c r="E55" s="264"/>
      <c r="F55" s="263"/>
      <c r="G55" s="263"/>
      <c r="H55" s="263"/>
      <c r="I55" s="328" t="s">
        <v>70</v>
      </c>
      <c r="J55" s="265" t="s">
        <v>60</v>
      </c>
      <c r="K55" s="266" t="s">
        <v>61</v>
      </c>
      <c r="L55" s="265" t="s">
        <v>62</v>
      </c>
      <c r="M55" s="267" t="s">
        <v>61</v>
      </c>
      <c r="N55" s="265" t="s">
        <v>62</v>
      </c>
      <c r="O55" s="267" t="s">
        <v>61</v>
      </c>
      <c r="P55" s="265" t="s">
        <v>62</v>
      </c>
      <c r="Q55" s="267" t="s">
        <v>61</v>
      </c>
      <c r="R55" s="265" t="s">
        <v>62</v>
      </c>
      <c r="S55" s="267" t="s">
        <v>61</v>
      </c>
      <c r="T55" s="265" t="s">
        <v>62</v>
      </c>
      <c r="U55" s="267" t="s">
        <v>61</v>
      </c>
      <c r="V55" s="268" t="s">
        <v>62</v>
      </c>
    </row>
    <row r="56" spans="1:31" ht="18" customHeight="1">
      <c r="A56" s="347" t="s">
        <v>63</v>
      </c>
      <c r="B56" s="348"/>
      <c r="C56" s="351">
        <v>6121</v>
      </c>
      <c r="D56" s="352" t="s">
        <v>64</v>
      </c>
      <c r="E56" s="354" t="s">
        <v>65</v>
      </c>
      <c r="F56" s="354"/>
      <c r="G56" s="354"/>
      <c r="H56" s="354"/>
      <c r="I56" s="269"/>
      <c r="J56" s="270">
        <v>13888.3</v>
      </c>
      <c r="K56" s="271">
        <f>K26+K38+K41+K44+K47</f>
        <v>18674.899999999998</v>
      </c>
      <c r="L56" s="272">
        <f>SUM(J56:K56)</f>
        <v>32563.199999999997</v>
      </c>
      <c r="M56" s="273"/>
      <c r="N56" s="274"/>
      <c r="O56" s="273"/>
      <c r="P56" s="274"/>
      <c r="Q56" s="273"/>
      <c r="R56" s="275"/>
      <c r="S56" s="276"/>
      <c r="T56" s="277"/>
      <c r="U56" s="278"/>
      <c r="V56" s="279"/>
      <c r="AE56" s="14"/>
    </row>
    <row r="57" spans="1:31" ht="13.5" customHeight="1">
      <c r="A57" s="349"/>
      <c r="B57" s="350"/>
      <c r="C57" s="350"/>
      <c r="D57" s="353"/>
      <c r="E57" s="355"/>
      <c r="F57" s="355"/>
      <c r="G57" s="355"/>
      <c r="H57" s="355"/>
      <c r="I57" s="280">
        <v>1841</v>
      </c>
      <c r="J57" s="270">
        <v>1841</v>
      </c>
      <c r="K57" s="271"/>
      <c r="L57" s="272">
        <f>SUM(J57:K57)</f>
        <v>1841</v>
      </c>
      <c r="M57" s="273"/>
      <c r="N57" s="274"/>
      <c r="O57" s="273"/>
      <c r="P57" s="274"/>
      <c r="Q57" s="273"/>
      <c r="R57" s="275"/>
      <c r="S57" s="276"/>
      <c r="T57" s="277"/>
      <c r="U57" s="278"/>
      <c r="V57" s="279"/>
      <c r="AE57" s="14"/>
    </row>
    <row r="58" spans="1:31" ht="18" customHeight="1" thickBot="1">
      <c r="A58" s="20" t="s">
        <v>63</v>
      </c>
      <c r="B58" s="49"/>
      <c r="C58" s="49">
        <v>6351</v>
      </c>
      <c r="D58" s="49"/>
      <c r="E58" s="281" t="s">
        <v>66</v>
      </c>
      <c r="F58" s="281"/>
      <c r="G58" s="281"/>
      <c r="H58" s="281"/>
      <c r="I58" s="88"/>
      <c r="J58" s="282">
        <f>J23</f>
        <v>2210.6</v>
      </c>
      <c r="K58" s="283">
        <f>K23</f>
        <v>9310.2</v>
      </c>
      <c r="L58" s="284">
        <f>SUM(J58:K58)</f>
        <v>11520.800000000001</v>
      </c>
      <c r="M58" s="278"/>
      <c r="N58" s="285"/>
      <c r="O58" s="278"/>
      <c r="P58" s="285"/>
      <c r="Q58" s="278"/>
      <c r="R58" s="286"/>
      <c r="S58" s="287"/>
      <c r="T58" s="288"/>
      <c r="U58" s="289"/>
      <c r="V58" s="290"/>
      <c r="AE58" s="14"/>
    </row>
    <row r="59" spans="1:31" ht="18" customHeight="1" thickBot="1">
      <c r="A59" s="347" t="s">
        <v>67</v>
      </c>
      <c r="B59" s="359"/>
      <c r="C59" s="351">
        <v>6901</v>
      </c>
      <c r="D59" s="362"/>
      <c r="E59" s="354" t="s">
        <v>68</v>
      </c>
      <c r="F59" s="354"/>
      <c r="G59" s="354"/>
      <c r="H59" s="354"/>
      <c r="I59" s="370"/>
      <c r="J59" s="372"/>
      <c r="K59" s="365">
        <v>0</v>
      </c>
      <c r="L59" s="367">
        <f>SUM(K59)</f>
        <v>0</v>
      </c>
      <c r="M59" s="365"/>
      <c r="N59" s="367"/>
      <c r="O59" s="278"/>
      <c r="P59" s="277"/>
      <c r="Q59" s="278"/>
      <c r="R59" s="274"/>
      <c r="S59" s="276"/>
      <c r="T59" s="277"/>
      <c r="U59" s="278"/>
      <c r="V59" s="279"/>
      <c r="W59" s="209"/>
      <c r="X59" s="291"/>
      <c r="Y59" s="292"/>
      <c r="Z59" s="293"/>
      <c r="AA59" s="209"/>
      <c r="AB59" s="291"/>
      <c r="AC59" s="294"/>
      <c r="AD59" s="94"/>
      <c r="AE59" s="14"/>
    </row>
    <row r="60" spans="1:31" ht="4.5" customHeight="1" hidden="1" thickBot="1">
      <c r="A60" s="360"/>
      <c r="B60" s="361"/>
      <c r="C60" s="361"/>
      <c r="D60" s="363"/>
      <c r="E60" s="364"/>
      <c r="F60" s="364"/>
      <c r="G60" s="364"/>
      <c r="H60" s="364"/>
      <c r="I60" s="371"/>
      <c r="J60" s="368"/>
      <c r="K60" s="366"/>
      <c r="L60" s="368"/>
      <c r="M60" s="366"/>
      <c r="N60" s="368"/>
      <c r="O60" s="289"/>
      <c r="P60" s="295"/>
      <c r="Q60" s="289"/>
      <c r="R60" s="296"/>
      <c r="S60" s="287"/>
      <c r="T60" s="295"/>
      <c r="U60" s="297"/>
      <c r="V60" s="298"/>
      <c r="W60" s="79">
        <f>SUM(U60:V60)</f>
        <v>0</v>
      </c>
      <c r="X60" s="94"/>
      <c r="Y60" s="299"/>
      <c r="Z60" s="300"/>
      <c r="AA60" s="79"/>
      <c r="AB60" s="94"/>
      <c r="AC60" s="294"/>
      <c r="AD60" s="94"/>
      <c r="AE60" s="14"/>
    </row>
    <row r="61" spans="1:31" ht="18" customHeight="1" thickBot="1">
      <c r="A61" s="301"/>
      <c r="B61" s="302"/>
      <c r="C61" s="302"/>
      <c r="D61" s="302"/>
      <c r="E61" s="303" t="s">
        <v>69</v>
      </c>
      <c r="F61" s="304"/>
      <c r="G61" s="6"/>
      <c r="H61" s="304"/>
      <c r="I61" s="305"/>
      <c r="J61" s="306">
        <f>SUM(J56:J60)</f>
        <v>17939.899999999998</v>
      </c>
      <c r="K61" s="307">
        <f>SUM(K56:K60)</f>
        <v>27985.1</v>
      </c>
      <c r="L61" s="308">
        <f>SUM(L56:L60)</f>
        <v>45925</v>
      </c>
      <c r="M61" s="309"/>
      <c r="N61" s="310"/>
      <c r="O61" s="309"/>
      <c r="P61" s="311"/>
      <c r="Q61" s="309"/>
      <c r="R61" s="312"/>
      <c r="S61" s="313"/>
      <c r="T61" s="314"/>
      <c r="U61" s="315"/>
      <c r="V61" s="316"/>
      <c r="W61" s="79"/>
      <c r="X61" s="94"/>
      <c r="Y61" s="300"/>
      <c r="Z61" s="300"/>
      <c r="AA61" s="79"/>
      <c r="AB61" s="94"/>
      <c r="AC61" s="294"/>
      <c r="AD61" s="94"/>
      <c r="AE61" s="14"/>
    </row>
    <row r="62" spans="10:31" ht="12.75" customHeight="1" thickBot="1">
      <c r="J62" s="14"/>
      <c r="K62" s="14"/>
      <c r="L62" s="14"/>
      <c r="M62" s="14"/>
      <c r="N62" s="14"/>
      <c r="Q62" s="317"/>
      <c r="R62" s="317"/>
      <c r="S62" s="317"/>
      <c r="T62" s="317"/>
      <c r="W62" s="79"/>
      <c r="X62" s="94"/>
      <c r="Y62" s="300"/>
      <c r="Z62" s="300"/>
      <c r="AA62" s="79"/>
      <c r="AB62" s="94"/>
      <c r="AC62" s="294"/>
      <c r="AD62" s="94"/>
      <c r="AE62" s="14"/>
    </row>
    <row r="63" spans="5:30" ht="18" customHeight="1" thickBot="1">
      <c r="E63" s="318"/>
      <c r="F63" s="318"/>
      <c r="G63" s="318"/>
      <c r="H63" s="318"/>
      <c r="J63" s="14"/>
      <c r="K63" s="14"/>
      <c r="L63" s="14"/>
      <c r="M63" s="14"/>
      <c r="N63" s="14"/>
      <c r="Q63" s="247"/>
      <c r="R63" s="319"/>
      <c r="S63" s="319"/>
      <c r="T63" s="319"/>
      <c r="W63" s="320"/>
      <c r="X63" s="321"/>
      <c r="Y63" s="23"/>
      <c r="Z63" s="23"/>
      <c r="AA63" s="320"/>
      <c r="AB63" s="321"/>
      <c r="AC63" s="322"/>
      <c r="AD63" s="321"/>
    </row>
    <row r="64" spans="1:22" ht="12.75">
      <c r="A64" s="1"/>
      <c r="B64" s="1"/>
      <c r="C64" s="1"/>
      <c r="D64" s="1"/>
      <c r="K64" s="14"/>
      <c r="L64" s="14"/>
      <c r="N64" s="14"/>
      <c r="O64" s="14"/>
      <c r="R64" s="14"/>
      <c r="S64" s="14"/>
      <c r="T64" s="14"/>
      <c r="V64" s="14"/>
    </row>
    <row r="65" ht="12.75">
      <c r="N65" s="14"/>
    </row>
    <row r="66" spans="1:17" ht="12.75">
      <c r="A66" s="318"/>
      <c r="B66" s="318"/>
      <c r="C66" s="318"/>
      <c r="D66" s="318"/>
      <c r="K66" s="14"/>
      <c r="Q66" s="14"/>
    </row>
    <row r="67" spans="5:11" ht="12.75">
      <c r="E67" s="25"/>
      <c r="F67" s="323"/>
      <c r="G67" s="25"/>
      <c r="H67" s="25"/>
      <c r="K67" s="14"/>
    </row>
    <row r="68" spans="5:11" ht="15">
      <c r="E68" s="324"/>
      <c r="F68" s="324"/>
      <c r="G68" s="324"/>
      <c r="H68" s="325"/>
      <c r="K68" s="14"/>
    </row>
    <row r="69" spans="5:11" ht="12.75">
      <c r="E69" s="25"/>
      <c r="F69" s="25"/>
      <c r="G69" s="25"/>
      <c r="H69" s="25"/>
      <c r="K69" s="14"/>
    </row>
    <row r="70" spans="5:8" ht="12.75">
      <c r="E70" s="25"/>
      <c r="F70" s="25"/>
      <c r="G70" s="25"/>
      <c r="H70" s="25"/>
    </row>
    <row r="71" spans="5:8" ht="12.75">
      <c r="E71" s="25"/>
      <c r="F71" s="25"/>
      <c r="G71" s="25"/>
      <c r="H71" s="25"/>
    </row>
    <row r="72" spans="5:8" ht="12.75">
      <c r="E72" s="369"/>
      <c r="F72" s="357"/>
      <c r="G72" s="369"/>
      <c r="H72" s="369"/>
    </row>
    <row r="73" spans="5:8" ht="12.75">
      <c r="E73" s="357"/>
      <c r="F73" s="357"/>
      <c r="G73" s="357"/>
      <c r="H73" s="357"/>
    </row>
    <row r="74" spans="5:8" ht="12.75">
      <c r="E74" s="25"/>
      <c r="F74" s="25"/>
      <c r="G74" s="25"/>
      <c r="H74" s="25"/>
    </row>
    <row r="75" spans="5:8" ht="12.75">
      <c r="E75" s="27"/>
      <c r="F75" s="27"/>
      <c r="G75" s="27"/>
      <c r="H75" s="27"/>
    </row>
    <row r="76" spans="5:8" ht="12.75">
      <c r="E76" s="27"/>
      <c r="F76" s="27"/>
      <c r="G76" s="27"/>
      <c r="H76" s="27"/>
    </row>
  </sheetData>
  <sheetProtection/>
  <mergeCells count="41">
    <mergeCell ref="M59:M60"/>
    <mergeCell ref="N59:N60"/>
    <mergeCell ref="E72:F73"/>
    <mergeCell ref="G72:G73"/>
    <mergeCell ref="H72:H73"/>
    <mergeCell ref="H59:H60"/>
    <mergeCell ref="I59:I60"/>
    <mergeCell ref="J59:J60"/>
    <mergeCell ref="K59:K60"/>
    <mergeCell ref="L59:L60"/>
    <mergeCell ref="G59:G60"/>
    <mergeCell ref="A59:B60"/>
    <mergeCell ref="C59:C60"/>
    <mergeCell ref="D59:D60"/>
    <mergeCell ref="E59:E60"/>
    <mergeCell ref="F59:F60"/>
    <mergeCell ref="AQ19:AR19"/>
    <mergeCell ref="A56:B57"/>
    <mergeCell ref="C56:C57"/>
    <mergeCell ref="D56:D57"/>
    <mergeCell ref="E56:E57"/>
    <mergeCell ref="F56:F57"/>
    <mergeCell ref="G56:G57"/>
    <mergeCell ref="H56:H57"/>
    <mergeCell ref="AA19:AB19"/>
    <mergeCell ref="AC19:AD19"/>
    <mergeCell ref="AG19:AH19"/>
    <mergeCell ref="AI19:AJ19"/>
    <mergeCell ref="AK19:AL19"/>
    <mergeCell ref="AM19:AN19"/>
    <mergeCell ref="K19:L19"/>
    <mergeCell ref="O19:T19"/>
    <mergeCell ref="U19:V19"/>
    <mergeCell ref="W19:X19"/>
    <mergeCell ref="Y19:Z19"/>
    <mergeCell ref="AO19:AP19"/>
    <mergeCell ref="F16:H16"/>
    <mergeCell ref="F7:I7"/>
    <mergeCell ref="F14:H14"/>
    <mergeCell ref="F15:H15"/>
    <mergeCell ref="M19:N19"/>
  </mergeCells>
  <printOptions/>
  <pageMargins left="0.1968503937007874" right="0.1968503937007874" top="0.5905511811023623" bottom="0.5905511811023623" header="0.3937007874015748" footer="0.3937007874015748"/>
  <pageSetup horizontalDpi="600" verticalDpi="600" orientation="landscape" paperSize="9" scale="70" r:id="rId1"/>
  <headerFooter alignWithMargins="0">
    <oddFooter xml:space="preserve">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385</cp:lastModifiedBy>
  <cp:lastPrinted>2010-01-11T14:42:12Z</cp:lastPrinted>
  <dcterms:created xsi:type="dcterms:W3CDTF">2009-12-29T09:27:08Z</dcterms:created>
  <dcterms:modified xsi:type="dcterms:W3CDTF">2010-01-20T07:32:05Z</dcterms:modified>
  <cp:category/>
  <cp:version/>
  <cp:contentType/>
  <cp:contentStatus/>
</cp:coreProperties>
</file>