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elkový přehled" sheetId="1" r:id="rId1"/>
    <sheet name="dt 1" sheetId="2" r:id="rId2"/>
    <sheet name="dt 2" sheetId="3" r:id="rId3"/>
  </sheets>
  <externalReferences>
    <externalReference r:id="rId6"/>
  </externalReferences>
  <definedNames>
    <definedName name="Excel_BuiltIn__FilterDatabase_1" localSheetId="2">'[1]Bačetín'!#REF!</definedName>
    <definedName name="Excel_BuiltIn__FilterDatabase_1">'[1]Bačetín'!#REF!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<sst xmlns="http://schemas.openxmlformats.org/spreadsheetml/2006/main" count="79" uniqueCount="67">
  <si>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</si>
  <si>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</si>
  <si>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</si>
  <si>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</si>
  <si>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</si>
  <si>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</si>
  <si>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</si>
  <si>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</si>
  <si>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bodové hodnocení</t>
  </si>
  <si>
    <t>datum přijetí žádosti</t>
  </si>
  <si>
    <t>čas přijetí žádosti</t>
  </si>
  <si>
    <t>POV/2013/103/BR/NEINV</t>
  </si>
  <si>
    <t>Šonov</t>
  </si>
  <si>
    <t>Výměna oken na budově obecního úřadu a mateřské školy v Šonově</t>
  </si>
  <si>
    <t>POV/2013/104/MZ/NEINV</t>
  </si>
  <si>
    <t>Butoves</t>
  </si>
  <si>
    <t>Výměna oken v sále obecní restaurace</t>
  </si>
  <si>
    <t>POV/2013/109/MZ/NEINV</t>
  </si>
  <si>
    <t>Konecchlumí</t>
  </si>
  <si>
    <t>Oprava asfaltového povrchu hřiště na p. 118/25 a výměna svítidel okolo hřiště</t>
  </si>
  <si>
    <t>POV/2013/213/MZ/NEINV</t>
  </si>
  <si>
    <t>Žlunice</t>
  </si>
  <si>
    <t>Komplexní obnova návsi - oprava komunikací a oplocení, obnova zeleně</t>
  </si>
  <si>
    <t>POV/2013/103/VR/INV</t>
  </si>
  <si>
    <t>Rekonstrukce Požární zbrojnice - zateplení a plynofikace objektu</t>
  </si>
  <si>
    <t>POV2013/104/HK/INV/NEINV</t>
  </si>
  <si>
    <t>Hněvčeves</t>
  </si>
  <si>
    <t>Výměna oken, zateplení vstupu víceúčelové sportovní haly a renovace parketové podlahy</t>
  </si>
  <si>
    <t>POV2013/107/HK/NEINV</t>
  </si>
  <si>
    <t>Hrádek</t>
  </si>
  <si>
    <t>Oprava obecních budov</t>
  </si>
  <si>
    <t>POV2013/115/HK/INV</t>
  </si>
  <si>
    <t>Pšánky</t>
  </si>
  <si>
    <t>Multifunkční dům - I.etapa</t>
  </si>
  <si>
    <t>POV2013/205/HK/INV</t>
  </si>
  <si>
    <t>Kratonohy</t>
  </si>
  <si>
    <t>Oprava stávajících chodníků a vjezdů v obci Kratonohy</t>
  </si>
  <si>
    <t>POV/2013/202/NM/INV</t>
  </si>
  <si>
    <t>Jestřebí</t>
  </si>
  <si>
    <t>2x MK pro výstavbu RD,
k.ú. Jestřebí n.Met.</t>
  </si>
  <si>
    <t>POV2013/103/RK/NEINV</t>
  </si>
  <si>
    <t>Rybná n. Zdob.</t>
  </si>
  <si>
    <t>Výměna oken v budově MŠ a ZŠ</t>
  </si>
  <si>
    <t>POV2013/202/HO/NEIN</t>
  </si>
  <si>
    <t>Staré Smrkovice</t>
  </si>
  <si>
    <t>Komplexní úprava veřejného prostranství</t>
  </si>
  <si>
    <t>POV/2013/106/NA/NEINV</t>
  </si>
  <si>
    <t>Velká Jesenice</t>
  </si>
  <si>
    <t>Výměna oken a dveří ve společné budově Mateřské školy a obecního úřadu.</t>
  </si>
  <si>
    <t>POV/2013/203/NA/NEINV</t>
  </si>
  <si>
    <t>Bukovice</t>
  </si>
  <si>
    <t>Oprava místních silnic 2013</t>
  </si>
  <si>
    <t>celkem</t>
  </si>
  <si>
    <t>Prosečné</t>
  </si>
  <si>
    <t>dotační titul</t>
  </si>
  <si>
    <t>DT1</t>
  </si>
  <si>
    <t>DT2</t>
  </si>
  <si>
    <t>Dotační titul 1</t>
  </si>
  <si>
    <t>Dotační titul 2</t>
  </si>
  <si>
    <t>rezeva - odměny administrátorům, dofinancování obci Vrbice - soutěž VR 2012</t>
  </si>
  <si>
    <t>x) zaokrouhlené částky</t>
  </si>
  <si>
    <t>x) zaokrouhlené čátky</t>
  </si>
  <si>
    <t>Celkový přehled návrhu rozdělení prostředků POV 2013 - II. kolo</t>
  </si>
  <si>
    <t>Příloha</t>
  </si>
  <si>
    <t>výše schválených dotací Kč</t>
  </si>
  <si>
    <t>počet schválených žádostí</t>
  </si>
  <si>
    <t>schválená dotace x)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</si>
</sst>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[$-405]d\.\ mmmm\ yyyy"/>
    <numFmt numFmtId="166" formatCode="dd/mm/yy;@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3" borderId="0" applyNumberFormat="0" applyBorder="0" applyAlignment="0" applyProtection="0"/>
    <xf numFmtId="0" fontId="8" fillId="34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>
      <alignment/>
      <protection/>
    </xf>
    <xf numFmtId="0" fontId="14" fillId="36" borderId="6" applyNumberFormat="0" applyFont="0" applyAlignment="0" applyProtection="0"/>
    <xf numFmtId="9" fontId="1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18" fillId="7" borderId="9" applyNumberFormat="0" applyAlignment="0" applyProtection="0"/>
    <xf numFmtId="0" fontId="19" fillId="37" borderId="9" applyNumberFormat="0" applyAlignment="0" applyProtection="0"/>
    <xf numFmtId="0" fontId="20" fillId="37" borderId="10" applyNumberFormat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4" fillId="0" borderId="0" xfId="68" applyAlignment="1">
      <alignment vertical="center"/>
      <protection/>
    </xf>
    <xf numFmtId="0" fontId="14" fillId="0" borderId="0" xfId="68">
      <alignment/>
      <protection/>
    </xf>
    <xf numFmtId="0" fontId="22" fillId="0" borderId="0" xfId="68" applyFont="1" applyAlignment="1">
      <alignment horizontal="center" vertical="center" wrapText="1"/>
      <protection/>
    </xf>
    <xf numFmtId="0" fontId="22" fillId="0" borderId="0" xfId="68" applyFont="1" applyAlignment="1">
      <alignment horizontal="center" wrapText="1"/>
      <protection/>
    </xf>
    <xf numFmtId="14" fontId="14" fillId="0" borderId="0" xfId="68" applyNumberFormat="1" applyAlignment="1">
      <alignment vertical="center"/>
      <protection/>
    </xf>
    <xf numFmtId="0" fontId="14" fillId="0" borderId="0" xfId="68" applyAlignment="1">
      <alignment horizontal="left" vertical="center"/>
      <protection/>
    </xf>
    <xf numFmtId="0" fontId="14" fillId="0" borderId="0" xfId="68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4" fontId="14" fillId="0" borderId="0" xfId="68" applyNumberFormat="1" applyAlignment="1">
      <alignment horizontal="right" vertical="center"/>
      <protection/>
    </xf>
    <xf numFmtId="0" fontId="23" fillId="0" borderId="0" xfId="68" applyFont="1" applyAlignment="1">
      <alignment vertical="center"/>
      <protection/>
    </xf>
    <xf numFmtId="167" fontId="14" fillId="0" borderId="0" xfId="68" applyNumberFormat="1" applyAlignment="1">
      <alignment horizontal="right" vertical="center"/>
      <protection/>
    </xf>
    <xf numFmtId="0" fontId="36" fillId="0" borderId="0" xfId="68" applyFont="1" applyAlignment="1">
      <alignment vertical="center"/>
      <protection/>
    </xf>
    <xf numFmtId="4" fontId="36" fillId="0" borderId="0" xfId="68" applyNumberFormat="1" applyFont="1" applyAlignment="1">
      <alignment horizontal="right" vertical="center"/>
      <protection/>
    </xf>
    <xf numFmtId="3" fontId="14" fillId="0" borderId="0" xfId="68" applyNumberFormat="1" applyAlignment="1">
      <alignment horizontal="right" vertical="center"/>
      <protection/>
    </xf>
    <xf numFmtId="2" fontId="36" fillId="0" borderId="0" xfId="68" applyNumberFormat="1" applyFont="1" applyAlignment="1">
      <alignment vertical="center"/>
      <protection/>
    </xf>
    <xf numFmtId="0" fontId="36" fillId="0" borderId="0" xfId="68" applyFont="1" applyAlignment="1">
      <alignment horizontal="center" vertical="center"/>
      <protection/>
    </xf>
    <xf numFmtId="14" fontId="36" fillId="0" borderId="0" xfId="68" applyNumberFormat="1" applyFont="1" applyAlignment="1">
      <alignment vertical="center"/>
      <protection/>
    </xf>
    <xf numFmtId="167" fontId="36" fillId="0" borderId="0" xfId="68" applyNumberFormat="1" applyFont="1" applyAlignment="1">
      <alignment horizontal="right" vertical="center"/>
      <protection/>
    </xf>
    <xf numFmtId="3" fontId="36" fillId="0" borderId="0" xfId="68" applyNumberFormat="1" applyFont="1" applyAlignment="1">
      <alignment horizontal="right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34" fillId="20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34" fillId="0" borderId="0" xfId="0" applyNumberFormat="1" applyFont="1" applyAlignment="1">
      <alignment horizontal="right" vertical="center"/>
    </xf>
    <xf numFmtId="4" fontId="37" fillId="30" borderId="11" xfId="68" applyNumberFormat="1" applyFont="1" applyFill="1" applyBorder="1" applyAlignment="1">
      <alignment horizontal="right" vertical="center"/>
      <protection/>
    </xf>
    <xf numFmtId="0" fontId="22" fillId="42" borderId="11" xfId="68" applyFont="1" applyFill="1" applyBorder="1" applyAlignment="1">
      <alignment horizontal="center" vertical="center"/>
      <protection/>
    </xf>
    <xf numFmtId="0" fontId="22" fillId="42" borderId="11" xfId="68" applyFont="1" applyFill="1" applyBorder="1" applyAlignment="1">
      <alignment horizontal="center" vertical="center" wrapText="1"/>
      <protection/>
    </xf>
    <xf numFmtId="4" fontId="22" fillId="42" borderId="11" xfId="68" applyNumberFormat="1" applyFont="1" applyFill="1" applyBorder="1" applyAlignment="1">
      <alignment horizontal="center" vertical="center" wrapText="1"/>
      <protection/>
    </xf>
    <xf numFmtId="14" fontId="22" fillId="42" borderId="11" xfId="68" applyNumberFormat="1" applyFont="1" applyFill="1" applyBorder="1" applyAlignment="1">
      <alignment horizontal="center" vertical="center" wrapText="1"/>
      <protection/>
    </xf>
    <xf numFmtId="167" fontId="22" fillId="42" borderId="11" xfId="68" applyNumberFormat="1" applyFont="1" applyFill="1" applyBorder="1" applyAlignment="1">
      <alignment horizontal="right" vertical="center" wrapText="1"/>
      <protection/>
    </xf>
    <xf numFmtId="0" fontId="38" fillId="42" borderId="11" xfId="68" applyFont="1" applyFill="1" applyBorder="1" applyAlignment="1">
      <alignment horizontal="center" vertical="center" wrapText="1"/>
      <protection/>
    </xf>
    <xf numFmtId="4" fontId="38" fillId="42" borderId="11" xfId="68" applyNumberFormat="1" applyFont="1" applyFill="1" applyBorder="1" applyAlignment="1">
      <alignment horizontal="center" vertical="center" wrapText="1"/>
      <protection/>
    </xf>
    <xf numFmtId="2" fontId="38" fillId="42" borderId="11" xfId="68" applyNumberFormat="1" applyFont="1" applyFill="1" applyBorder="1" applyAlignment="1">
      <alignment horizontal="center" vertical="center" wrapText="1"/>
      <protection/>
    </xf>
    <xf numFmtId="14" fontId="38" fillId="42" borderId="11" xfId="68" applyNumberFormat="1" applyFont="1" applyFill="1" applyBorder="1" applyAlignment="1">
      <alignment horizontal="center" vertical="center" wrapText="1"/>
      <protection/>
    </xf>
    <xf numFmtId="167" fontId="38" fillId="42" borderId="11" xfId="68" applyNumberFormat="1" applyFont="1" applyFill="1" applyBorder="1" applyAlignment="1">
      <alignment horizontal="center" vertical="center" wrapText="1"/>
      <protection/>
    </xf>
    <xf numFmtId="0" fontId="37" fillId="0" borderId="0" xfId="68" applyFont="1" applyAlignment="1">
      <alignment vertical="center"/>
      <protection/>
    </xf>
    <xf numFmtId="0" fontId="2" fillId="43" borderId="11" xfId="68" applyFont="1" applyFill="1" applyBorder="1" applyAlignment="1">
      <alignment vertical="center"/>
      <protection/>
    </xf>
    <xf numFmtId="0" fontId="2" fillId="43" borderId="11" xfId="68" applyFont="1" applyFill="1" applyBorder="1" applyAlignment="1">
      <alignment vertical="center" wrapText="1"/>
      <protection/>
    </xf>
    <xf numFmtId="0" fontId="2" fillId="43" borderId="11" xfId="68" applyFont="1" applyFill="1" applyBorder="1" applyAlignment="1">
      <alignment horizontal="left" vertical="center" wrapText="1"/>
      <protection/>
    </xf>
    <xf numFmtId="4" fontId="2" fillId="43" borderId="11" xfId="68" applyNumberFormat="1" applyFont="1" applyFill="1" applyBorder="1" applyAlignment="1">
      <alignment horizontal="right" vertical="center"/>
      <protection/>
    </xf>
    <xf numFmtId="2" fontId="2" fillId="43" borderId="11" xfId="68" applyNumberFormat="1" applyFont="1" applyFill="1" applyBorder="1" applyAlignment="1">
      <alignment horizontal="right" vertical="center"/>
      <protection/>
    </xf>
    <xf numFmtId="0" fontId="2" fillId="43" borderId="11" xfId="68" applyFont="1" applyFill="1" applyBorder="1" applyAlignment="1">
      <alignment horizontal="center" vertical="center"/>
      <protection/>
    </xf>
    <xf numFmtId="14" fontId="2" fillId="43" borderId="11" xfId="68" applyNumberFormat="1" applyFont="1" applyFill="1" applyBorder="1" applyAlignment="1">
      <alignment vertical="center"/>
      <protection/>
    </xf>
    <xf numFmtId="167" fontId="14" fillId="43" borderId="11" xfId="68" applyNumberFormat="1" applyFill="1" applyBorder="1" applyAlignment="1">
      <alignment horizontal="right" vertical="center"/>
      <protection/>
    </xf>
    <xf numFmtId="3" fontId="2" fillId="43" borderId="11" xfId="68" applyNumberFormat="1" applyFont="1" applyFill="1" applyBorder="1" applyAlignment="1">
      <alignment horizontal="right" vertical="center"/>
      <protection/>
    </xf>
    <xf numFmtId="0" fontId="2" fillId="43" borderId="11" xfId="0" applyFont="1" applyFill="1" applyBorder="1" applyAlignment="1">
      <alignment vertical="center"/>
    </xf>
    <xf numFmtId="3" fontId="39" fillId="42" borderId="11" xfId="68" applyNumberFormat="1" applyFont="1" applyFill="1" applyBorder="1" applyAlignment="1">
      <alignment horizontal="center" vertical="center" wrapText="1"/>
      <protection/>
    </xf>
    <xf numFmtId="3" fontId="40" fillId="8" borderId="11" xfId="0" applyNumberFormat="1" applyFont="1" applyFill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/>
    </xf>
    <xf numFmtId="0" fontId="40" fillId="20" borderId="11" xfId="0" applyFont="1" applyFill="1" applyBorder="1" applyAlignment="1">
      <alignment horizontal="center" vertical="center"/>
    </xf>
    <xf numFmtId="0" fontId="40" fillId="8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36" fillId="43" borderId="11" xfId="68" applyFont="1" applyFill="1" applyBorder="1" applyAlignment="1">
      <alignment vertical="center" wrapText="1"/>
      <protection/>
    </xf>
    <xf numFmtId="4" fontId="36" fillId="43" borderId="11" xfId="68" applyNumberFormat="1" applyFont="1" applyFill="1" applyBorder="1" applyAlignment="1">
      <alignment horizontal="right" vertical="center"/>
      <protection/>
    </xf>
    <xf numFmtId="2" fontId="36" fillId="43" borderId="11" xfId="68" applyNumberFormat="1" applyFont="1" applyFill="1" applyBorder="1" applyAlignment="1">
      <alignment vertical="center"/>
      <protection/>
    </xf>
    <xf numFmtId="0" fontId="36" fillId="43" borderId="11" xfId="68" applyFont="1" applyFill="1" applyBorder="1" applyAlignment="1">
      <alignment horizontal="center" vertical="center"/>
      <protection/>
    </xf>
    <xf numFmtId="14" fontId="36" fillId="43" borderId="11" xfId="68" applyNumberFormat="1" applyFont="1" applyFill="1" applyBorder="1" applyAlignment="1">
      <alignment vertical="center"/>
      <protection/>
    </xf>
    <xf numFmtId="167" fontId="36" fillId="43" borderId="11" xfId="68" applyNumberFormat="1" applyFont="1" applyFill="1" applyBorder="1" applyAlignment="1">
      <alignment horizontal="right" vertical="center"/>
      <protection/>
    </xf>
    <xf numFmtId="3" fontId="36" fillId="43" borderId="11" xfId="68" applyNumberFormat="1" applyFont="1" applyFill="1" applyBorder="1" applyAlignment="1">
      <alignment horizontal="right" vertical="center"/>
      <protection/>
    </xf>
    <xf numFmtId="3" fontId="40" fillId="20" borderId="11" xfId="0" applyNumberFormat="1" applyFont="1" applyFill="1" applyBorder="1" applyAlignment="1">
      <alignment horizontal="center" vertical="center"/>
    </xf>
    <xf numFmtId="3" fontId="40" fillId="44" borderId="11" xfId="0" applyNumberFormat="1" applyFont="1" applyFill="1" applyBorder="1" applyAlignment="1">
      <alignment horizontal="center" vertical="center"/>
    </xf>
    <xf numFmtId="0" fontId="36" fillId="30" borderId="11" xfId="68" applyFont="1" applyFill="1" applyBorder="1" applyAlignment="1">
      <alignment vertical="center" wrapText="1"/>
      <protection/>
    </xf>
    <xf numFmtId="4" fontId="36" fillId="30" borderId="11" xfId="68" applyNumberFormat="1" applyFont="1" applyFill="1" applyBorder="1" applyAlignment="1">
      <alignment horizontal="right" vertical="center"/>
      <protection/>
    </xf>
    <xf numFmtId="2" fontId="36" fillId="30" borderId="11" xfId="68" applyNumberFormat="1" applyFont="1" applyFill="1" applyBorder="1" applyAlignment="1">
      <alignment vertical="center"/>
      <protection/>
    </xf>
    <xf numFmtId="0" fontId="36" fillId="30" borderId="11" xfId="68" applyFont="1" applyFill="1" applyBorder="1" applyAlignment="1">
      <alignment horizontal="center" vertical="center"/>
      <protection/>
    </xf>
    <xf numFmtId="14" fontId="36" fillId="30" borderId="11" xfId="68" applyNumberFormat="1" applyFont="1" applyFill="1" applyBorder="1" applyAlignment="1">
      <alignment vertical="center"/>
      <protection/>
    </xf>
    <xf numFmtId="167" fontId="36" fillId="30" borderId="11" xfId="68" applyNumberFormat="1" applyFont="1" applyFill="1" applyBorder="1" applyAlignment="1">
      <alignment horizontal="right" vertical="center"/>
      <protection/>
    </xf>
    <xf numFmtId="3" fontId="41" fillId="30" borderId="11" xfId="68" applyNumberFormat="1" applyFont="1" applyFill="1" applyBorder="1" applyAlignment="1">
      <alignment horizontal="right" vertical="center"/>
      <protection/>
    </xf>
    <xf numFmtId="0" fontId="34" fillId="0" borderId="0" xfId="0" applyFont="1" applyAlignment="1">
      <alignment horizontal="left" vertical="center"/>
    </xf>
    <xf numFmtId="0" fontId="36" fillId="20" borderId="11" xfId="68" applyFont="1" applyFill="1" applyBorder="1" applyAlignment="1">
      <alignment vertical="center" wrapText="1"/>
      <protection/>
    </xf>
    <xf numFmtId="4" fontId="36" fillId="20" borderId="11" xfId="68" applyNumberFormat="1" applyFont="1" applyFill="1" applyBorder="1" applyAlignment="1">
      <alignment horizontal="right" vertical="center"/>
      <protection/>
    </xf>
    <xf numFmtId="2" fontId="36" fillId="20" borderId="11" xfId="68" applyNumberFormat="1" applyFont="1" applyFill="1" applyBorder="1" applyAlignment="1">
      <alignment vertical="center"/>
      <protection/>
    </xf>
    <xf numFmtId="0" fontId="36" fillId="20" borderId="11" xfId="68" applyFont="1" applyFill="1" applyBorder="1" applyAlignment="1">
      <alignment horizontal="center" vertical="center"/>
      <protection/>
    </xf>
    <xf numFmtId="14" fontId="36" fillId="20" borderId="11" xfId="68" applyNumberFormat="1" applyFont="1" applyFill="1" applyBorder="1" applyAlignment="1">
      <alignment vertical="center"/>
      <protection/>
    </xf>
    <xf numFmtId="167" fontId="36" fillId="20" borderId="11" xfId="68" applyNumberFormat="1" applyFont="1" applyFill="1" applyBorder="1" applyAlignment="1">
      <alignment horizontal="right" vertical="center"/>
      <protection/>
    </xf>
    <xf numFmtId="3" fontId="41" fillId="20" borderId="11" xfId="68" applyNumberFormat="1" applyFont="1" applyFill="1" applyBorder="1" applyAlignment="1">
      <alignment horizontal="right" vertical="center"/>
      <protection/>
    </xf>
    <xf numFmtId="0" fontId="36" fillId="43" borderId="11" xfId="68" applyFont="1" applyFill="1" applyBorder="1" applyAlignment="1">
      <alignment vertical="center"/>
      <protection/>
    </xf>
    <xf numFmtId="4" fontId="37" fillId="20" borderId="11" xfId="68" applyNumberFormat="1" applyFont="1" applyFill="1" applyBorder="1" applyAlignment="1">
      <alignment horizontal="right" vertical="center"/>
      <protection/>
    </xf>
    <xf numFmtId="0" fontId="2" fillId="30" borderId="11" xfId="68" applyFont="1" applyFill="1" applyBorder="1" applyAlignment="1">
      <alignment vertical="center"/>
      <protection/>
    </xf>
    <xf numFmtId="0" fontId="2" fillId="30" borderId="11" xfId="68" applyFont="1" applyFill="1" applyBorder="1" applyAlignment="1">
      <alignment vertical="center" wrapText="1"/>
      <protection/>
    </xf>
    <xf numFmtId="0" fontId="2" fillId="30" borderId="11" xfId="68" applyFont="1" applyFill="1" applyBorder="1" applyAlignment="1">
      <alignment horizontal="left" vertical="center" wrapText="1"/>
      <protection/>
    </xf>
    <xf numFmtId="4" fontId="2" fillId="30" borderId="11" xfId="68" applyNumberFormat="1" applyFont="1" applyFill="1" applyBorder="1" applyAlignment="1">
      <alignment horizontal="right" vertical="center"/>
      <protection/>
    </xf>
    <xf numFmtId="2" fontId="2" fillId="30" borderId="11" xfId="68" applyNumberFormat="1" applyFont="1" applyFill="1" applyBorder="1" applyAlignment="1">
      <alignment horizontal="right" vertical="center"/>
      <protection/>
    </xf>
    <xf numFmtId="4" fontId="24" fillId="30" borderId="11" xfId="68" applyNumberFormat="1" applyFont="1" applyFill="1" applyBorder="1" applyAlignment="1">
      <alignment horizontal="right" vertical="center"/>
      <protection/>
    </xf>
    <xf numFmtId="0" fontId="2" fillId="30" borderId="11" xfId="68" applyFont="1" applyFill="1" applyBorder="1" applyAlignment="1">
      <alignment horizontal="center" vertical="center"/>
      <protection/>
    </xf>
    <xf numFmtId="14" fontId="2" fillId="30" borderId="11" xfId="68" applyNumberFormat="1" applyFont="1" applyFill="1" applyBorder="1" applyAlignment="1">
      <alignment vertical="center"/>
      <protection/>
    </xf>
    <xf numFmtId="167" fontId="14" fillId="30" borderId="11" xfId="68" applyNumberFormat="1" applyFill="1" applyBorder="1" applyAlignment="1">
      <alignment horizontal="right" vertical="center"/>
      <protection/>
    </xf>
    <xf numFmtId="3" fontId="42" fillId="30" borderId="11" xfId="68" applyNumberFormat="1" applyFont="1" applyFill="1" applyBorder="1" applyAlignment="1">
      <alignment horizontal="right" vertical="center"/>
      <protection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Date" xfId="54"/>
    <cellStyle name="Fixed" xfId="55"/>
    <cellStyle name="Heading1" xfId="56"/>
    <cellStyle name="Heading2" xfId="57"/>
    <cellStyle name="Chybně" xfId="58"/>
    <cellStyle name="Kontrolní buňka" xfId="59"/>
    <cellStyle name="Currency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 2" xfId="68"/>
    <cellStyle name="Poznámka" xfId="69"/>
    <cellStyle name="Percent" xfId="70"/>
    <cellStyle name="Propojená buňka" xfId="71"/>
    <cellStyle name="Správně" xfId="72"/>
    <cellStyle name="Text upozornění" xfId="73"/>
    <cellStyle name="Title" xfId="74"/>
    <cellStyle name="Total" xfId="75"/>
    <cellStyle name="Vstup" xfId="76"/>
    <cellStyle name="Výpočet" xfId="77"/>
    <cellStyle name="Výstup" xfId="78"/>
    <cellStyle name="Vysvětlující text" xfId="79"/>
    <cellStyle name="Warning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19.28125" style="8" customWidth="1"/>
    <col min="3" max="3" width="23.421875" style="8" customWidth="1"/>
    <col min="4" max="4" width="25.8515625" style="25" customWidth="1"/>
    <col min="5" max="7" width="9.140625" style="8" customWidth="1"/>
  </cols>
  <sheetData>
    <row r="1" ht="15">
      <c r="G1" s="8" t="s">
        <v>63</v>
      </c>
    </row>
    <row r="2" spans="2:4" ht="15">
      <c r="B2" s="74" t="s">
        <v>62</v>
      </c>
      <c r="D2" s="29"/>
    </row>
    <row r="3" ht="15">
      <c r="B3" s="28"/>
    </row>
    <row r="4" spans="2:7" s="23" customFormat="1" ht="30">
      <c r="B4" s="26" t="s">
        <v>54</v>
      </c>
      <c r="C4" s="56" t="s">
        <v>65</v>
      </c>
      <c r="D4" s="53" t="s">
        <v>64</v>
      </c>
      <c r="E4" s="24"/>
      <c r="F4" s="24"/>
      <c r="G4" s="24"/>
    </row>
    <row r="5" spans="2:4" ht="15">
      <c r="B5" s="9" t="s">
        <v>55</v>
      </c>
      <c r="C5" s="57">
        <v>9</v>
      </c>
      <c r="D5" s="54">
        <v>2485000</v>
      </c>
    </row>
    <row r="6" spans="2:4" ht="15">
      <c r="B6" s="9" t="s">
        <v>56</v>
      </c>
      <c r="C6" s="57">
        <v>5</v>
      </c>
      <c r="D6" s="54">
        <v>2450000</v>
      </c>
    </row>
    <row r="7" spans="2:4" ht="15">
      <c r="B7" s="9" t="s">
        <v>52</v>
      </c>
      <c r="C7" s="57">
        <f>SUM(C5:C6)</f>
        <v>14</v>
      </c>
      <c r="D7" s="66">
        <f>SUM(D5:D6)</f>
        <v>4935000</v>
      </c>
    </row>
    <row r="8" spans="2:7" s="10" customFormat="1" ht="21" customHeight="1">
      <c r="B8" s="27"/>
      <c r="C8" s="55"/>
      <c r="D8" s="65"/>
      <c r="E8" s="11"/>
      <c r="F8" s="11"/>
      <c r="G8" s="11"/>
    </row>
    <row r="9" spans="2:4" ht="31.5" customHeight="1">
      <c r="B9" s="94" t="s">
        <v>59</v>
      </c>
      <c r="C9" s="95"/>
      <c r="D9" s="66">
        <v>1046000</v>
      </c>
    </row>
    <row r="12" spans="2:4" ht="15">
      <c r="B12" s="11"/>
      <c r="C12" s="96"/>
      <c r="D12" s="96"/>
    </row>
    <row r="14" ht="15">
      <c r="C14" s="28"/>
    </row>
  </sheetData>
  <sheetProtection/>
  <mergeCells count="2">
    <mergeCell ref="B9:C9"/>
    <mergeCell ref="C12:D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13"/>
  <sheetViews>
    <sheetView zoomScalePageLayoutView="0" workbookViewId="0" topLeftCell="A1">
      <pane ySplit="2" topLeftCell="A3" activePane="bottomLeft" state="frozen"/>
      <selection pane="topLeft" activeCell="B27" sqref="B27"/>
      <selection pane="bottomLeft" activeCell="B27" sqref="B27"/>
    </sheetView>
  </sheetViews>
  <sheetFormatPr defaultColWidth="9.140625" defaultRowHeight="15"/>
  <cols>
    <col min="1" max="1" width="0.9921875" style="2" customWidth="1"/>
    <col min="2" max="2" width="25.421875" style="1" customWidth="1"/>
    <col min="3" max="3" width="13.57421875" style="1" customWidth="1"/>
    <col min="4" max="4" width="19.28125" style="6" customWidth="1"/>
    <col min="5" max="5" width="13.421875" style="12" customWidth="1"/>
    <col min="6" max="6" width="12.421875" style="12" customWidth="1"/>
    <col min="7" max="7" width="8.8515625" style="1" customWidth="1"/>
    <col min="8" max="8" width="12.57421875" style="12" customWidth="1"/>
    <col min="9" max="9" width="14.57421875" style="12" customWidth="1"/>
    <col min="10" max="10" width="9.140625" style="7" customWidth="1"/>
    <col min="11" max="11" width="11.140625" style="5" customWidth="1"/>
    <col min="12" max="12" width="9.140625" style="14" customWidth="1"/>
    <col min="13" max="13" width="11.8515625" style="17" customWidth="1"/>
    <col min="14" max="14" width="9.140625" style="1" customWidth="1"/>
    <col min="15" max="16384" width="9.140625" style="2" customWidth="1"/>
  </cols>
  <sheetData>
    <row r="1" ht="12.75">
      <c r="B1" s="13" t="s">
        <v>57</v>
      </c>
    </row>
    <row r="2" spans="2:13" s="3" customFormat="1" ht="36">
      <c r="B2" s="31" t="s">
        <v>0</v>
      </c>
      <c r="C2" s="32" t="s">
        <v>1</v>
      </c>
      <c r="D2" s="32" t="s">
        <v>2</v>
      </c>
      <c r="E2" s="33" t="s">
        <v>3</v>
      </c>
      <c r="F2" s="33" t="s">
        <v>4</v>
      </c>
      <c r="G2" s="32" t="s">
        <v>5</v>
      </c>
      <c r="H2" s="33" t="s">
        <v>6</v>
      </c>
      <c r="I2" s="33" t="s">
        <v>7</v>
      </c>
      <c r="J2" s="32" t="s">
        <v>8</v>
      </c>
      <c r="K2" s="34" t="s">
        <v>9</v>
      </c>
      <c r="L2" s="35" t="s">
        <v>10</v>
      </c>
      <c r="M2" s="52" t="s">
        <v>66</v>
      </c>
    </row>
    <row r="3" spans="2:13" ht="51">
      <c r="B3" s="42" t="s">
        <v>11</v>
      </c>
      <c r="C3" s="43" t="s">
        <v>12</v>
      </c>
      <c r="D3" s="44" t="s">
        <v>13</v>
      </c>
      <c r="E3" s="45">
        <v>299970</v>
      </c>
      <c r="F3" s="45">
        <v>149985</v>
      </c>
      <c r="G3" s="46">
        <f aca="true" t="shared" si="0" ref="G3:G11">F3/E3*100</f>
        <v>50</v>
      </c>
      <c r="H3" s="45">
        <v>0</v>
      </c>
      <c r="I3" s="45">
        <v>149000</v>
      </c>
      <c r="J3" s="47">
        <v>70</v>
      </c>
      <c r="K3" s="48">
        <v>41255</v>
      </c>
      <c r="L3" s="49">
        <v>0.3854166666666667</v>
      </c>
      <c r="M3" s="50">
        <v>140000</v>
      </c>
    </row>
    <row r="4" spans="2:13" ht="25.5">
      <c r="B4" s="42" t="s">
        <v>40</v>
      </c>
      <c r="C4" s="43" t="s">
        <v>41</v>
      </c>
      <c r="D4" s="44" t="s">
        <v>42</v>
      </c>
      <c r="E4" s="45">
        <v>295452</v>
      </c>
      <c r="F4" s="45">
        <v>147726</v>
      </c>
      <c r="G4" s="46">
        <f t="shared" si="0"/>
        <v>50</v>
      </c>
      <c r="H4" s="45">
        <v>0</v>
      </c>
      <c r="I4" s="45">
        <v>147000</v>
      </c>
      <c r="J4" s="47">
        <v>70</v>
      </c>
      <c r="K4" s="48">
        <v>41255</v>
      </c>
      <c r="L4" s="49">
        <v>0.4270833333333333</v>
      </c>
      <c r="M4" s="50">
        <v>140000</v>
      </c>
    </row>
    <row r="5" spans="2:13" ht="25.5">
      <c r="B5" s="42" t="s">
        <v>28</v>
      </c>
      <c r="C5" s="43" t="s">
        <v>29</v>
      </c>
      <c r="D5" s="44" t="s">
        <v>30</v>
      </c>
      <c r="E5" s="45">
        <v>720000</v>
      </c>
      <c r="F5" s="45">
        <v>360000</v>
      </c>
      <c r="G5" s="46">
        <f t="shared" si="0"/>
        <v>50</v>
      </c>
      <c r="H5" s="45">
        <v>0</v>
      </c>
      <c r="I5" s="45">
        <v>360000</v>
      </c>
      <c r="J5" s="47">
        <v>70</v>
      </c>
      <c r="K5" s="48">
        <v>41255</v>
      </c>
      <c r="L5" s="49">
        <v>13</v>
      </c>
      <c r="M5" s="50">
        <f aca="true" t="shared" si="1" ref="M5:M10">INT(F5/1000)*1000</f>
        <v>360000</v>
      </c>
    </row>
    <row r="6" spans="2:13" ht="51">
      <c r="B6" s="42" t="s">
        <v>17</v>
      </c>
      <c r="C6" s="51" t="s">
        <v>18</v>
      </c>
      <c r="D6" s="44" t="s">
        <v>19</v>
      </c>
      <c r="E6" s="45">
        <v>390000</v>
      </c>
      <c r="F6" s="45">
        <v>195000</v>
      </c>
      <c r="G6" s="46">
        <f t="shared" si="0"/>
        <v>50</v>
      </c>
      <c r="H6" s="45">
        <v>0</v>
      </c>
      <c r="I6" s="45">
        <v>195000</v>
      </c>
      <c r="J6" s="47">
        <v>70</v>
      </c>
      <c r="K6" s="48">
        <v>41257</v>
      </c>
      <c r="L6" s="49">
        <v>0.40625</v>
      </c>
      <c r="M6" s="50">
        <f t="shared" si="1"/>
        <v>195000</v>
      </c>
    </row>
    <row r="7" spans="2:13" ht="25.5">
      <c r="B7" s="42" t="s">
        <v>14</v>
      </c>
      <c r="C7" s="51" t="s">
        <v>15</v>
      </c>
      <c r="D7" s="44" t="s">
        <v>16</v>
      </c>
      <c r="E7" s="45">
        <v>105000</v>
      </c>
      <c r="F7" s="45">
        <v>52500</v>
      </c>
      <c r="G7" s="46">
        <f t="shared" si="0"/>
        <v>50</v>
      </c>
      <c r="H7" s="45">
        <v>0</v>
      </c>
      <c r="I7" s="45">
        <v>52000</v>
      </c>
      <c r="J7" s="47">
        <v>70</v>
      </c>
      <c r="K7" s="48">
        <v>41257</v>
      </c>
      <c r="L7" s="49">
        <v>0.4444444444444444</v>
      </c>
      <c r="M7" s="50">
        <v>50000</v>
      </c>
    </row>
    <row r="8" spans="2:13" ht="25.5">
      <c r="B8" s="42" t="s">
        <v>31</v>
      </c>
      <c r="C8" s="43" t="s">
        <v>32</v>
      </c>
      <c r="D8" s="44" t="s">
        <v>33</v>
      </c>
      <c r="E8" s="45">
        <v>1250000</v>
      </c>
      <c r="F8" s="45">
        <v>600000</v>
      </c>
      <c r="G8" s="46">
        <f t="shared" si="0"/>
        <v>48</v>
      </c>
      <c r="H8" s="45">
        <v>600000</v>
      </c>
      <c r="I8" s="45">
        <v>0</v>
      </c>
      <c r="J8" s="47">
        <v>70</v>
      </c>
      <c r="K8" s="48">
        <v>41257</v>
      </c>
      <c r="L8" s="49">
        <v>0.6666666666666666</v>
      </c>
      <c r="M8" s="50">
        <f t="shared" si="1"/>
        <v>600000</v>
      </c>
    </row>
    <row r="9" spans="2:13" ht="63.75">
      <c r="B9" s="42" t="s">
        <v>25</v>
      </c>
      <c r="C9" s="43" t="s">
        <v>26</v>
      </c>
      <c r="D9" s="44" t="s">
        <v>27</v>
      </c>
      <c r="E9" s="45">
        <v>620900</v>
      </c>
      <c r="F9" s="45">
        <v>300000</v>
      </c>
      <c r="G9" s="46">
        <f t="shared" si="0"/>
        <v>48.31695925269769</v>
      </c>
      <c r="H9" s="45">
        <v>193500</v>
      </c>
      <c r="I9" s="45">
        <v>106500</v>
      </c>
      <c r="J9" s="47">
        <v>70</v>
      </c>
      <c r="K9" s="48">
        <v>41257</v>
      </c>
      <c r="L9" s="49">
        <v>10</v>
      </c>
      <c r="M9" s="50">
        <f t="shared" si="1"/>
        <v>300000</v>
      </c>
    </row>
    <row r="10" spans="2:13" ht="51">
      <c r="B10" s="42" t="s">
        <v>46</v>
      </c>
      <c r="C10" s="43" t="s">
        <v>47</v>
      </c>
      <c r="D10" s="44" t="s">
        <v>48</v>
      </c>
      <c r="E10" s="45">
        <v>600000</v>
      </c>
      <c r="F10" s="45">
        <v>300000</v>
      </c>
      <c r="G10" s="46">
        <f t="shared" si="0"/>
        <v>50</v>
      </c>
      <c r="H10" s="45">
        <v>0</v>
      </c>
      <c r="I10" s="45">
        <v>300000</v>
      </c>
      <c r="J10" s="47">
        <v>65</v>
      </c>
      <c r="K10" s="48">
        <v>41219</v>
      </c>
      <c r="L10" s="49">
        <v>0.53125</v>
      </c>
      <c r="M10" s="50">
        <f t="shared" si="1"/>
        <v>300000</v>
      </c>
    </row>
    <row r="11" spans="2:13" ht="51">
      <c r="B11" s="42" t="s">
        <v>23</v>
      </c>
      <c r="C11" s="43" t="s">
        <v>53</v>
      </c>
      <c r="D11" s="44" t="s">
        <v>24</v>
      </c>
      <c r="E11" s="45">
        <v>884822</v>
      </c>
      <c r="F11" s="45">
        <v>408000</v>
      </c>
      <c r="G11" s="46">
        <f t="shared" si="0"/>
        <v>46.11096921188668</v>
      </c>
      <c r="H11" s="45">
        <v>408000</v>
      </c>
      <c r="I11" s="45">
        <v>0</v>
      </c>
      <c r="J11" s="47">
        <v>65</v>
      </c>
      <c r="K11" s="48">
        <v>41221</v>
      </c>
      <c r="L11" s="49">
        <v>0.3958333333333333</v>
      </c>
      <c r="M11" s="50">
        <v>400000</v>
      </c>
    </row>
    <row r="12" spans="2:13" ht="24" customHeight="1">
      <c r="B12" s="84"/>
      <c r="C12" s="85"/>
      <c r="D12" s="86"/>
      <c r="E12" s="87"/>
      <c r="F12" s="87"/>
      <c r="G12" s="88"/>
      <c r="H12" s="89">
        <f>SUM(H3:H11)</f>
        <v>1201500</v>
      </c>
      <c r="I12" s="89">
        <f>SUM(I3:I11)</f>
        <v>1309500</v>
      </c>
      <c r="J12" s="90"/>
      <c r="K12" s="91"/>
      <c r="L12" s="92"/>
      <c r="M12" s="93">
        <f>SUM(M3:M11)</f>
        <v>2485000</v>
      </c>
    </row>
    <row r="13" ht="12.75">
      <c r="B13" s="13" t="s">
        <v>61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M10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B27" sqref="B27"/>
    </sheetView>
  </sheetViews>
  <sheetFormatPr defaultColWidth="9.140625" defaultRowHeight="15"/>
  <cols>
    <col min="1" max="1" width="0.9921875" style="2" customWidth="1"/>
    <col min="2" max="2" width="26.28125" style="15" customWidth="1"/>
    <col min="3" max="3" width="14.140625" style="15" customWidth="1"/>
    <col min="4" max="4" width="18.140625" style="15" customWidth="1"/>
    <col min="5" max="6" width="13.421875" style="16" customWidth="1"/>
    <col min="7" max="7" width="8.7109375" style="18" customWidth="1"/>
    <col min="8" max="8" width="12.7109375" style="16" customWidth="1"/>
    <col min="9" max="9" width="13.8515625" style="16" customWidth="1"/>
    <col min="10" max="10" width="9.57421875" style="19" customWidth="1"/>
    <col min="11" max="11" width="10.8515625" style="20" customWidth="1"/>
    <col min="12" max="12" width="8.7109375" style="21" customWidth="1"/>
    <col min="13" max="13" width="11.00390625" style="22" customWidth="1"/>
    <col min="14" max="16384" width="9.140625" style="2" customWidth="1"/>
  </cols>
  <sheetData>
    <row r="1" ht="12.75">
      <c r="B1" s="41" t="s">
        <v>58</v>
      </c>
    </row>
    <row r="2" spans="2:13" s="4" customFormat="1" ht="36">
      <c r="B2" s="36" t="s">
        <v>0</v>
      </c>
      <c r="C2" s="36" t="s">
        <v>1</v>
      </c>
      <c r="D2" s="36" t="s">
        <v>2</v>
      </c>
      <c r="E2" s="37" t="s">
        <v>3</v>
      </c>
      <c r="F2" s="37" t="s">
        <v>4</v>
      </c>
      <c r="G2" s="38" t="s">
        <v>5</v>
      </c>
      <c r="H2" s="37" t="s">
        <v>6</v>
      </c>
      <c r="I2" s="37" t="s">
        <v>7</v>
      </c>
      <c r="J2" s="36" t="s">
        <v>8</v>
      </c>
      <c r="K2" s="39" t="s">
        <v>9</v>
      </c>
      <c r="L2" s="40" t="s">
        <v>10</v>
      </c>
      <c r="M2" s="52" t="s">
        <v>66</v>
      </c>
    </row>
    <row r="3" spans="2:13" ht="12.75">
      <c r="B3" s="67"/>
      <c r="C3" s="67"/>
      <c r="D3" s="67"/>
      <c r="E3" s="68"/>
      <c r="F3" s="68"/>
      <c r="G3" s="69"/>
      <c r="H3" s="30"/>
      <c r="I3" s="30"/>
      <c r="J3" s="70"/>
      <c r="K3" s="71"/>
      <c r="L3" s="72"/>
      <c r="M3" s="73"/>
    </row>
    <row r="4" spans="2:13" ht="38.25">
      <c r="B4" s="58" t="s">
        <v>37</v>
      </c>
      <c r="C4" s="58" t="s">
        <v>38</v>
      </c>
      <c r="D4" s="58" t="s">
        <v>39</v>
      </c>
      <c r="E4" s="59">
        <v>1255911</v>
      </c>
      <c r="F4" s="59">
        <v>627955</v>
      </c>
      <c r="G4" s="60">
        <f>F4/E4*100</f>
        <v>49.99996018826175</v>
      </c>
      <c r="H4" s="59">
        <v>627000</v>
      </c>
      <c r="I4" s="59">
        <v>0</v>
      </c>
      <c r="J4" s="61">
        <v>60</v>
      </c>
      <c r="K4" s="62">
        <v>41239</v>
      </c>
      <c r="L4" s="63">
        <v>0.34722222222222227</v>
      </c>
      <c r="M4" s="64">
        <v>620000</v>
      </c>
    </row>
    <row r="5" spans="2:13" ht="25.5">
      <c r="B5" s="58" t="s">
        <v>49</v>
      </c>
      <c r="C5" s="58" t="s">
        <v>50</v>
      </c>
      <c r="D5" s="58" t="s">
        <v>51</v>
      </c>
      <c r="E5" s="59">
        <v>229608</v>
      </c>
      <c r="F5" s="59">
        <v>114000</v>
      </c>
      <c r="G5" s="60">
        <f>F5/E5*100</f>
        <v>49.64983798473921</v>
      </c>
      <c r="H5" s="59">
        <v>0</v>
      </c>
      <c r="I5" s="59">
        <v>114000</v>
      </c>
      <c r="J5" s="61">
        <v>60</v>
      </c>
      <c r="K5" s="62">
        <v>41246</v>
      </c>
      <c r="L5" s="63">
        <v>0.375</v>
      </c>
      <c r="M5" s="64">
        <v>110000</v>
      </c>
    </row>
    <row r="6" spans="2:13" ht="63.75">
      <c r="B6" s="58" t="s">
        <v>20</v>
      </c>
      <c r="C6" s="58" t="s">
        <v>21</v>
      </c>
      <c r="D6" s="58" t="s">
        <v>22</v>
      </c>
      <c r="E6" s="59">
        <v>770022</v>
      </c>
      <c r="F6" s="59">
        <v>384241</v>
      </c>
      <c r="G6" s="60">
        <f>F6/E6*100</f>
        <v>49.900002857061224</v>
      </c>
      <c r="H6" s="59">
        <v>0</v>
      </c>
      <c r="I6" s="59">
        <v>384000</v>
      </c>
      <c r="J6" s="61">
        <v>60</v>
      </c>
      <c r="K6" s="62">
        <v>41246</v>
      </c>
      <c r="L6" s="63">
        <v>0.5625</v>
      </c>
      <c r="M6" s="64">
        <v>380000</v>
      </c>
    </row>
    <row r="7" spans="2:13" ht="38.25">
      <c r="B7" s="58" t="s">
        <v>43</v>
      </c>
      <c r="C7" s="82" t="s">
        <v>44</v>
      </c>
      <c r="D7" s="58" t="s">
        <v>45</v>
      </c>
      <c r="E7" s="59">
        <v>1200000</v>
      </c>
      <c r="F7" s="59">
        <v>600000</v>
      </c>
      <c r="G7" s="60">
        <f>F7/E7*100</f>
        <v>50</v>
      </c>
      <c r="H7" s="59">
        <v>0</v>
      </c>
      <c r="I7" s="59">
        <v>600000</v>
      </c>
      <c r="J7" s="61">
        <v>60</v>
      </c>
      <c r="K7" s="62">
        <v>41248</v>
      </c>
      <c r="L7" s="63">
        <v>0.59375</v>
      </c>
      <c r="M7" s="64">
        <f>INT(F7/1000)*1000</f>
        <v>600000</v>
      </c>
    </row>
    <row r="8" spans="2:13" ht="38.25">
      <c r="B8" s="58" t="s">
        <v>34</v>
      </c>
      <c r="C8" s="58" t="s">
        <v>35</v>
      </c>
      <c r="D8" s="58" t="s">
        <v>36</v>
      </c>
      <c r="E8" s="59">
        <v>1499187</v>
      </c>
      <c r="F8" s="59">
        <v>749590</v>
      </c>
      <c r="G8" s="60">
        <f>F8/E8*100</f>
        <v>49.99976654013142</v>
      </c>
      <c r="H8" s="59">
        <v>749000</v>
      </c>
      <c r="I8" s="59">
        <v>0</v>
      </c>
      <c r="J8" s="61">
        <v>60</v>
      </c>
      <c r="K8" s="62">
        <v>41248</v>
      </c>
      <c r="L8" s="63">
        <v>8</v>
      </c>
      <c r="M8" s="64">
        <v>740000</v>
      </c>
    </row>
    <row r="9" spans="2:13" ht="22.5" customHeight="1">
      <c r="B9" s="75"/>
      <c r="C9" s="75"/>
      <c r="D9" s="75"/>
      <c r="E9" s="76"/>
      <c r="F9" s="76"/>
      <c r="G9" s="77"/>
      <c r="H9" s="83">
        <f>SUM(H4:H8)</f>
        <v>1376000</v>
      </c>
      <c r="I9" s="83">
        <f>SUM(I4:I8)</f>
        <v>1098000</v>
      </c>
      <c r="J9" s="78"/>
      <c r="K9" s="79"/>
      <c r="L9" s="80"/>
      <c r="M9" s="81">
        <f>SUM(M4:M8)</f>
        <v>2450000</v>
      </c>
    </row>
    <row r="10" ht="12.75">
      <c r="B10" s="41" t="s">
        <v>60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Holanová Mirka</dc:creator>
  <cp:keywords/>
  <dc:description/>
  <cp:lastModifiedBy>Renata Pitrmanová</cp:lastModifiedBy>
  <cp:lastPrinted>2013-05-06T07:37:49Z</cp:lastPrinted>
  <dcterms:created xsi:type="dcterms:W3CDTF">2010-11-03T10:05:32Z</dcterms:created>
  <dcterms:modified xsi:type="dcterms:W3CDTF">2013-05-06T08:10:00Z</dcterms:modified>
  <cp:category/>
  <cp:version/>
  <cp:contentType/>
  <cp:contentStatus/>
</cp:coreProperties>
</file>