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SPD6" sheetId="1" r:id="rId1"/>
    <sheet name="žádost" sheetId="2" r:id="rId2"/>
    <sheet name="pokyny" sheetId="3" r:id="rId3"/>
    <sheet name="80" sheetId="4" r:id="rId4"/>
    <sheet name="81" sheetId="5" r:id="rId5"/>
    <sheet name="82" sheetId="6" r:id="rId6"/>
  </sheets>
  <externalReferences>
    <externalReference r:id="rId9"/>
  </externalReferences>
  <definedNames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3">'80'!$A$1:$T$49</definedName>
    <definedName name="_xlnm.Print_Area" localSheetId="4">'81'!$A$1:$N$93</definedName>
    <definedName name="_xlnm.Print_Area" localSheetId="5">'82'!$A$1:$N$91</definedName>
    <definedName name="Oblast_tisku_MIž" localSheetId="3">'80'!$A$3:$T$50</definedName>
    <definedName name="Oblast_tisku_MIž" localSheetId="4">'81'!#REF!</definedName>
    <definedName name="Oblast_tisku_MIž" localSheetId="5">'82'!#REF!</definedName>
    <definedName name="TABULKA_1" localSheetId="3">'80'!$A$3:$T$50</definedName>
    <definedName name="TABULKA_1">#REF!</definedName>
    <definedName name="TABULKA_2" localSheetId="3">#REF!</definedName>
    <definedName name="TABULKA_2">#REF!</definedName>
    <definedName name="VSTUPY_1" localSheetId="3">#REF!</definedName>
    <definedName name="VSTUPY_1">#REF!</definedName>
    <definedName name="VSTUPY_2" localSheetId="3">#REF!</definedName>
    <definedName name="VSTUPY_2">#REF!</definedName>
  </definedNames>
  <calcPr fullCalcOnLoad="1"/>
</workbook>
</file>

<file path=xl/comments4.xml><?xml version="1.0" encoding="utf-8"?>
<comments xmlns="http://schemas.openxmlformats.org/spreadsheetml/2006/main">
  <authors>
    <author>MF</author>
  </authors>
  <commentList>
    <comment ref="A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akce na  max. 150 znaků</t>
        </r>
      </text>
    </comment>
    <comment ref="M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 První část rodného čísla</t>
        </r>
      </text>
    </comment>
    <comment ref="R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Druhá část rodného čísla
</t>
        </r>
      </text>
    </comment>
    <comment ref="B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Identifikační číslo investora - bude ověřeno kontrolním algoritmem
</t>
        </r>
      </text>
    </comment>
    <comment ref="A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účastníka programu
 na  max. 150 znaků</t>
        </r>
      </text>
    </comment>
  </commentList>
</comments>
</file>

<file path=xl/comments5.xml><?xml version="1.0" encoding="utf-8"?>
<comments xmlns="http://schemas.openxmlformats.org/spreadsheetml/2006/main">
  <authors>
    <author>MF</author>
    <author>Podhorně Karel, Ing.</author>
    <author>INSTALL</author>
  </authors>
  <commentList>
    <comment ref="C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investorská organizace nechá zastupovat ve stavebním řízení, ve výkonu stavebního dozoru, v zabezpečení přípravy výběrových řízení a pod. a to v případech kdy se jedná o činnosti zabezpečující pořízení nebo technické zhodnocení dlouhodobého majetku.</t>
        </r>
      </text>
    </comment>
    <comment ref="C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dokumentace pro územní a stavební řízení podle stavebního řádu a dokumentace skutečného provedení stavby.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výkupy pozemků, které jsou nezbytnou podmínkou realizace stavby,tj.stavba bude na pozemku umístěna atd.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úplatné převody nemovitostí,které jsou nezbytnou podmínkou realizace stavby, tj.vykoupené budovy a stavby budou odstraněny atd.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náklady, které se nedají zařadit do výše uvedených  řádků 8121 1 až 8121 4 tj. na příklad náklady na architektonické a urbanistické soutěže, náklady na výběrová řízení při zadávání inženýrských činností, vypracování projekt.dokumentací, staveb, strojů a zařízení a pod. Uvádí se rovněž náklady na geologické průzkumy, poplatky za vydání územního rozhodnutí, stavebního povolení a pod. 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8121 1 + 8121 2 + 8121 3 + 8121 4 + 8121 9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všech druhů dopravních prostředků
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souhrnu všech stavebních objektů (SO) uvedených ve schválené dokumentaci stavby. Stavbou se rozumí pořízení a technické zhodnocení hmotného dlouhodobého majetku účtové tř.021 budovy, haly a stavby. 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souhrnu všech provozních souborů (PS) uvedených ve schválené dokumentaci stavby.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hardware a ostatních zařízení výpočetních a informačních systémů 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vojenskou techniku a zařízení určené ministerstvem obrany.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jiných než výše uvedených strojů,zařízení a inventáře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8126 1 + 8126 2 + 8126 3 +  8126 9</t>
        </r>
      </text>
    </comment>
    <comment ref="C2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programového vybavení (software) výpočetních a inform.systémů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vynaložené na pořízení ocenitelných průmyslových, autorských a jiných práv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vynaložené na pořízení výsledků výzkumné a obdobné činnosti 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jiného než výše uvedeného nehmot.majetku jako jsou objemové studie, investiční záměry, územně plánovací dokumentace atd.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8127 1 + 8127 2 + 8127 3 + 8127  9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pěstitelských celků trvalých porostů.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neuvažuje resp.nebyla poskytnuta záruka státního rozpočtu a to pouze po dobu výstavby. V případě, že se provádí úhrada úroků před zahájením a po ukončení stavby pak se jedná o běžný výdaj, který se vede na řádku 8228 5 formuláře RA 82.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odvody za odnětí zemědělské půdy a poplatky za odnětí lesní půdy.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úplatného převodu pozemků k jinému účelu než je uvedeno v řádku 8121 3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uvažuje resp.byla poskytnuta záruka státního rozpočtu, při čemž záruku může poskytnout pouze vláda ČR.Ostatní podmínky jsou stejné jako u řádku 8128 5.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úplatného převodu nemovitostí k jinému účelu než je uvedeno v řádku 8121 4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dodavatelských úvěrů (definice viz řádek 8149 2) v případě, že jsou v příslušné smlouvě specifikovány.V opačném případě jsou součástí splátek tohoto úvěru viz řádek 8133 2.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zařízení.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základního stáda hospodářských zvířat a jiné investiční náklady, které nelze přiřadit k výše uvedeným ukazatelům.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8128 1 + 8128 2 + 8128 3 + 8128 4 + 8128 5 +8128 6 + 8128 7 + 8128 8 + 8128 9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8121S + 8124 + 8125 + 8126S + 8127S +  8128S + 8129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úhrady splátek návratných finančních výpomocí poskytnutých ze státního rozpočtu.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k pořízení nebo technickému zhodnocení dlouhodobého hmotného majetku.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MPO, nebo dodavatelských úvěrů odsouhlasených MF.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8139 1 a 8139 2.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8139 1 + 8139 2 + 8139 9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812 S + 8130 + 8131 + 8132 + 8133 S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úvěry,u kterých se počítá resp.byla poskytnuta záruka schválená vládou, určené na financování investičních akcí stanovených MF v rámci schválené dokumentace programu. Příjemcem úvěru bude Konsolidační banka s.p.ú.  (KoB) nebo Česko moravská záruční a rozvojová banka  (ČMZRB), které budou provádět úhrady faktur za provedené práce a dodávky a poskytovat zálohy dodavatelům podle pravidel dohodnutých mezi MF a těmito bankami s tím,že investor účtuje o těchto úhradách způsobem stanoveným ministerstvem financí.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zaručené úvěry jiného druhu než je uvedeno v řádku 8143 1 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8143 1 + 8143 9</t>
        </r>
      </text>
    </comment>
    <comment ref="C6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8145 1 až 8145 4 </t>
        </r>
      </text>
    </comment>
    <comment ref="C5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rozpočtové organizace, dotace příspěvkové organizaci, a dotace ostatním subj. ze státního rozpočtu na pořízení nebo technické zhodnocení dlouhodobého majetku,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Obdobně jako v řádku 8144 1 se uvádí posledně platný rozpočet (skutečně čerpané výdaje).</t>
        </r>
      </text>
    </comment>
    <comment ref="C5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8144 1 až 8144 4</t>
        </r>
      </text>
    </comment>
    <comment ref="C6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rozpočtových organizací, dotace příspěvkovým orgnizacím  a dotace ostatním subj. ze státního rozpočtu na pořízení nebo technické zhodnocení majetku, které jsou poskytovány na rozhodující invest. akce zabezpečující cíle schváleného programu.Registraci akce v ISPROFIN, souhlas s jejím zadáním a rozhodnutí obsahující závazné parametry a podmínky čerpání prostředků státního rozpočtu vydává správce programu a to pouze se souhlasem MF. Obdobně jako v řádcích 8144 1 a 8145 1 se uvádí posledně platný rozpočet.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8146 1 až 8146 4</t>
        </r>
      </text>
    </comment>
    <comment ref="C7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7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8147 1 + 8147 2 + 8147 3 + 8147 9</t>
        </r>
      </text>
    </comment>
    <comment ref="C7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7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okresu (okresního úřadu)</t>
        </r>
      </text>
    </comment>
    <comment ref="C7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7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8148 1 + 8148 2 + 8148 3</t>
        </r>
      </text>
    </comment>
    <comment ref="C7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od jiných investorů na základě smlouvy o sdružení finančních prostředků.</t>
        </r>
      </text>
    </comment>
    <comment ref="C7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8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8149 1 až 8149 2.</t>
        </r>
      </text>
    </comment>
    <comment ref="C8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8149 1 + 8149 2 + 8149 9</t>
        </r>
      </text>
    </comment>
    <comment ref="C8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PHARE</t>
        </r>
      </text>
    </comment>
    <comment ref="C8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SAPARD</t>
        </r>
      </text>
    </comment>
    <comment ref="C8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ISPA</t>
        </r>
      </text>
    </comment>
    <comment ref="C8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8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8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8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8151 1 + 8151 2 + 8151 3 + 8151 4 + 8151 5 + 8151 9</t>
        </r>
      </text>
    </comment>
    <comment ref="C8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členskými zeměmi na financování bezpečnostních investic schválených orgány NATO.</t>
        </r>
      </text>
    </comment>
    <comment ref="C9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jinými než výše uvedenými fondy NATO</t>
        </r>
      </text>
    </comment>
    <comment ref="C9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8152 1 + 8152 9</t>
        </r>
      </text>
    </comment>
    <comment ref="C9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9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8159+8152 S+8151 S</t>
        </r>
      </text>
    </comment>
    <comment ref="M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Zde lze vložit aktuální rok</t>
        </r>
      </text>
    </comment>
    <comment ref="C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formukáři RA 80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zdravotnickou techniku a zařízení</t>
        </r>
      </text>
    </comment>
    <comment ref="C54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návratná finanční výpomoc poskytnutá příspěvkové organizaci a ostatním subj. ze státního rozpočtu na pořízení nebo technické zhodnocení dlouhodobého majetku,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Uvádí se posledně platný rozpočet (skutečné čerpání výdajů státního rozpočtu.
</t>
        </r>
      </text>
    </comment>
    <comment ref="C55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 
Uvádí se převody nečerpané návratné finanční výpomoci do následujícího roku podle zákona č.218/2000 Sb.,prostřednictvím rezervního fondu správce programu
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Národního fondu obdobně jako v ř.8144 2
</t>
        </r>
      </text>
    </comment>
    <comment ref="C57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Státních finančních aktiv obdobně jako v ř.8144 3</t>
        </r>
      </text>
    </comment>
    <comment ref="C60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ř.8144 2.</t>
        </r>
      </text>
    </comment>
    <comment ref="C61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ř.8144 3.</t>
        </r>
      </text>
    </comment>
    <comment ref="C62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Státních finančních aktiv obdobně jako je uvedeno v ř.8144 3.</t>
        </r>
      </text>
    </comment>
    <comment ref="C65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ř.8145 2.</t>
        </r>
      </text>
    </comment>
    <comment ref="C66" authorId="1">
      <text>
        <r>
          <rPr>
            <b/>
            <sz val="8"/>
            <rFont val="Tahoma"/>
            <family val="0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ř.8145 3.</t>
        </r>
      </text>
    </comment>
    <comment ref="C67" authorId="1">
      <text>
        <r>
          <rPr>
            <b/>
            <sz val="8"/>
            <rFont val="Tahoma"/>
            <family val="0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Státních finančních aktiv obdobně jako je uvedeno v ř.8145 3.</t>
        </r>
      </text>
    </comment>
    <comment ref="C6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životního prostředí.</t>
        </r>
      </text>
    </comment>
    <comment ref="C70" authorId="2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7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</commentList>
</comments>
</file>

<file path=xl/comments6.xml><?xml version="1.0" encoding="utf-8"?>
<comments xmlns="http://schemas.openxmlformats.org/spreadsheetml/2006/main">
  <authors>
    <author>MF</author>
    <author>Podhorně Karel, Ing.</author>
    <author>INSTALL</author>
  </authors>
  <commentList>
    <comment ref="C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formukáři RA 80</t>
        </r>
      </text>
    </comment>
    <comment ref="C1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organizace nechá zastupovat ve stavebním řízení a ve výkonu stavebního dozoru, v zabezpečení přípravy výběrových řízení a pod.(rozumí se příprava akcí oprav budov a staveb)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pořízení dokumentace pro stavební řízení podle stavebního řádu a dokumentace skutečného  provedení stavby charakteru oprav. 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náklady,které nelze zařadit do výše uvedených řádků 8221 1 a  8221 2 jako jsou smluvní pokuty, náhrady škod, výdaje na biologickou rekultivaci apod.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8221 1 +  8221 2 +  8221 9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mzdové a ostatní osobní náklady, platy zaměstnanců, odstupné, odchodné a náhrady mezd a platů.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povinné pojistné na sociální zabezpečení, zdravotní pojištění, příspěvek na politiku zaměstnanosti a ostatní  povinné pojistné hrazené zaměstnavatelem.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 8222 1 +  8222 2 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nákup potravin, ochranných pomůcek, léků a zdravotnického materiálu, prádla, oděvů a obuvi,  učebnic, učebních pomůcek a tiskovin a dále nákup tzv. "všeobecného materiálu" jako jsou čistící a dezinfekční pro středky, osiva, barvy a laky, kancelářské potřeby atd.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vodné a stočné, náklady na páru, plyn, elektrickou energii, pevná paliva, pohonné hmoty a mazadla atd.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služby poštovní,telekomunikační,radiokomunikační, konzultační a poradenské, služby peněžních ústavů, služby školení a vzdělávání, zpracování dat a dále nájemné (vč. tzv.operačního leasingu a pachtovného) a ostatní služby jako jsou zdravotní prohlídky, příspěvky na stravování zaměstnanců atd.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opravu a udržování strojů, zařízení a inventáře které nejsou pevnou součástí budov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opravy a udržování movitého majetku, na cestovné a cestovní náhrady, na pohoštění a na finanční  leasing. Uvádí se též náklady na nákup uměleckých děl, která jsou hmotným majetkem a nejsou součástí staveb a výstavních souborů a knihovních sbírek knihoven jednotné soustavy, popřípadě jiných sbírek a movitých kulturních památek a jejich souborů. Patří sem i platby daní a poplatků, vč.dálničních známek a poplatků vůči cizím státům atd.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8223 1 + 8223 2 + 8223 3 + 8223 9</t>
        </r>
      </text>
    </comment>
    <comment ref="C2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stavební části staveb tj.činností,kterými se udržuje tento hmotný majetek v provozuschopném stavu (neprovádí se jeho zhodnocení).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údržby a oprav technologické části staveb tj.činností,kterými se udržuje tento hmotný majetek v provozuschopném stavu (neprovádí se jeho zhodnocení).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na pořízení a obnovu všech druhů dopravních prostředků silniční i kolejové dopravy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neinvest.náklady na pořízení a obnovu hardware a ostatních zařízení výpočetních a informačních systémů 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vojenské techniky a zařízení určené ministerstvem obrany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jiných než výše uvedených strojů a zařízení .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8226 1 + 8226 2 + 8226 3 + 8226 9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neinvest.náklady na pořízení a obnovu programového vybavení (software) výpočetních a inform.systémů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vynaložené na pořízení ocenitelných průmyslových, autorských a jiných práv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neinvestiční náklady vynaložené na pořízení výsledků výzkumné a obdobné činnosti 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neinvestiční náklady na pořízení a obnovu jiného než výše uvedeného nehmotného majetku.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8227 1 + 8227 2 + 8227 3 + 8227 9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investičních, nezaručených úvěrů v případě, že se hradí před zahájením a po dokončení akce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a to pro úvěry, na které poskytla záruku vláda ČR.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úrokové náklady jako v řádku 8228 5 resp.8228 6 a to pro dodavatelské úvěry v případě, že budou v příslušné smlouvě specifikovány. V opačném případě budou součástí splátek úvěru v řádku 8232 2.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ostatní běžné výdaje, které nelze zařadit do řádků 8228 5 až 8228 7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8228 5 + 8228 6 + 8228 7 + 8228 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 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8221S + 8222 S + 8223 S + 8224 + 8225 + 8226 S + 8227 S + 8228 S + 8229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8233 1 a 8233 2.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8233 1 + 8233 2 + 8233 9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návratná finanční výpomoc poskytnutá příspěvkové organizaci a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Uvádí se posledně platný rozpočet (skutečné čerpání výdajů státního rozpočtu.
</t>
        </r>
      </text>
    </comment>
    <comment ref="C57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 
Uvádí se převody nečerpané návratné finanční výpomoci do následujícího roku podle zákona č.218/2000 Sb.,prostřednictvím rezervního fondu správce programu
v aktuálním roce se znaménkem (-) a v následujícím roce (+)</t>
        </r>
      </text>
    </comment>
    <comment ref="C58" authorId="1">
      <text>
        <r>
          <rPr>
            <b/>
            <sz val="8"/>
            <rFont val="Tahoma"/>
            <family val="2"/>
          </rPr>
          <t xml:space="preserve">MF : 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Národního fondu obdobně jako v ř.8244 2
</t>
        </r>
      </text>
    </comment>
    <comment ref="C59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nečerpané návratné finanční výpomoci do následujícího roku podle zvláštních předpisů,prostřednictvím Státních finančních aktiv obdobně jako v ř.8244 3</t>
        </r>
      </text>
    </comment>
    <comment ref="C6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8244 1 až 8244 4</t>
        </r>
      </text>
    </comment>
    <comment ref="C6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účelově určené výdaje rozpočtové organizace, dotace příspěvkové organizaci, a dotace ostatním subj. ze státního rozpočtu na financování neinvestičních potřeb akce, v souladu se schválenou dokumentací programu.Podmínky pro čerpání prostředků státního rozpočtu stanoví správce programu rozhodnutím, obsahující mimo jiné též závazné věcné, časové a finanční parametry, které budou vyhodnoceny po dokončení realizace akce. Obdobně jako v řádku 8244 1 se uvádí posledně platný rozpočet (skutečně čerpané výdaje).</t>
        </r>
      </text>
    </comment>
    <comment ref="C62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zákona č.218/2000 Sb.,prostřednictvím rezervního fondu správce programu obdobně jako je uvedeno v ř.8244 2.</t>
        </r>
      </text>
    </comment>
    <comment ref="C63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výdajů státního rozpočtu do následujícího roku podle zvláštních předpisů,prostřednictvím Národního fondu obdobně jako je uvedeno v ř.8144 3.</t>
        </r>
      </text>
    </comment>
    <comment ref="C64" authorId="1">
      <text>
        <r>
          <rPr>
            <b/>
            <sz val="8"/>
            <rFont val="Tahoma"/>
            <family val="2"/>
          </rPr>
          <t>MF :</t>
        </r>
        <r>
          <rPr>
            <sz val="8"/>
            <rFont val="Tahoma"/>
            <family val="0"/>
          </rPr>
          <t xml:space="preserve">
Uvádí se převody nečerpaných prostředků státního rozpočtu do následujícího roku podle zvláštních předpisů,prostřednictvím Státních finančních aktiv obdobně jako je uvedeno v ř.8244 4.</t>
        </r>
      </text>
    </comment>
    <comment ref="C6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8245 1 až 8245 4</t>
        </r>
      </text>
    </comment>
    <comment ref="C6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7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8247 1 + 8247 2 + 8247 3 + 8247 9</t>
        </r>
      </text>
    </comment>
    <comment ref="C7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7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okresu (okresního úřadu)</t>
        </r>
      </text>
    </comment>
    <comment ref="C7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7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8248 1 + 8248 2 + 8248 3</t>
        </r>
      </text>
    </comment>
    <comment ref="C7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od jiných investorů na základě smlouvy o sdružení finančních prostředků.</t>
        </r>
      </text>
    </comment>
    <comment ref="C7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7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8249 1 a 8249 2.</t>
        </r>
      </text>
    </comment>
    <comment ref="C7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8249 1 + 8249 2 + 8249 9</t>
        </r>
      </text>
    </comment>
    <comment ref="C7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PHARE</t>
        </r>
      </text>
    </comment>
    <comment ref="C8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SAPARD</t>
        </r>
      </text>
    </comment>
    <comment ref="C8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předvstupního fondu EU - ISPA</t>
        </r>
      </text>
    </comment>
    <comment ref="C8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8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8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8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8251 1 až 8251  9</t>
        </r>
      </text>
    </comment>
    <comment ref="C8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členskými zeměmi na financování bezpečnostních investic schválených orgány NATO.</t>
        </r>
      </text>
    </comment>
    <comment ref="C8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prostředky poskytnuté jinými než výše uvedenými fondy NATO</t>
        </r>
      </text>
    </comment>
    <comment ref="C8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8252 1 + 8252 9</t>
        </r>
      </text>
    </comment>
    <comment ref="C8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9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8259+8252 S+82
51 S+8249 S+8248 S+8247 S+8245 S+8244 S+8243 S+8242+8241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úhrady splátek návratných finančních výpomocí poskytnutých ze státního rozpočtu.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na úhradu neinvestičních potřeb akce.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 , nebo dodavatelských úvěrů odsouhlasených MF.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úvěry,u kterých se počítá resp.byla poskytnuta záruka schválená vládou, určené na financování neinvestičních akcí stanovených MF v rámci schválené dokumentace programu. Příjemcem úvěru bude Konsolidační banka s.p.ú.  (KoB) nebo Česko moravská záruční a rozvojová banka  (ČMZRB), které budou provádět úhrady faktur za provedené práce a dodávky a poskytovat zálohy dodavatelům podle pravidel dohodnutých mezi MF a těmito bankami s tím,že investor účtuje o těchto úhradách způsobem stanoveným ministerstvem financí.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zaručené úvěry jiného druhu než je uvedeno v řádku 8243 1 </t>
        </r>
      </text>
    </comment>
    <comment ref="C5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8243 1 a 8243 9</t>
        </r>
      </text>
    </comment>
    <comment ref="C67" authorId="2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</commentList>
</comments>
</file>

<file path=xl/sharedStrings.xml><?xml version="1.0" encoding="utf-8"?>
<sst xmlns="http://schemas.openxmlformats.org/spreadsheetml/2006/main" count="650" uniqueCount="451">
  <si>
    <t>Celkový objem prostředků alokovaných na program v roce 2006</t>
  </si>
  <si>
    <t xml:space="preserve">A.3.2. Rozšíření regionální turistiky a vytvoření informačního systému                                                                                                 A.3.5. Zvýšení kvality stávajících služeb                                                                                     </t>
  </si>
  <si>
    <t xml:space="preserve">Podpora je vázána především na:                                                  - vyřešená vlastnická nebo užívací práva žadatele k dotčeným pozemkům                                                                                    - platné stavební povolení nebo souhlas s ohlášenou stavbou, vydaný příslušným správním orgánem     </t>
  </si>
  <si>
    <r>
      <t>realizace nových povrchů u komunikace s asfaltovým nebo dlážděným povrchem a celkové šíři 1,5 až 2,5m; dotace 300 Kč/m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u komunikace značené jako stezka pro cyklisty, 200 Kč/m2 u místní komunikace, maximálně do výše 75% celkových nákladů na realizaci definitivního povrchu.</t>
    </r>
  </si>
  <si>
    <t>realizaci mostních objektů a lávek do výše maximálně 50% v intravilánu a 70% v extravilánu na celkovou realizaci stavby</t>
  </si>
  <si>
    <t>1) kopie všech dokladů vyžadovaných při registraci subjektu u orgánu státní správy v aktuálním znění včetně kopie dokladu o přidělení IČ (originály nebo ověřené kopie budou předloženy v případě poskytnutí podpory před uzavřením smlouvy); nevztahuje se na obce a města</t>
  </si>
  <si>
    <t>6) stavební povolení nebo souhlas s realizací stavby na základě ohlášení (musí být předloženo nejpozději při podpisu smlouvy)</t>
  </si>
  <si>
    <t>7) doklad o zřízení běžného účtu (nevztahuje se na obce)</t>
  </si>
  <si>
    <t>1.</t>
  </si>
  <si>
    <t>1.1.</t>
  </si>
  <si>
    <t>dne</t>
  </si>
  <si>
    <t>1.2.</t>
  </si>
  <si>
    <t xml:space="preserve">Název dílčího programu </t>
  </si>
  <si>
    <t>1.3.</t>
  </si>
  <si>
    <t xml:space="preserve">Cíl dílčího programu </t>
  </si>
  <si>
    <t>1.4.</t>
  </si>
  <si>
    <t>Opatření PRK, ke kterému se dílčí  program vztahuje</t>
  </si>
  <si>
    <t>1.5.</t>
  </si>
  <si>
    <t>Specifický cíl opatření PRK, ke kterému se dílčí program vztahuje</t>
  </si>
  <si>
    <t>1.6.</t>
  </si>
  <si>
    <t>Popis dílčího programu  (dále jen "programu")</t>
  </si>
  <si>
    <t>1.7.</t>
  </si>
  <si>
    <t>Forma podpory</t>
  </si>
  <si>
    <t>dotace</t>
  </si>
  <si>
    <t>1.8.</t>
  </si>
  <si>
    <t>2.</t>
  </si>
  <si>
    <t>Vymezení okruhu žadatelů</t>
  </si>
  <si>
    <t>2.1.</t>
  </si>
  <si>
    <t>Specifikace okruhu možných příjemců podpory</t>
  </si>
  <si>
    <t>2.2.</t>
  </si>
  <si>
    <t>Žadatelem o podporu nesmí být právnická nebo fyzická osoba:</t>
  </si>
  <si>
    <t>na jejíž majetek byl prohlášen konkurz nebo proti které bylo zahájeno konkurzní nebo vyrovnávací řízení, nebo byl návrh na prohlášení konkurzu zamítnut pro nedostatek majetku úpadce nebo je v likvidaci</t>
  </si>
  <si>
    <t>která má v evidenci daní zachyceny daňové nedoplatky</t>
  </si>
  <si>
    <t>která byla pravomocně odsouzena pro trestný čin, jehož skutková podstata souvisí s předmětem podnikání uchazeče, nebo pro trestný čin hospodářský nebo trestný čin proti majetku</t>
  </si>
  <si>
    <t>která byla v posledních třech letech disciplinárně potrestána podle zvláštních předpisů upravujících výkon odborné činnosti, pokud tato činnost souvisí s předmětem poskytované podpory</t>
  </si>
  <si>
    <t>která má splatný nedoplatek na pojistném a na penále na veřejné zdravotní pojištění nebo na pojistném a na penále na sociální zabezpečení a příspěvku na státní politiku zaměstnanosti</t>
  </si>
  <si>
    <t>2.3.</t>
  </si>
  <si>
    <t xml:space="preserve"> Lokalizace projektů </t>
  </si>
  <si>
    <t>území Královéhradeckého kraje</t>
  </si>
  <si>
    <t>3.</t>
  </si>
  <si>
    <t>Ekonomická část programu</t>
  </si>
  <si>
    <t>3.1.</t>
  </si>
  <si>
    <t xml:space="preserve">Charakter nepřijatelných výdajů z podpory </t>
  </si>
  <si>
    <t xml:space="preserve">opatření pro možné budoucí ztráty nebo dluhy </t>
  </si>
  <si>
    <t xml:space="preserve">dlužný úrok </t>
  </si>
  <si>
    <t>nákupy pozemků nebo budov</t>
  </si>
  <si>
    <t>ztráty ze směnných kurzů</t>
  </si>
  <si>
    <t>DPH, o jejíž vrácení může příjemce zpětně zažádat</t>
  </si>
  <si>
    <t>příspěvky v naturáliích (např. pozemek, nemovitost, trvalé investiční zařízení, suroviny, neplacená charitativní práce nějaké soukromé organizace nebo společnosti)</t>
  </si>
  <si>
    <t>dary, ceny a kapesné</t>
  </si>
  <si>
    <t>3.2.</t>
  </si>
  <si>
    <t xml:space="preserve">Minimální výše podpory </t>
  </si>
  <si>
    <t>3.3.</t>
  </si>
  <si>
    <t>Platební podmínky (počet splátek, termíny splátek od podepsání smlouvy s příjemcem podpory, podíly jednotlivých splátek na celkové výši podpory)</t>
  </si>
  <si>
    <t>4.</t>
  </si>
  <si>
    <t>Hodnocení projektu</t>
  </si>
  <si>
    <t>4.1.</t>
  </si>
  <si>
    <t>Každý člen hodnotícího orgánu ohodnotí projekt podle níže uvedených základních a specifických kritérií a přidělí body podle tabulky:</t>
  </si>
  <si>
    <t>míra, v jaké projekt vyhovuje danému kritériu</t>
  </si>
  <si>
    <t>počet bodů</t>
  </si>
  <si>
    <t>nevyhovuje vůbec</t>
  </si>
  <si>
    <t>spíše nevyhovuje</t>
  </si>
  <si>
    <t>vyhovuje málo</t>
  </si>
  <si>
    <t>vyhovuje průměrně</t>
  </si>
  <si>
    <t>vyhovuje</t>
  </si>
  <si>
    <t>vyhovuje výborně</t>
  </si>
  <si>
    <t>4.2.</t>
  </si>
  <si>
    <t>4.3.</t>
  </si>
  <si>
    <t>váha</t>
  </si>
  <si>
    <t xml:space="preserve">soulad předloženého projektu s vyhlášeným cílem </t>
  </si>
  <si>
    <t>rozsah působnosti projektu (krajská, okresní, mikroregionální, místní)</t>
  </si>
  <si>
    <t>podíl vlastních zdrojů (větší podíl – lepší hodnocení)</t>
  </si>
  <si>
    <t>4.4.</t>
  </si>
  <si>
    <t>Specifická kritéria pro posuzování projektů (popis, váha):</t>
  </si>
  <si>
    <t>5.</t>
  </si>
  <si>
    <t>Obsahové náležitosti žádosti o podporu</t>
  </si>
  <si>
    <t>5.1.</t>
  </si>
  <si>
    <t xml:space="preserve">Požadovaný počet stejnopisů Žádosti o poskytnutí podpory z grantového/dílčího programu PRK Královéhradeckého kraje </t>
  </si>
  <si>
    <t>5.2.</t>
  </si>
  <si>
    <t xml:space="preserve">Povinné přílohy </t>
  </si>
  <si>
    <t>6.</t>
  </si>
  <si>
    <t>Způsob podání projektů</t>
  </si>
  <si>
    <t>6.1.</t>
  </si>
  <si>
    <t xml:space="preserve">Termín podání projektů </t>
  </si>
  <si>
    <t>6.2.</t>
  </si>
  <si>
    <t xml:space="preserve"> Místo pro podání projektů</t>
  </si>
  <si>
    <t>Žádost o dotaci může být podána:</t>
  </si>
  <si>
    <t>1) osobně v podatelně krajského úřadu Královéhradeckého kraje</t>
  </si>
  <si>
    <t>2) doporučeně poštou na adresu:</t>
  </si>
  <si>
    <t>Krajský úřad Královéhradeckého kraje</t>
  </si>
  <si>
    <t>odbor regionálního rozvoje, územního plánování a stavebního řádu</t>
  </si>
  <si>
    <t>Wonkova 1142</t>
  </si>
  <si>
    <t>500 02 Hradec Králové</t>
  </si>
  <si>
    <t>(datem podání se rozumí podání na poště nebo datum podání na podatelně)</t>
  </si>
  <si>
    <t>6.3.</t>
  </si>
  <si>
    <t>Náležitosti obálky</t>
  </si>
  <si>
    <t>Obálka musí být zalepená, označená číslem a názvem dílčího programu, textem "Neotvírat" a plným jménem (názvem) žadatele včetně adresy.</t>
  </si>
  <si>
    <t>7.</t>
  </si>
  <si>
    <t>Závěrečné informace</t>
  </si>
  <si>
    <t>7.1.</t>
  </si>
  <si>
    <t>7.2.</t>
  </si>
  <si>
    <t>Kontaktní osoba</t>
  </si>
  <si>
    <r>
      <t xml:space="preserve">Základní kritéria pro posuzování projektů </t>
    </r>
  </si>
  <si>
    <t>Předseda hodnotícího orgánu sečte počty bodů, přidělených jednotlivými členy orgánu projektům podle jednotlivých kritérií a vynásobí je váhami kritérií. Získaná čísla pro jednotlivé projekty sečte a vydělí počtem členů orgánu, kteří daný projekt hodnotili. Projekt s nejvyšším počtem bodů vyhodnotí orgán jako nejlepší  atd. O hodnocení projektů bude sepsán protokol, který podepíší všichni členové hodnotitelského orgánu, kteří se podíleli na hodnocení.</t>
  </si>
  <si>
    <t>O výsledcích hodnotícího řízení bude rozhodnuto na nejbližším možném zasedání Zastupitelstva Královéhradeckého kraje po termínu uzavření hodnotícího řízení a výběru projektů doporučených k podpoře. Předkladatelé projektů, které byly schváleny k podpoře, budou bezprostředně po rozhodnutí o hodnotícím řízení písemně vyrozuměni a vyzváni k podepsání smlouvy. Krajský úřad (odbor RR) zveřejní seznam všech podpořených projektů na úřední desce a na internetové stránce kraje.</t>
  </si>
  <si>
    <t>3.6.</t>
  </si>
  <si>
    <t>Peněžní prostředky (účelově vázané) se převádějí bezhotovostně na účet příjemce po uzavření smlouvy. Čerpání i využití těchto účelově vázaných prostředků se řídí podmínkami, které budou specifikovány ve smlouvě.</t>
  </si>
  <si>
    <t>50 000,- Kč</t>
  </si>
  <si>
    <t>není stanovena</t>
  </si>
  <si>
    <t xml:space="preserve">Podpora cyklodopravy v návaznosti na Koncepci cyklodopravy královéhradeckého kraje </t>
  </si>
  <si>
    <t>Zkvalitnit a rozšířit možnosti cyklodopravy na území Královéhradeckého kraje</t>
  </si>
  <si>
    <t>A.3.  Rozvoj cestovního ruchu</t>
  </si>
  <si>
    <t>svazky měst a obcí, obce a jejich příspěvkové organizace, podnikatelské subjekty poskytující služby v oblasti cestovního ruchu na území Královéhradeckého kraje</t>
  </si>
  <si>
    <t>Charakter přijatelných výdajů podpory</t>
  </si>
  <si>
    <t>pořízení prováděcího projektu cyklostezky, dotace maximálně do výše 50%  přijatelných nákladů</t>
  </si>
  <si>
    <t>pořízení prováděcího projektu značení, dotace maximálně do výše 50%  přijatelných nákladů</t>
  </si>
  <si>
    <t>soulad se dlouhodobými záměry a dokumenty obce nebo svazku obcí</t>
  </si>
  <si>
    <t>soulad s Koncepcí cyklodopravy Královéhradeckého kraje</t>
  </si>
  <si>
    <t>zapojení trasy do sítě stávajících cyklotras</t>
  </si>
  <si>
    <t>dokladovaná připravenost realizace projektu</t>
  </si>
  <si>
    <t>Žádost na oficiálně vydaném formuláři musí být vyplněna strojem nebo na PC - 1 originál + elektronická podoba (disketa, e-mail na adresu  pmucha@kr-kralovehradecky.cz)</t>
  </si>
  <si>
    <t>4) projektová dokumenatce stavby nebo projekt záměru realizace obsahující zejména: jeho celkový stručný popis, ekonomickou kalkulaci v návaznosti na požadavku výše dotace, předpokládané dosažené výstupy projektem, očekávané přínosy a rizika.</t>
  </si>
  <si>
    <t>5) prokázání vlastnických či jiných práv k dotčeným pozemkům realizací projektu</t>
  </si>
  <si>
    <t>Pavel Mucha, tel.: 495 817 460, e-mail: pmucha@kr-kralovehradecky.cz</t>
  </si>
  <si>
    <t xml:space="preserve">Podporována bude realizace následujících typů projektů, které jsou v souladu s Krajskou koncepcí cyklodopravy Královéhradeckého kraje nebo na ni bezprostředně významně navazují:                                                                                        a) zpracování prováděcí projektové dokumentace na realizaci cyklostezky                                                                                                   b) vlastní realizace cyklostezky nebo cyklotrasy                                                        c) realizace infrastruktury pro cykloturistiku                                d) realizaci značení cyklostezky nebo cyklotrasy                                                                                         </t>
  </si>
  <si>
    <t>Maximální výše podpory</t>
  </si>
  <si>
    <t>3) rozpočet projektu podle přijatelných a nepřijatelných výdajů</t>
  </si>
  <si>
    <t>2) poslední podaná "výroční zpráva" nebo "závěrečný účet" žadatele včetně zprávy o hospodaření žadatele za předchozí účetní období; u obcí kopie poslední auditorské zprávy</t>
  </si>
  <si>
    <t>realizace infrastruktury pro cykloturistiku (informační tabule, odpočinkové místo, kolostav nebo přístřešek, značení dle zpracovaného projektu) do výše 70% přijatelných nákladů</t>
  </si>
  <si>
    <t>Schváleno Zastupitelstvem Královéhradeckého kraje</t>
  </si>
  <si>
    <t>Žádost o poskytnutí finanční podpory</t>
  </si>
  <si>
    <t>z grantového/dílčího programu PRK</t>
  </si>
  <si>
    <t>Královéhradeckého kraje</t>
  </si>
  <si>
    <t>Základní informace</t>
  </si>
  <si>
    <t>Název dílčího programu</t>
  </si>
  <si>
    <t>Podpora cyklodopravy v návaznosti na Koncepci cyklodopravy Královéhradeckého kraje</t>
  </si>
  <si>
    <t>Označení dílčího programu</t>
  </si>
  <si>
    <t>Údaje o žadateli</t>
  </si>
  <si>
    <t>Firma / jméno žadatele</t>
  </si>
  <si>
    <t>Forma právní subjektivity</t>
  </si>
  <si>
    <t>Sídlo/adresa bydliště</t>
  </si>
  <si>
    <t>obec</t>
  </si>
  <si>
    <t>PSČ</t>
  </si>
  <si>
    <t>ulice</t>
  </si>
  <si>
    <t>čp</t>
  </si>
  <si>
    <t>telefon</t>
  </si>
  <si>
    <t>fax</t>
  </si>
  <si>
    <t>e-mail</t>
  </si>
  <si>
    <t>2.4.</t>
  </si>
  <si>
    <t>IČ / RČ</t>
  </si>
  <si>
    <t>2.5.</t>
  </si>
  <si>
    <t>2.6.</t>
  </si>
  <si>
    <t>2.7.</t>
  </si>
  <si>
    <t xml:space="preserve">Finanční úřad               </t>
  </si>
  <si>
    <t>2.8.</t>
  </si>
  <si>
    <t>2.9.</t>
  </si>
  <si>
    <t xml:space="preserve">Působnost </t>
  </si>
  <si>
    <t>mezinárodní</t>
  </si>
  <si>
    <t>celostátní</t>
  </si>
  <si>
    <t>krajská</t>
  </si>
  <si>
    <t>mikroregionální</t>
  </si>
  <si>
    <t>místní</t>
  </si>
  <si>
    <t>2.10.</t>
  </si>
  <si>
    <t xml:space="preserve">Další informace </t>
  </si>
  <si>
    <t>charakteristika subjektu s ohledem na dosavadní zaměření činnosti, významné akce nebo realizované projekty</t>
  </si>
  <si>
    <t>prezentace na internetu:</t>
  </si>
  <si>
    <t>Údaje o projektu, na který jsou žádány finanční prostředky</t>
  </si>
  <si>
    <t>Přesný název projektu</t>
  </si>
  <si>
    <t>Cíle projektu</t>
  </si>
  <si>
    <t xml:space="preserve">Stručný popis projektu, doložený dle vyhlášeného dílčího programu                         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</si>
  <si>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</si>
  <si>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</si>
  <si>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</si>
  <si>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</si>
  <si>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</si>
  <si>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</si>
  <si>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</si>
  <si>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Bilance financování projektu</t>
  </si>
  <si>
    <t>Náklady projektu celkem</t>
  </si>
  <si>
    <t>Kč</t>
  </si>
  <si>
    <t>z toho celkové přijatelné náklady projektu</t>
  </si>
  <si>
    <t>Předpokládané zdroje financování projektu celkem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</si>
  <si>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</si>
  <si>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</si>
  <si>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</si>
  <si>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</si>
  <si>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%</t>
  </si>
  <si>
    <t>2) poslední podaná "výroční zpráva" nebo "závěrečný účet" žadatele, včetně zprávy o hospodaření žadatele za předchozí účetní období; u obcí se nevyžaduje.</t>
  </si>
  <si>
    <t>3) podrobný rozpočet projektu - formuláře RA 80 a RA 82 pro akce neinvestičního charakteru, RA 80 a RA 81 pro akce investičního charakteru, rozpočet projektu podle přijatelných a nepřijatelných výdajů.</t>
  </si>
  <si>
    <t>5) prokázání vlastnických či jiných práv k dotčeným pozemkům realizací projektu.</t>
  </si>
  <si>
    <t>6) stavební povolení nebo souhlas s realizací stavby na základě ohlášení (musí být předloženo nejpozději při podpisu smlouvy).</t>
  </si>
  <si>
    <t>7) doklad o zřízení běžného účtu (nevztahuje se na obce).</t>
  </si>
  <si>
    <t>Čestná prohlášení</t>
  </si>
  <si>
    <t>Žadatel svým podpisem stvrzuje, že:</t>
  </si>
  <si>
    <t>a) zaručí správu a údržbu díla po dobu nejméně 10-ti let od ukončení realizace projektu převzetím díla bez závad</t>
  </si>
  <si>
    <t>b) nemá žádné závazky ke Královéhradeckému kraji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</si>
  <si>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</si>
  <si>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</si>
  <si>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</si>
  <si>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f)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</si>
  <si>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</si>
  <si>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</si>
  <si>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</si>
  <si>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</si>
  <si>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</si>
  <si>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>Registrace právní subjektivity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(kdy, kde) </t>
    </r>
    <r>
      <rPr>
        <sz val="8"/>
        <rFont val="Times New Roman"/>
        <family val="1"/>
      </rPr>
      <t xml:space="preserve">                      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</si>
  <si>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</si>
  <si>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</si>
  <si>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</si>
  <si>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Pokyny k vyplnění Žádosti o poskytnutí podpory</t>
  </si>
  <si>
    <t>Formulář Žádosti vyplňte na PC. Případné doplnění jednotlivých bodů Žádosti uveďte v samostatných přílohách (formát A4).</t>
  </si>
  <si>
    <t>(vyplní příslušný odbor Krajského úřadu Královéhradeckého kraje)</t>
  </si>
  <si>
    <t>plné jméno žádajícího subjektu</t>
  </si>
  <si>
    <t>právní forma žádajícího subjektu</t>
  </si>
  <si>
    <t>právnická osoba/podnikající fyzická osoba - adresa sídla subjektu, telefon, fax, e-mail                                                               fyzická osoba - adresa trvalého bydliště, telefon, příp. fax, e-mail</t>
  </si>
  <si>
    <t>právnická osoba nebo fyzická osoba zapsaná v RES - IČ                                                    fyzická osoba nezapsaná v RES - rodné číslo</t>
  </si>
  <si>
    <t>právnická osoba - kdo vydal, dne, čj.                                          fyzická osoba zapsaná v RES - místo, datum vydání a číslo ŽL                         fyzická osoba nezapsaná v RES - místo, datum vydání a číslo OP</t>
  </si>
  <si>
    <t>banka, číslo účtu</t>
  </si>
  <si>
    <t>sídlo finančního úřadu příslušného pro daňové přiznání</t>
  </si>
  <si>
    <t>pouze u právnické osoby, v případě podnikající fyzické osoby pouze pokud byl oprávněný zástupce stanoven; jméno, RČ, adresa, tel., e-mail</t>
  </si>
  <si>
    <t>zaškrtněte rozsah působnosti žádajícího subjektu</t>
  </si>
  <si>
    <t>uveďte další informace vhodné k posouzení projektu - např. rok založení žádajícího subjektu, hlavní cíl činnosti, příklady akcí, významné úspěchy apod.</t>
  </si>
  <si>
    <t>uveďte www adresu (pokud existuje)</t>
  </si>
  <si>
    <t>stručný, co nejvýstižnější název projektu</t>
  </si>
  <si>
    <t>hlavní cíle, kterých má být realizací projektu dosaženo</t>
  </si>
  <si>
    <t xml:space="preserve">Stručný popis projektu                       </t>
  </si>
  <si>
    <t>uveďte termín zahájení, předpokládanou délku trvání (v měsících případně dnech) a předpokládaný termín ukončení projektu; pokud bude projekt realizován ve více etapách, popište rozdělení projektu do těchto etap s termíny od - do</t>
  </si>
  <si>
    <t>uveďte název/jméno a adresu případných partnerů projektu</t>
  </si>
  <si>
    <t>uveďte celkový součet zdrojů financování projektu (včetně možných přímých přínosů akce)</t>
  </si>
  <si>
    <t>Podíl žádané podpory na celkových přijatelných nákladech projektu</t>
  </si>
  <si>
    <t>Povinné přílohy žádosti</t>
  </si>
  <si>
    <t>2) poslední podaná "výroční zpráva" nebo"závěrečný účet" žadatele včetně zprávy o hospodaření žadatele za předchozí účetní období (u obcí se nevyžaduje).</t>
  </si>
  <si>
    <t>týká se právnické osoby                                                                                                           fyzická osoba přiloží kopie posledního daňového přiznání</t>
  </si>
  <si>
    <t>vyplnění formulářů RA80 a RA82/RA81 je nezbytné pro sledování programu krajským informačním systémem programového financování; rozpočet projektu podle přijatelných a nepřijatelných výdajů sestavte podle oddílů 3.1. a 3.2. základní informace</t>
  </si>
  <si>
    <t xml:space="preserve">výpis z katastru nemovitostí ne straší 1 měsíce, smlouva s vlastníkem pozemku zaručující příslušná práva užívání                                                  </t>
  </si>
  <si>
    <t>8) doklad o zřízení běžného účtu (nevztahuje se na obce).</t>
  </si>
  <si>
    <t>týká se právnické osoby a fyzické osoby zapsané v RES; fyzická osoba nezapsaná v RES může předložit doklad o zřízení účtu s charakterem sporožirového účtu</t>
  </si>
  <si>
    <t xml:space="preserve">Poznámky:                                                                                        </t>
  </si>
  <si>
    <t>2) Pokud se žadatel již dříve účastnil grantového programu Královéhradeckého kraje, může místo povinných příloh, které předložil v rámci dotčeného programu, které zůstaly nezměněny a které vyžaduje i aktuální program, uvést odkaz na svou předchozí žádost.</t>
  </si>
  <si>
    <t>Použité zkratky:</t>
  </si>
  <si>
    <t>IČ</t>
  </si>
  <si>
    <t>identifikační číslo</t>
  </si>
  <si>
    <t>RČ</t>
  </si>
  <si>
    <t>rodné číslo</t>
  </si>
  <si>
    <t>RES</t>
  </si>
  <si>
    <t>Registr ekonomických subjektů</t>
  </si>
  <si>
    <t>ŽL</t>
  </si>
  <si>
    <t>živnostenský list</t>
  </si>
  <si>
    <t>OP</t>
  </si>
  <si>
    <t>občanský průkaz</t>
  </si>
  <si>
    <r>
      <t xml:space="preserve">3) podrobný rozpočet projektu - formuláře RA80 a RA82 pro akce neinvestičního charakteru, RA80 a RA81pro akce investičního charakteru, rozpočet projektu podle přijatelných a nepřijatelných výdajů </t>
    </r>
    <r>
      <rPr>
        <vertAlign val="superscript"/>
        <sz val="12"/>
        <rFont val="Times New Roman"/>
        <family val="1"/>
      </rPr>
      <t>1)</t>
    </r>
  </si>
  <si>
    <r>
      <t>1)</t>
    </r>
    <r>
      <rPr>
        <sz val="12"/>
        <rFont val="Times New Roman"/>
        <family val="1"/>
      </rPr>
      <t xml:space="preserve"> RA 80  - vyplnit ř. 8003 a 8008, RA 81 -  vyplnit ř. 8121 2, 8121 S, 813 S, 8148 3, 819 S u investiční části, RA 82 - vyplnit ř. 8223 3, 8223 S,823 S, 8248 3, 829 S u neinvestiční části; řádek označený S je součtový</t>
    </r>
  </si>
  <si>
    <t>ISPROFIN</t>
  </si>
  <si>
    <t>IDENTIFIKAČNÍ ÚDAJE AKCE</t>
  </si>
  <si>
    <t xml:space="preserve">RA 80 </t>
  </si>
  <si>
    <t>Akce systému financování programů vedená pod evid. číslem *) :</t>
  </si>
  <si>
    <t xml:space="preserve"> Název</t>
  </si>
  <si>
    <t>Kódy ISPROFIN *) :</t>
  </si>
  <si>
    <t xml:space="preserve"> Účastník programu :</t>
  </si>
  <si>
    <t>IČO:</t>
  </si>
  <si>
    <t xml:space="preserve"> Rodné číslo (v případě,že účastník progr. nemá IČO) :</t>
  </si>
  <si>
    <t>-</t>
  </si>
  <si>
    <t xml:space="preserve"> Číslo účtu 1 *) :</t>
  </si>
  <si>
    <t xml:space="preserve"> Číslo účtu 2 *) :</t>
  </si>
  <si>
    <t xml:space="preserve"> Kód priority akce (projektu) *)</t>
  </si>
  <si>
    <t xml:space="preserve"> Kód území (okres) realizace: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</si>
  <si>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</si>
  <si>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</si>
  <si>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</si>
  <si>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</si>
  <si>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Vypracování a schválení investičního záměru akce</t>
  </si>
  <si>
    <t xml:space="preserve"> Zadání zakázky na vypracování projektové dokumentace   1)</t>
  </si>
  <si>
    <t xml:space="preserve"> Vypracování a schválení projektové dokumentace </t>
  </si>
  <si>
    <t xml:space="preserve"> Zadání akce (stavební části stavby)   1)</t>
  </si>
  <si>
    <t xml:space="preserve"> Zadání  technologické části stavby (strojů a zařízení)  1),2)</t>
  </si>
  <si>
    <t xml:space="preserve"> Realizace akce (stavební části stavby)</t>
  </si>
  <si>
    <t xml:space="preserve"> Realizace technologické části stavby (strojů a zařízení) 2)</t>
  </si>
  <si>
    <t xml:space="preserve"> Závěrečné vyhodnocení akce</t>
  </si>
  <si>
    <t xml:space="preserve"> ROZHODUJÍCÍ PROJEKTOVANÉ PARAMETRY :</t>
  </si>
  <si>
    <t xml:space="preserve"> Název parametru</t>
  </si>
  <si>
    <t xml:space="preserve"> měr.jednotka</t>
  </si>
  <si>
    <t xml:space="preserve"> hodnota parametru</t>
  </si>
  <si>
    <t xml:space="preserve"> Pozn.:</t>
  </si>
  <si>
    <t>*) stanoví správce programu podle číselníků vydaných ministerstvem financí</t>
  </si>
  <si>
    <t>1) podle zákona č.199/94 Sb.,o zadávání veřejných zakázek, ve znění pozdějších změn a doplňků,</t>
  </si>
  <si>
    <t>2) v případě, že technologická část stavby nebude zadávána současně se stavbou.</t>
  </si>
  <si>
    <t xml:space="preserve"> </t>
  </si>
  <si>
    <t xml:space="preserve"> Form.RA 80 vypracoval :</t>
  </si>
  <si>
    <t>telefon :</t>
  </si>
  <si>
    <t xml:space="preserve"> Razítko a podpis :</t>
  </si>
  <si>
    <t xml:space="preserve"> Přiložené form.RA (zakroužkujte) :</t>
  </si>
  <si>
    <t>81,82,83,84,85,86,87,88,89</t>
  </si>
  <si>
    <t xml:space="preserve"> Schválil :</t>
  </si>
  <si>
    <t>dne:</t>
  </si>
  <si>
    <t>ISPROFIN                       BILANCE INVESTIČNÍCH POTŘEB A ZDROJŮ FINANCOVÁNÍ AKCE</t>
  </si>
  <si>
    <t>RA 81</t>
  </si>
  <si>
    <t>Skut.</t>
  </si>
  <si>
    <t>Oček.</t>
  </si>
  <si>
    <t>Aktuál.</t>
  </si>
  <si>
    <t>Skutečnost</t>
  </si>
  <si>
    <t xml:space="preserve"> Plánované plnění:</t>
  </si>
  <si>
    <t>Zbývá</t>
  </si>
  <si>
    <t>Hodnota</t>
  </si>
  <si>
    <t>evid.č. :</t>
  </si>
  <si>
    <t xml:space="preserve"> v mil.Kč na 3 des.místa</t>
  </si>
  <si>
    <t>do 31.12.</t>
  </si>
  <si>
    <t>skut.</t>
  </si>
  <si>
    <t>rok</t>
  </si>
  <si>
    <t>akt.roku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</si>
  <si>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</si>
  <si>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</si>
  <si>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</si>
  <si>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</si>
  <si>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</si>
  <si>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</si>
  <si>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</si>
  <si>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ve výstavbě</t>
  </si>
  <si>
    <t xml:space="preserve">  Náklady projektové  dokumentace</t>
  </si>
  <si>
    <t xml:space="preserve">  Náklady na výkupy pozemků určených k zástavbě</t>
  </si>
  <si>
    <t xml:space="preserve">  Náklady na výkupy nemovitostí podmiňující výstavbu</t>
  </si>
  <si>
    <t xml:space="preserve">  Jiné náklady přípravy a zabezpečení výstavby</t>
  </si>
  <si>
    <t>S</t>
  </si>
  <si>
    <t xml:space="preserve"> Náklady přípravy a zabezpečení výstavby</t>
  </si>
  <si>
    <t xml:space="preserve"> Náklady stavební části stavby</t>
  </si>
  <si>
    <t xml:space="preserve"> Náklady technologické části stavby</t>
  </si>
  <si>
    <t xml:space="preserve">  Náklady na dopravní prostředky</t>
  </si>
  <si>
    <t xml:space="preserve">  Náklady na výpočetní techniku</t>
  </si>
  <si>
    <t xml:space="preserve">  Náklady na vojenskou techniku a zařízení</t>
  </si>
  <si>
    <t xml:space="preserve">  Náklady na zdravotnickou techniku a zařízení</t>
  </si>
  <si>
    <t xml:space="preserve">  Náklady na jiné než výše uvedené stroje a zařízení</t>
  </si>
  <si>
    <t xml:space="preserve"> Náklady na stroje a zařízení </t>
  </si>
  <si>
    <t xml:space="preserve">  Náklady na programové vybavení</t>
  </si>
  <si>
    <t xml:space="preserve">  Náklady na ocenitelná práva</t>
  </si>
  <si>
    <t xml:space="preserve">  Nákl.na nehmotné výsledky výzkumné a obd.činnosti</t>
  </si>
  <si>
    <t xml:space="preserve">  Nákl.na nehmot.dlouhodobý majetek výše neuvedený</t>
  </si>
  <si>
    <t xml:space="preserve"> Náklady na nehmotný investiční majetek </t>
  </si>
  <si>
    <t xml:space="preserve">  Náklady na pěstitelské celky trvalých porostů</t>
  </si>
  <si>
    <t xml:space="preserve">  Odvody a poplatky za odnětí zemědělské a lesní půdy</t>
  </si>
  <si>
    <t xml:space="preserve">  Náklady úplatného převodu pozemků</t>
  </si>
  <si>
    <t xml:space="preserve">  Náklady úplatného převodu nemovitostí</t>
  </si>
  <si>
    <t xml:space="preserve">  Úroky z úvěrů bez státní záruky</t>
  </si>
  <si>
    <t xml:space="preserve">  Úroky z úvěrů se státní zárukou</t>
  </si>
  <si>
    <t xml:space="preserve">  Úroky z dodavatelských úvěrů</t>
  </si>
  <si>
    <t xml:space="preserve">  Náklady na zajištění dodávek energií zahrnované do HIM</t>
  </si>
  <si>
    <t xml:space="preserve">  Ostatní investiční náklady výše neuvedené</t>
  </si>
  <si>
    <t xml:space="preserve"> Investiční náklady ostatní celkem </t>
  </si>
  <si>
    <t xml:space="preserve"> REZERVA na úhradu investičních nákladů</t>
  </si>
  <si>
    <t xml:space="preserve"> INVESTIČNÍ NÁKLADY CELKEM</t>
  </si>
  <si>
    <t xml:space="preserve"> Splátky návratných fin.výpomocí ze stát.rozpočtu</t>
  </si>
  <si>
    <t xml:space="preserve"> Splátky úvěrů poskytnutých se státní zárukou</t>
  </si>
  <si>
    <t xml:space="preserve"> Splátky úvěrů poskytnutých bez státní záruky</t>
  </si>
  <si>
    <t xml:space="preserve">  Příspěvky poskytnuté na sdruženou akci</t>
  </si>
  <si>
    <t xml:space="preserve">  Splátky dodavatelských úvěrů</t>
  </si>
  <si>
    <t xml:space="preserve">  Jiné investiční potřeby výše neuvedené</t>
  </si>
  <si>
    <t xml:space="preserve"> Ostatní investiční potřeby </t>
  </si>
  <si>
    <t xml:space="preserve"> SOUHRN INVESTIČNÍCH POTŘEB </t>
  </si>
  <si>
    <t xml:space="preserve"> Vlastní zdroje účastníka programu</t>
  </si>
  <si>
    <t xml:space="preserve"> Úvěry poskytnuté bez státní záruky </t>
  </si>
  <si>
    <t xml:space="preserve"> Úvěry se státní zárukou přijaté KoB nebo ČMZRB</t>
  </si>
  <si>
    <t xml:space="preserve"> Úvěry poskytnuté se státní zárukou ostatní </t>
  </si>
  <si>
    <t xml:space="preserve"> Úvěry poskytnuté se státní zárukou </t>
  </si>
  <si>
    <t xml:space="preserve"> Návratné fin.výpomoci (NFV) - posledně platný rozpočet</t>
  </si>
  <si>
    <t xml:space="preserve"> NFV - převody do násl.roku ( -,+) prostř.rezervního fondu</t>
  </si>
  <si>
    <t xml:space="preserve"> NFV - převody do násl.roku ( -,+) prostř.Národního fondu</t>
  </si>
  <si>
    <t xml:space="preserve"> NFV - převody do násl.roku ( -,+) prostř.Státních fin.aktiv</t>
  </si>
  <si>
    <t xml:space="preserve"> Návratné finanční výpomoci ze státního rozpočtu</t>
  </si>
  <si>
    <t xml:space="preserve"> Systémově určené výdaje (SUV) - posledně platný rozpočet</t>
  </si>
  <si>
    <t xml:space="preserve"> SUV - převody do násl.roku ( -,+) prostř.rezervního fondu</t>
  </si>
  <si>
    <t xml:space="preserve"> SUV - převody do násl.roku ( -,+) prostř.Národního fondu</t>
  </si>
  <si>
    <t xml:space="preserve"> SUV - převody do násl.roku ( -,+) prostř.Státních fin.aktiv</t>
  </si>
  <si>
    <t xml:space="preserve"> Systémově určené výdaje státního rozpočtu</t>
  </si>
  <si>
    <t xml:space="preserve"> Individuálně posuzované výdaje (IPV) -posledně platný rozp.</t>
  </si>
  <si>
    <t xml:space="preserve"> IPV - převody do násl.roku ( -,+) prostř.rezervního fondu</t>
  </si>
  <si>
    <t xml:space="preserve"> IPV - převody do násl.roku ( -,+) prostř.Národního fondu</t>
  </si>
  <si>
    <t xml:space="preserve"> IPV - převody do násl.roku ( -,+) prostř.Státních fin.aktiv</t>
  </si>
  <si>
    <t xml:space="preserve"> Individuálně posuzované výdaje státního rozpočtu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</si>
  <si>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</si>
  <si>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</si>
  <si>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</si>
  <si>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</si>
  <si>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</si>
  <si>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</si>
  <si>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okresu</t>
  </si>
  <si>
    <t xml:space="preserve"> Dotace z rozpočtu kraje</t>
  </si>
  <si>
    <t xml:space="preserve"> Dotace z územních rozpočtů</t>
  </si>
  <si>
    <t xml:space="preserve"> Příspěvky přijaté na sdruženou akci</t>
  </si>
  <si>
    <t xml:space="preserve"> Dodavatelské úvěry</t>
  </si>
  <si>
    <t xml:space="preserve"> Jiné cizí zdroje tuzemské výše neuvedené</t>
  </si>
  <si>
    <t xml:space="preserve"> Jiné zdroje tuzemské </t>
  </si>
  <si>
    <t xml:space="preserve"> Dotace z fondu PHARE</t>
  </si>
  <si>
    <t xml:space="preserve"> Dotace z fondu SAPARD</t>
  </si>
  <si>
    <t xml:space="preserve"> Dotace z fondu ISPA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</si>
  <si>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</si>
  <si>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</si>
  <si>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</si>
  <si>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</si>
  <si>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Dotace z fondu NATO na bezpečnostní investice</t>
  </si>
  <si>
    <t xml:space="preserve"> Dotace z jiných fondů NATO</t>
  </si>
  <si>
    <t xml:space="preserve"> Dotace z fondů NATO</t>
  </si>
  <si>
    <t xml:space="preserve"> Jiné zahraniční zdroje výše neuvedené</t>
  </si>
  <si>
    <t xml:space="preserve"> SOUHRN INVESTIČNÍCH ZDROJŮ </t>
  </si>
  <si>
    <t>ISPROFIN                                  BILANCE NEINVESTIČNÍCH POTŘEB A ZDROJŮ FINANCOVÁNÍ AKCE</t>
  </si>
  <si>
    <t>RA 82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</si>
  <si>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</si>
  <si>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</si>
  <si>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</si>
  <si>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</si>
  <si>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</si>
  <si>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</si>
  <si>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</si>
  <si>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</si>
  <si>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</si>
  <si>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</si>
  <si>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</si>
  <si>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</si>
  <si>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</si>
  <si>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údržby a oprav stavební části stavby</t>
  </si>
  <si>
    <t xml:space="preserve"> Nákl.údržby a oprav technologické části stavby</t>
  </si>
  <si>
    <t xml:space="preserve"> Náklady na dopravní prostředky</t>
  </si>
  <si>
    <t xml:space="preserve"> Náklady na výpočetní techniku</t>
  </si>
  <si>
    <t xml:space="preserve"> Náklady na vojenskou techniku a zařízení</t>
  </si>
  <si>
    <t xml:space="preserve"> Náklady na jiný než uvedený drobný hmotný inv.majetek </t>
  </si>
  <si>
    <t xml:space="preserve"> Náklady na drobný hmotný invest. majetek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</si>
  <si>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</si>
  <si>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</si>
  <si>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</si>
  <si>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</si>
  <si>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Náklady na drobný nehmotný invest. majetek</t>
  </si>
  <si>
    <t xml:space="preserve"> Úroky z úvěrů bez státní záruky</t>
  </si>
  <si>
    <t xml:space="preserve"> Úroky z úvěrů se státní zárukou</t>
  </si>
  <si>
    <t xml:space="preserve"> Úroky z dodavatelských úvěrů</t>
  </si>
  <si>
    <t xml:space="preserve"> Ostatní neinvestiční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</si>
  <si>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</si>
  <si>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</si>
  <si>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</si>
  <si>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</si>
  <si>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</si>
  <si>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</si>
  <si>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Úvěry poskytnuté bez státní záruky</t>
  </si>
  <si>
    <t xml:space="preserve"> Úvěry poskytnuté se stát.zárukou ostatní výše neuvedené</t>
  </si>
  <si>
    <t xml:space="preserve"> Úvěry poskytnuté se státní zárukou</t>
  </si>
  <si>
    <t xml:space="preserve"> SUV - převody do násl.roku (-,+) prostř.Národního fondu</t>
  </si>
  <si>
    <t xml:space="preserve"> SOUHRN NEINVESTIČNÍCH ZDROJŮ </t>
  </si>
  <si>
    <t>SPD200606</t>
  </si>
  <si>
    <t>uveďte stručný a výstižný popis způsobu realizace projektu (věcný obsah projektu), doložený dle požadavku 5.2.4 Základní informace - program SPD200606</t>
  </si>
  <si>
    <t>uveďte součet přijatelných nákladů z rozpočtu projektu podle přijatelných a nepřijatelných výdajů;                                                                                                                                                         přijatelné a nepřijatelné výdaje jsou specifikovány v oddíle "3. Ekonomická část programu" (Základní informace - program SPD200606)</t>
  </si>
  <si>
    <t>1) kopie všech dokladů vyžadovaných při registraci subjektu u orgáná státní správy v aktuálním znění včetně kopie dokladu o přidělení IČ (originály nebo ověřené kopie budou předloženy v případě poskytnutí podpory před uzavřením smlouvy); nevztahuje se na obce a města.</t>
  </si>
  <si>
    <t>právnická osoba - včetně kopie dokladu o způsobu jmenování oprávněného zástupce                               fyzická osoba zapsaná v RES - kopie živnostenského listu                                                                        fyzická osoba nezapsaná v RES - kopie občanského průkazu</t>
  </si>
  <si>
    <t>1) Pokud žadatel žádá o poskytnutí podpory pro více projektů v jednom nebo více programech v gesci jednoho odboru krajského úřadu, může předložit společné povinné přílohy pouze k jedné žádosti, u všech dalších žádostí uvede odkaz na název projektu, jehož přílohy tyto materiály tvoří.</t>
  </si>
  <si>
    <t>Základní informace - dílčí program SPD200606</t>
  </si>
  <si>
    <t>Rada Královéhradeckého kraje vyhlašuje dílčí program SPD 200606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</si>
</sst>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\ ###\ ###"/>
    <numFmt numFmtId="171" formatCode="##\ ###\ ###"/>
    <numFmt numFmtId="172" formatCode="###\ ###\ ####"/>
    <numFmt numFmtId="173" formatCode="#,##0.000"/>
    <numFmt numFmtId="174" formatCode="##_###"/>
    <numFmt numFmtId="175" formatCode="0.000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53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 CE"/>
      <family val="2"/>
    </font>
    <font>
      <sz val="12"/>
      <name val="Courier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8"/>
      <name val="Courier"/>
      <family val="0"/>
    </font>
    <font>
      <sz val="10"/>
      <name val="Courier"/>
      <family val="0"/>
    </font>
    <font>
      <sz val="9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urier"/>
      <family val="0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Courier"/>
      <family val="0"/>
    </font>
    <font>
      <sz val="10"/>
      <color indexed="10"/>
      <name val="Courier"/>
      <family val="3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7" fillId="0" borderId="0">
      <alignment/>
      <protection/>
    </xf>
    <xf numFmtId="168" fontId="27" fillId="0" borderId="0">
      <alignment/>
      <protection/>
    </xf>
    <xf numFmtId="168" fontId="2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>
      <alignment/>
      <protection locked="0"/>
    </xf>
  </cellStyleXfs>
  <cellXfs count="1067">
    <xf numFmtId="0" fontId="0" fillId="0" borderId="0" xfId="0" applyAlignment="1">
      <alignment/>
    </xf>
    <xf numFmtId="0" fontId="7" fillId="0" borderId="0" xfId="31">
      <alignment/>
      <protection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1" fillId="0" borderId="4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11" fillId="0" borderId="5" xfId="0" applyFont="1" applyBorder="1" applyAlignment="1">
      <alignment horizontal="center" wrapText="1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21" xfId="0" applyFont="1" applyBorder="1" applyAlignment="1">
      <alignment vertical="top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1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9" fillId="0" borderId="24" xfId="0" applyFont="1" applyBorder="1" applyAlignment="1">
      <alignment vertical="top"/>
    </xf>
    <xf numFmtId="0" fontId="10" fillId="0" borderId="1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1" fillId="0" borderId="4" xfId="0" applyFont="1" applyBorder="1" applyAlignment="1">
      <alignment/>
    </xf>
    <xf numFmtId="16" fontId="10" fillId="0" borderId="3" xfId="0" applyNumberFormat="1" applyFont="1" applyBorder="1" applyAlignment="1">
      <alignment vertical="top"/>
    </xf>
    <xf numFmtId="0" fontId="0" fillId="0" borderId="5" xfId="0" applyBorder="1" applyAlignment="1">
      <alignment/>
    </xf>
    <xf numFmtId="16" fontId="10" fillId="0" borderId="19" xfId="0" applyNumberFormat="1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11" fillId="0" borderId="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9" fillId="0" borderId="25" xfId="0" applyFont="1" applyBorder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8" fillId="0" borderId="0" xfId="0" applyFont="1" applyAlignment="1">
      <alignment horizontal="centerContinuous"/>
    </xf>
    <xf numFmtId="168" fontId="27" fillId="0" borderId="0" xfId="27" applyAlignment="1" applyProtection="1">
      <alignment horizontal="centerContinuous"/>
      <protection hidden="1"/>
    </xf>
    <xf numFmtId="168" fontId="27" fillId="0" borderId="0" xfId="27" applyProtection="1">
      <alignment/>
      <protection hidden="1"/>
    </xf>
    <xf numFmtId="0" fontId="29" fillId="0" borderId="26" xfId="0" applyFont="1" applyBorder="1" applyAlignment="1" applyProtection="1">
      <alignment horizontal="centerContinuous" vertical="center"/>
      <protection hidden="1"/>
    </xf>
    <xf numFmtId="0" fontId="28" fillId="0" borderId="26" xfId="0" applyFont="1" applyBorder="1" applyAlignment="1" applyProtection="1">
      <alignment horizontal="centerContinuous" vertical="center"/>
      <protection hidden="1"/>
    </xf>
    <xf numFmtId="0" fontId="28" fillId="0" borderId="27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/>
      <protection hidden="1"/>
    </xf>
    <xf numFmtId="168" fontId="31" fillId="0" borderId="28" xfId="27" applyFont="1" applyFill="1" applyBorder="1" applyAlignment="1" applyProtection="1">
      <alignment/>
      <protection hidden="1"/>
    </xf>
    <xf numFmtId="168" fontId="0" fillId="0" borderId="0" xfId="2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27" fillId="0" borderId="0" xfId="27" applyBorder="1" applyProtection="1">
      <alignment/>
      <protection hidden="1"/>
    </xf>
    <xf numFmtId="168" fontId="32" fillId="2" borderId="29" xfId="27" applyFont="1" applyFill="1" applyBorder="1" applyAlignment="1" applyProtection="1">
      <alignment/>
      <protection hidden="1"/>
    </xf>
    <xf numFmtId="168" fontId="31" fillId="2" borderId="30" xfId="27" applyFont="1" applyFill="1" applyBorder="1" applyProtection="1">
      <alignment/>
      <protection hidden="1"/>
    </xf>
    <xf numFmtId="168" fontId="31" fillId="2" borderId="30" xfId="27" applyFont="1" applyFill="1" applyBorder="1" applyAlignment="1" applyProtection="1">
      <alignment/>
      <protection hidden="1"/>
    </xf>
    <xf numFmtId="168" fontId="33" fillId="2" borderId="30" xfId="27" applyFont="1" applyFill="1" applyBorder="1" applyProtection="1">
      <alignment/>
      <protection hidden="1"/>
    </xf>
    <xf numFmtId="168" fontId="33" fillId="2" borderId="30" xfId="27" applyFont="1" applyFill="1" applyBorder="1" applyAlignment="1" applyProtection="1">
      <alignment horizontal="centerContinuous"/>
      <protection hidden="1"/>
    </xf>
    <xf numFmtId="168" fontId="27" fillId="0" borderId="30" xfId="27" applyBorder="1" applyProtection="1">
      <alignment/>
      <protection hidden="1"/>
    </xf>
    <xf numFmtId="168" fontId="27" fillId="0" borderId="31" xfId="27" applyBorder="1" applyProtection="1">
      <alignment/>
      <protection hidden="1"/>
    </xf>
    <xf numFmtId="168" fontId="32" fillId="2" borderId="32" xfId="27" applyFont="1" applyFill="1" applyBorder="1" applyAlignment="1" applyProtection="1">
      <alignment/>
      <protection hidden="1"/>
    </xf>
    <xf numFmtId="168" fontId="31" fillId="2" borderId="0" xfId="27" applyFont="1" applyFill="1" applyBorder="1" applyProtection="1">
      <alignment/>
      <protection hidden="1"/>
    </xf>
    <xf numFmtId="168" fontId="31" fillId="2" borderId="0" xfId="27" applyFont="1" applyFill="1" applyBorder="1" applyAlignment="1" applyProtection="1">
      <alignment/>
      <protection hidden="1"/>
    </xf>
    <xf numFmtId="168" fontId="9" fillId="0" borderId="0" xfId="27" applyFont="1" applyBorder="1" applyAlignment="1" applyProtection="1">
      <alignment horizontal="centerContinuous"/>
      <protection hidden="1"/>
    </xf>
    <xf numFmtId="168" fontId="9" fillId="0" borderId="0" xfId="27" applyFont="1" applyAlignment="1" applyProtection="1">
      <alignment horizontal="centerContinuous"/>
      <protection hidden="1"/>
    </xf>
    <xf numFmtId="168" fontId="27" fillId="0" borderId="33" xfId="27" applyBorder="1" applyProtection="1">
      <alignment/>
      <protection hidden="1"/>
    </xf>
    <xf numFmtId="168" fontId="31" fillId="2" borderId="0" xfId="27" applyFont="1" applyFill="1" applyBorder="1" applyProtection="1">
      <alignment/>
      <protection hidden="1"/>
    </xf>
    <xf numFmtId="168" fontId="33" fillId="2" borderId="34" xfId="27" applyFont="1" applyFill="1" applyBorder="1" applyProtection="1">
      <alignment/>
      <protection hidden="1"/>
    </xf>
    <xf numFmtId="168" fontId="33" fillId="2" borderId="35" xfId="27" applyFont="1" applyFill="1" applyBorder="1" applyAlignment="1" applyProtection="1">
      <alignment horizontal="center" vertical="center"/>
      <protection hidden="1"/>
    </xf>
    <xf numFmtId="168" fontId="33" fillId="2" borderId="21" xfId="27" applyFont="1" applyFill="1" applyBorder="1" applyAlignment="1" applyProtection="1">
      <alignment horizontal="center" vertical="center"/>
      <protection hidden="1"/>
    </xf>
    <xf numFmtId="168" fontId="33" fillId="2" borderId="0" xfId="27" applyFont="1" applyFill="1" applyBorder="1" applyProtection="1">
      <alignment/>
      <protection hidden="1"/>
    </xf>
    <xf numFmtId="168" fontId="32" fillId="0" borderId="32" xfId="27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34" fillId="0" borderId="0" xfId="27" applyFont="1" applyAlignment="1" applyProtection="1">
      <alignment vertical="center"/>
      <protection hidden="1"/>
    </xf>
    <xf numFmtId="168" fontId="31" fillId="2" borderId="32" xfId="27" applyFont="1" applyFill="1" applyBorder="1" applyAlignment="1" applyProtection="1">
      <alignment horizontal="left" vertical="center" wrapText="1"/>
      <protection hidden="1"/>
    </xf>
    <xf numFmtId="0" fontId="35" fillId="3" borderId="0" xfId="30" applyFont="1" applyFill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168" fontId="31" fillId="2" borderId="36" xfId="27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168" fontId="27" fillId="0" borderId="33" xfId="27" applyBorder="1" applyAlignment="1" applyProtection="1">
      <alignment vertical="center"/>
      <protection hidden="1"/>
    </xf>
    <xf numFmtId="168" fontId="27" fillId="0" borderId="0" xfId="27" applyAlignment="1" applyProtection="1">
      <alignment vertical="center"/>
      <protection hidden="1"/>
    </xf>
    <xf numFmtId="168" fontId="32" fillId="2" borderId="38" xfId="27" applyFont="1" applyFill="1" applyBorder="1" applyAlignment="1" applyProtection="1">
      <alignment/>
      <protection hidden="1"/>
    </xf>
    <xf numFmtId="168" fontId="32" fillId="2" borderId="4" xfId="27" applyFont="1" applyFill="1" applyBorder="1" applyAlignment="1" applyProtection="1">
      <alignment/>
      <protection hidden="1"/>
    </xf>
    <xf numFmtId="168" fontId="32" fillId="2" borderId="4" xfId="27" applyFont="1" applyFill="1" applyBorder="1" applyAlignment="1" applyProtection="1">
      <alignment horizontal="fill"/>
      <protection hidden="1"/>
    </xf>
    <xf numFmtId="168" fontId="33" fillId="2" borderId="26" xfId="27" applyFont="1" applyFill="1" applyBorder="1" applyAlignment="1" applyProtection="1">
      <alignment horizontal="fill"/>
      <protection hidden="1"/>
    </xf>
    <xf numFmtId="168" fontId="27" fillId="0" borderId="27" xfId="27" applyBorder="1" applyAlignment="1" applyProtection="1">
      <alignment horizontal="fill"/>
      <protection hidden="1"/>
    </xf>
    <xf numFmtId="168" fontId="33" fillId="2" borderId="33" xfId="27" applyFont="1" applyFill="1" applyBorder="1" applyProtection="1">
      <alignment/>
      <protection hidden="1"/>
    </xf>
    <xf numFmtId="168" fontId="32" fillId="2" borderId="0" xfId="27" applyFont="1" applyFill="1" applyBorder="1" applyAlignment="1" applyProtection="1">
      <alignment/>
      <protection hidden="1"/>
    </xf>
    <xf numFmtId="168" fontId="27" fillId="0" borderId="0" xfId="27" applyBorder="1" applyAlignment="1" applyProtection="1">
      <alignment horizontal="center"/>
      <protection hidden="1"/>
    </xf>
    <xf numFmtId="168" fontId="32" fillId="2" borderId="0" xfId="27" applyFont="1" applyFill="1" applyBorder="1" applyAlignment="1" applyProtection="1">
      <alignment horizontal="fill"/>
      <protection hidden="1"/>
    </xf>
    <xf numFmtId="168" fontId="33" fillId="2" borderId="0" xfId="27" applyFont="1" applyFill="1" applyBorder="1" applyAlignment="1" applyProtection="1">
      <alignment horizontal="fill"/>
      <protection hidden="1"/>
    </xf>
    <xf numFmtId="168" fontId="27" fillId="0" borderId="0" xfId="27" applyBorder="1" applyAlignment="1" applyProtection="1">
      <alignment horizontal="fill"/>
      <protection hidden="1"/>
    </xf>
    <xf numFmtId="168" fontId="33" fillId="2" borderId="39" xfId="27" applyFont="1" applyFill="1" applyBorder="1" applyProtection="1">
      <alignment/>
      <protection hidden="1"/>
    </xf>
    <xf numFmtId="49" fontId="33" fillId="0" borderId="40" xfId="27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hidden="1"/>
    </xf>
    <xf numFmtId="168" fontId="27" fillId="0" borderId="1" xfId="27" applyBorder="1" applyProtection="1">
      <alignment/>
      <protection hidden="1"/>
    </xf>
    <xf numFmtId="168" fontId="31" fillId="0" borderId="1" xfId="27" applyFont="1" applyFill="1" applyBorder="1" applyProtection="1">
      <alignment/>
      <protection hidden="1"/>
    </xf>
    <xf numFmtId="168" fontId="31" fillId="0" borderId="1" xfId="27" applyFont="1" applyFill="1" applyBorder="1" applyAlignment="1" applyProtection="1">
      <alignment/>
      <protection hidden="1"/>
    </xf>
    <xf numFmtId="168" fontId="31" fillId="0" borderId="41" xfId="27" applyFont="1" applyFill="1" applyBorder="1" applyAlignment="1" applyProtection="1">
      <alignment/>
      <protection hidden="1"/>
    </xf>
    <xf numFmtId="168" fontId="0" fillId="0" borderId="42" xfId="27" applyFont="1" applyBorder="1" applyProtection="1">
      <alignment/>
      <protection hidden="1"/>
    </xf>
    <xf numFmtId="168" fontId="27" fillId="0" borderId="43" xfId="27" applyBorder="1" applyProtection="1">
      <alignment/>
      <protection hidden="1"/>
    </xf>
    <xf numFmtId="168" fontId="31" fillId="0" borderId="4" xfId="27" applyFont="1" applyFill="1" applyBorder="1" applyAlignment="1" applyProtection="1">
      <alignment/>
      <protection hidden="1"/>
    </xf>
    <xf numFmtId="168" fontId="36" fillId="0" borderId="42" xfId="27" applyFont="1" applyBorder="1" applyProtection="1">
      <alignment/>
      <protection hidden="1"/>
    </xf>
    <xf numFmtId="168" fontId="32" fillId="0" borderId="44" xfId="27" applyFont="1" applyFill="1" applyBorder="1" applyAlignment="1" applyProtection="1">
      <alignment horizontal="centerContinuous"/>
      <protection hidden="1"/>
    </xf>
    <xf numFmtId="168" fontId="32" fillId="0" borderId="45" xfId="27" applyFont="1" applyFill="1" applyBorder="1" applyAlignment="1" applyProtection="1">
      <alignment horizontal="centerContinuous"/>
      <protection hidden="1"/>
    </xf>
    <xf numFmtId="168" fontId="32" fillId="0" borderId="46" xfId="27" applyFont="1" applyFill="1" applyBorder="1" applyAlignment="1" applyProtection="1">
      <alignment horizontal="centerContinuous"/>
      <protection hidden="1"/>
    </xf>
    <xf numFmtId="168" fontId="33" fillId="0" borderId="47" xfId="27" applyFont="1" applyFill="1" applyBorder="1" applyProtection="1">
      <alignment/>
      <protection hidden="1"/>
    </xf>
    <xf numFmtId="168" fontId="32" fillId="0" borderId="47" xfId="27" applyFont="1" applyFill="1" applyBorder="1" applyAlignment="1" applyProtection="1">
      <alignment/>
      <protection hidden="1"/>
    </xf>
    <xf numFmtId="168" fontId="32" fillId="0" borderId="48" xfId="27" applyFont="1" applyFill="1" applyBorder="1" applyAlignment="1" applyProtection="1">
      <alignment/>
      <protection hidden="1"/>
    </xf>
    <xf numFmtId="168" fontId="31" fillId="0" borderId="48" xfId="27" applyFont="1" applyFill="1" applyBorder="1" applyProtection="1">
      <alignment/>
      <protection hidden="1"/>
    </xf>
    <xf numFmtId="168" fontId="31" fillId="0" borderId="49" xfId="27" applyFont="1" applyFill="1" applyBorder="1" applyAlignment="1" applyProtection="1">
      <alignment horizontal="center" vertical="center"/>
      <protection locked="0"/>
    </xf>
    <xf numFmtId="168" fontId="31" fillId="0" borderId="50" xfId="27" applyFont="1" applyFill="1" applyBorder="1" applyAlignment="1" applyProtection="1">
      <alignment horizontal="center" vertical="center"/>
      <protection locked="0"/>
    </xf>
    <xf numFmtId="168" fontId="33" fillId="2" borderId="47" xfId="27" applyFont="1" applyFill="1" applyBorder="1" applyProtection="1">
      <alignment/>
      <protection hidden="1"/>
    </xf>
    <xf numFmtId="168" fontId="32" fillId="2" borderId="47" xfId="27" applyFont="1" applyFill="1" applyBorder="1" applyAlignment="1" applyProtection="1">
      <alignment/>
      <protection hidden="1"/>
    </xf>
    <xf numFmtId="168" fontId="32" fillId="2" borderId="48" xfId="27" applyFont="1" applyFill="1" applyBorder="1" applyAlignment="1" applyProtection="1">
      <alignment/>
      <protection hidden="1"/>
    </xf>
    <xf numFmtId="168" fontId="31" fillId="2" borderId="48" xfId="27" applyFont="1" applyFill="1" applyBorder="1" applyProtection="1">
      <alignment/>
      <protection hidden="1"/>
    </xf>
    <xf numFmtId="168" fontId="33" fillId="0" borderId="51" xfId="27" applyFont="1" applyFill="1" applyBorder="1" applyProtection="1">
      <alignment/>
      <protection hidden="1"/>
    </xf>
    <xf numFmtId="168" fontId="32" fillId="0" borderId="51" xfId="27" applyFont="1" applyFill="1" applyBorder="1" applyAlignment="1" applyProtection="1">
      <alignment/>
      <protection hidden="1"/>
    </xf>
    <xf numFmtId="168" fontId="32" fillId="0" borderId="42" xfId="27" applyFont="1" applyFill="1" applyBorder="1" applyAlignment="1" applyProtection="1">
      <alignment/>
      <protection hidden="1"/>
    </xf>
    <xf numFmtId="168" fontId="31" fillId="0" borderId="42" xfId="27" applyFont="1" applyFill="1" applyBorder="1" applyProtection="1">
      <alignment/>
      <protection hidden="1"/>
    </xf>
    <xf numFmtId="168" fontId="31" fillId="0" borderId="52" xfId="27" applyFont="1" applyFill="1" applyBorder="1" applyAlignment="1" applyProtection="1">
      <alignment horizontal="center" vertical="center"/>
      <protection locked="0"/>
    </xf>
    <xf numFmtId="168" fontId="31" fillId="0" borderId="0" xfId="27" applyFont="1" applyFill="1" applyBorder="1" applyProtection="1">
      <alignment/>
      <protection hidden="1"/>
    </xf>
    <xf numFmtId="168" fontId="31" fillId="0" borderId="12" xfId="27" applyFont="1" applyFill="1" applyBorder="1" applyAlignment="1" applyProtection="1">
      <alignment/>
      <protection hidden="1"/>
    </xf>
    <xf numFmtId="168" fontId="36" fillId="0" borderId="45" xfId="27" applyFont="1" applyBorder="1" applyProtection="1">
      <alignment/>
      <protection hidden="1"/>
    </xf>
    <xf numFmtId="168" fontId="0" fillId="0" borderId="45" xfId="27" applyFont="1" applyBorder="1" applyProtection="1">
      <alignment/>
      <protection hidden="1"/>
    </xf>
    <xf numFmtId="168" fontId="9" fillId="0" borderId="45" xfId="27" applyFont="1" applyBorder="1" applyProtection="1">
      <alignment/>
      <protection hidden="1"/>
    </xf>
    <xf numFmtId="168" fontId="9" fillId="0" borderId="45" xfId="27" applyFont="1" applyBorder="1" applyAlignment="1" applyProtection="1">
      <alignment horizontal="centerContinuous"/>
      <protection hidden="1"/>
    </xf>
    <xf numFmtId="168" fontId="37" fillId="0" borderId="45" xfId="27" applyFont="1" applyBorder="1" applyAlignment="1" applyProtection="1">
      <alignment horizontal="centerContinuous"/>
      <protection hidden="1"/>
    </xf>
    <xf numFmtId="168" fontId="33" fillId="0" borderId="29" xfId="27" applyFont="1" applyFill="1" applyBorder="1" applyAlignment="1" applyProtection="1">
      <alignment vertical="center"/>
      <protection hidden="1"/>
    </xf>
    <xf numFmtId="168" fontId="33" fillId="0" borderId="53" xfId="27" applyFont="1" applyFill="1" applyBorder="1" applyAlignment="1" applyProtection="1">
      <alignment vertical="center"/>
      <protection hidden="1"/>
    </xf>
    <xf numFmtId="168" fontId="33" fillId="0" borderId="54" xfId="27" applyFont="1" applyFill="1" applyBorder="1" applyAlignment="1" applyProtection="1">
      <alignment vertical="center"/>
      <protection hidden="1"/>
    </xf>
    <xf numFmtId="168" fontId="31" fillId="0" borderId="30" xfId="27" applyFont="1" applyFill="1" applyBorder="1" applyProtection="1">
      <alignment/>
      <protection hidden="1"/>
    </xf>
    <xf numFmtId="168" fontId="32" fillId="0" borderId="44" xfId="27" applyFont="1" applyFill="1" applyBorder="1" applyProtection="1">
      <alignment/>
      <protection hidden="1"/>
    </xf>
    <xf numFmtId="168" fontId="32" fillId="0" borderId="45" xfId="27" applyFont="1" applyFill="1" applyBorder="1" applyProtection="1">
      <alignment/>
      <protection hidden="1"/>
    </xf>
    <xf numFmtId="168" fontId="31" fillId="0" borderId="45" xfId="27" applyFont="1" applyFill="1" applyBorder="1" applyProtection="1">
      <alignment/>
      <protection hidden="1"/>
    </xf>
    <xf numFmtId="168" fontId="38" fillId="0" borderId="45" xfId="27" applyFont="1" applyBorder="1" applyProtection="1">
      <alignment/>
      <protection hidden="1"/>
    </xf>
    <xf numFmtId="168" fontId="38" fillId="0" borderId="46" xfId="27" applyFont="1" applyBorder="1" applyProtection="1">
      <alignment/>
      <protection hidden="1"/>
    </xf>
    <xf numFmtId="168" fontId="32" fillId="0" borderId="41" xfId="27" applyFont="1" applyFill="1" applyBorder="1" applyProtection="1">
      <alignment/>
      <protection hidden="1"/>
    </xf>
    <xf numFmtId="168" fontId="32" fillId="0" borderId="0" xfId="27" applyFont="1" applyFill="1" applyBorder="1" applyProtection="1">
      <alignment/>
      <protection hidden="1"/>
    </xf>
    <xf numFmtId="168" fontId="38" fillId="0" borderId="0" xfId="27" applyFont="1" applyBorder="1" applyProtection="1">
      <alignment/>
      <protection hidden="1"/>
    </xf>
    <xf numFmtId="168" fontId="38" fillId="0" borderId="55" xfId="27" applyFont="1" applyBorder="1" applyProtection="1">
      <alignment/>
      <protection hidden="1"/>
    </xf>
    <xf numFmtId="168" fontId="38" fillId="0" borderId="0" xfId="27" applyFont="1" applyProtection="1">
      <alignment/>
      <protection hidden="1"/>
    </xf>
    <xf numFmtId="168" fontId="32" fillId="0" borderId="56" xfId="27" applyFont="1" applyFill="1" applyBorder="1" applyAlignment="1" applyProtection="1">
      <alignment vertical="center"/>
      <protection hidden="1"/>
    </xf>
    <xf numFmtId="168" fontId="31" fillId="0" borderId="57" xfId="27" applyFont="1" applyFill="1" applyBorder="1" applyAlignment="1" applyProtection="1">
      <alignment vertical="center"/>
      <protection hidden="1"/>
    </xf>
    <xf numFmtId="168" fontId="32" fillId="0" borderId="30" xfId="27" applyFont="1" applyFill="1" applyBorder="1" applyAlignment="1" applyProtection="1">
      <alignment vertical="center"/>
      <protection hidden="1"/>
    </xf>
    <xf numFmtId="168" fontId="31" fillId="0" borderId="30" xfId="27" applyFont="1" applyFill="1" applyBorder="1" applyAlignment="1" applyProtection="1">
      <alignment vertical="center"/>
      <protection hidden="1"/>
    </xf>
    <xf numFmtId="168" fontId="31" fillId="0" borderId="31" xfId="27" applyFont="1" applyFill="1" applyBorder="1" applyAlignment="1" applyProtection="1">
      <alignment vertical="center"/>
      <protection hidden="1"/>
    </xf>
    <xf numFmtId="168" fontId="32" fillId="0" borderId="58" xfId="27" applyFont="1" applyFill="1" applyBorder="1" applyAlignment="1" applyProtection="1">
      <alignment vertical="center"/>
      <protection hidden="1"/>
    </xf>
    <xf numFmtId="168" fontId="31" fillId="0" borderId="48" xfId="27" applyFont="1" applyFill="1" applyBorder="1" applyAlignment="1" applyProtection="1">
      <alignment vertical="center"/>
      <protection hidden="1"/>
    </xf>
    <xf numFmtId="168" fontId="32" fillId="0" borderId="59" xfId="27" applyFont="1" applyFill="1" applyBorder="1" applyAlignment="1" applyProtection="1">
      <alignment vertical="center"/>
      <protection hidden="1"/>
    </xf>
    <xf numFmtId="168" fontId="32" fillId="0" borderId="0" xfId="27" applyFont="1" applyFill="1" applyBorder="1" applyAlignment="1" applyProtection="1">
      <alignment/>
      <protection hidden="1"/>
    </xf>
    <xf numFmtId="168" fontId="28" fillId="0" borderId="0" xfId="27" applyFont="1" applyProtection="1">
      <alignment/>
      <protection hidden="1"/>
    </xf>
    <xf numFmtId="0" fontId="28" fillId="0" borderId="0" xfId="0" applyFont="1" applyAlignment="1">
      <alignment horizontal="center" vertical="center"/>
    </xf>
    <xf numFmtId="168" fontId="42" fillId="3" borderId="0" xfId="28" applyFont="1" applyFill="1" applyProtection="1">
      <alignment/>
      <protection/>
    </xf>
    <xf numFmtId="0" fontId="44" fillId="0" borderId="26" xfId="0" applyFont="1" applyFill="1" applyBorder="1" applyAlignment="1" applyProtection="1">
      <alignment horizontal="centerContinuous" vertical="center"/>
      <protection/>
    </xf>
    <xf numFmtId="0" fontId="44" fillId="0" borderId="27" xfId="0" applyFont="1" applyFill="1" applyBorder="1" applyAlignment="1" applyProtection="1">
      <alignment horizontal="centerContinuous" vertical="center"/>
      <protection/>
    </xf>
    <xf numFmtId="168" fontId="27" fillId="0" borderId="0" xfId="28" applyBorder="1" applyProtection="1">
      <alignment/>
      <protection/>
    </xf>
    <xf numFmtId="171" fontId="36" fillId="2" borderId="20" xfId="28" applyNumberFormat="1" applyFont="1" applyFill="1" applyBorder="1" applyAlignment="1" applyProtection="1">
      <alignment horizontal="center"/>
      <protection/>
    </xf>
    <xf numFmtId="168" fontId="42" fillId="3" borderId="0" xfId="28" applyFont="1" applyFill="1" applyBorder="1" applyProtection="1">
      <alignment/>
      <protection/>
    </xf>
    <xf numFmtId="168" fontId="31" fillId="2" borderId="60" xfId="28" applyFont="1" applyFill="1" applyBorder="1" applyAlignment="1" applyProtection="1">
      <alignment/>
      <protection/>
    </xf>
    <xf numFmtId="168" fontId="27" fillId="0" borderId="61" xfId="28" applyBorder="1" applyProtection="1">
      <alignment/>
      <protection/>
    </xf>
    <xf numFmtId="0" fontId="31" fillId="2" borderId="62" xfId="0" applyFont="1" applyFill="1" applyBorder="1" applyAlignment="1" applyProtection="1">
      <alignment horizontal="center"/>
      <protection/>
    </xf>
    <xf numFmtId="0" fontId="31" fillId="2" borderId="30" xfId="0" applyFont="1" applyFill="1" applyBorder="1" applyAlignment="1" applyProtection="1">
      <alignment horizontal="center"/>
      <protection/>
    </xf>
    <xf numFmtId="0" fontId="31" fillId="2" borderId="63" xfId="0" applyFont="1" applyFill="1" applyBorder="1" applyAlignment="1" applyProtection="1">
      <alignment horizontal="center"/>
      <protection/>
    </xf>
    <xf numFmtId="0" fontId="31" fillId="4" borderId="64" xfId="0" applyFont="1" applyFill="1" applyBorder="1" applyAlignment="1" applyProtection="1">
      <alignment horizontal="center" shrinkToFit="1"/>
      <protection/>
    </xf>
    <xf numFmtId="0" fontId="31" fillId="2" borderId="64" xfId="0" applyFont="1" applyFill="1" applyBorder="1" applyAlignment="1" applyProtection="1">
      <alignment horizontal="centerContinuous"/>
      <protection/>
    </xf>
    <xf numFmtId="0" fontId="32" fillId="2" borderId="30" xfId="0" applyFont="1" applyFill="1" applyBorder="1" applyAlignment="1" applyProtection="1">
      <alignment horizontal="centerContinuous"/>
      <protection/>
    </xf>
    <xf numFmtId="0" fontId="32" fillId="2" borderId="62" xfId="0" applyFont="1" applyFill="1" applyBorder="1" applyAlignment="1" applyProtection="1">
      <alignment horizontal="centerContinuous"/>
      <protection/>
    </xf>
    <xf numFmtId="0" fontId="31" fillId="2" borderId="62" xfId="0" applyFont="1" applyFill="1" applyBorder="1" applyAlignment="1" applyProtection="1">
      <alignment horizontal="centerContinuous"/>
      <protection/>
    </xf>
    <xf numFmtId="0" fontId="31" fillId="2" borderId="65" xfId="0" applyFont="1" applyFill="1" applyBorder="1" applyAlignment="1" applyProtection="1">
      <alignment horizontal="center"/>
      <protection/>
    </xf>
    <xf numFmtId="168" fontId="31" fillId="2" borderId="66" xfId="28" applyFont="1" applyFill="1" applyBorder="1" applyAlignment="1" applyProtection="1">
      <alignment horizontal="centerContinuous"/>
      <protection/>
    </xf>
    <xf numFmtId="168" fontId="27" fillId="0" borderId="20" xfId="28" applyBorder="1" applyAlignment="1" applyProtection="1">
      <alignment horizontal="centerContinuous"/>
      <protection/>
    </xf>
    <xf numFmtId="172" fontId="1" fillId="2" borderId="67" xfId="28" applyNumberFormat="1" applyFont="1" applyFill="1" applyBorder="1" applyAlignment="1" applyProtection="1">
      <alignment horizontal="center"/>
      <protection/>
    </xf>
    <xf numFmtId="171" fontId="36" fillId="2" borderId="68" xfId="28" applyNumberFormat="1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/>
      <protection/>
    </xf>
    <xf numFmtId="0" fontId="31" fillId="2" borderId="41" xfId="0" applyFont="1" applyFill="1" applyBorder="1" applyAlignment="1" applyProtection="1">
      <alignment horizontal="center"/>
      <protection/>
    </xf>
    <xf numFmtId="0" fontId="31" fillId="2" borderId="14" xfId="0" applyFont="1" applyFill="1" applyBorder="1" applyAlignment="1" applyProtection="1">
      <alignment horizontal="center"/>
      <protection/>
    </xf>
    <xf numFmtId="0" fontId="31" fillId="4" borderId="41" xfId="0" applyFont="1" applyFill="1" applyBorder="1" applyAlignment="1" applyProtection="1">
      <alignment horizontal="center"/>
      <protection/>
    </xf>
    <xf numFmtId="0" fontId="31" fillId="2" borderId="44" xfId="0" applyFont="1" applyFill="1" applyBorder="1" applyAlignment="1" applyProtection="1">
      <alignment horizontal="center"/>
      <protection/>
    </xf>
    <xf numFmtId="0" fontId="31" fillId="2" borderId="12" xfId="0" applyFont="1" applyFill="1" applyBorder="1" applyAlignment="1" applyProtection="1">
      <alignment horizontal="center"/>
      <protection/>
    </xf>
    <xf numFmtId="0" fontId="31" fillId="2" borderId="44" xfId="0" applyFont="1" applyFill="1" applyBorder="1" applyAlignment="1" applyProtection="1">
      <alignment horizontal="centerContinuous"/>
      <protection/>
    </xf>
    <xf numFmtId="0" fontId="31" fillId="2" borderId="69" xfId="0" applyFont="1" applyFill="1" applyBorder="1" applyAlignment="1" applyProtection="1">
      <alignment horizontal="center"/>
      <protection/>
    </xf>
    <xf numFmtId="168" fontId="31" fillId="2" borderId="70" xfId="28" applyFont="1" applyFill="1" applyBorder="1" applyAlignment="1" applyProtection="1">
      <alignment/>
      <protection/>
    </xf>
    <xf numFmtId="168" fontId="27" fillId="0" borderId="28" xfId="28" applyBorder="1" applyProtection="1">
      <alignment/>
      <protection/>
    </xf>
    <xf numFmtId="168" fontId="31" fillId="2" borderId="71" xfId="28" applyFont="1" applyFill="1" applyBorder="1" applyAlignment="1" applyProtection="1">
      <alignment/>
      <protection/>
    </xf>
    <xf numFmtId="168" fontId="31" fillId="2" borderId="28" xfId="28" applyFont="1" applyFill="1" applyBorder="1" applyAlignment="1" applyProtection="1">
      <alignment/>
      <protection/>
    </xf>
    <xf numFmtId="0" fontId="47" fillId="2" borderId="72" xfId="0" applyFont="1" applyFill="1" applyBorder="1" applyAlignment="1" applyProtection="1" quotePrefix="1">
      <alignment horizontal="center"/>
      <protection/>
    </xf>
    <xf numFmtId="0" fontId="47" fillId="2" borderId="71" xfId="0" applyFont="1" applyFill="1" applyBorder="1" applyAlignment="1" applyProtection="1" quotePrefix="1">
      <alignment horizontal="centerContinuous"/>
      <protection/>
    </xf>
    <xf numFmtId="0" fontId="47" fillId="2" borderId="72" xfId="0" applyFont="1" applyFill="1" applyBorder="1" applyAlignment="1" applyProtection="1">
      <alignment horizontal="center"/>
      <protection/>
    </xf>
    <xf numFmtId="0" fontId="47" fillId="4" borderId="71" xfId="0" applyFont="1" applyFill="1" applyBorder="1" applyAlignment="1" applyProtection="1">
      <alignment horizontal="center"/>
      <protection/>
    </xf>
    <xf numFmtId="0" fontId="47" fillId="2" borderId="71" xfId="0" applyFont="1" applyFill="1" applyBorder="1" applyAlignment="1" applyProtection="1" quotePrefix="1">
      <alignment horizontal="center"/>
      <protection/>
    </xf>
    <xf numFmtId="0" fontId="31" fillId="2" borderId="73" xfId="0" applyFont="1" applyFill="1" applyBorder="1" applyAlignment="1" applyProtection="1">
      <alignment horizontal="center"/>
      <protection/>
    </xf>
    <xf numFmtId="168" fontId="27" fillId="0" borderId="0" xfId="28" applyProtection="1">
      <alignment/>
      <protection/>
    </xf>
    <xf numFmtId="0" fontId="31" fillId="2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horizontal="center"/>
      <protection/>
    </xf>
    <xf numFmtId="0" fontId="31" fillId="3" borderId="44" xfId="0" applyFont="1" applyFill="1" applyBorder="1" applyAlignment="1" applyProtection="1">
      <alignment horizontal="right"/>
      <protection/>
    </xf>
    <xf numFmtId="0" fontId="31" fillId="3" borderId="45" xfId="0" applyFont="1" applyFill="1" applyBorder="1" applyAlignment="1" applyProtection="1">
      <alignment horizontal="center"/>
      <protection/>
    </xf>
    <xf numFmtId="0" fontId="39" fillId="3" borderId="74" xfId="0" applyFont="1" applyFill="1" applyBorder="1" applyAlignment="1" applyProtection="1">
      <alignment/>
      <protection/>
    </xf>
    <xf numFmtId="0" fontId="32" fillId="3" borderId="75" xfId="0" applyFont="1" applyFill="1" applyBorder="1" applyAlignment="1" applyProtection="1">
      <alignment/>
      <protection/>
    </xf>
    <xf numFmtId="173" fontId="39" fillId="3" borderId="76" xfId="0" applyNumberFormat="1" applyFont="1" applyFill="1" applyBorder="1" applyAlignment="1" applyProtection="1">
      <alignment shrinkToFit="1"/>
      <protection locked="0"/>
    </xf>
    <xf numFmtId="173" fontId="39" fillId="3" borderId="49" xfId="0" applyNumberFormat="1" applyFont="1" applyFill="1" applyBorder="1" applyAlignment="1" applyProtection="1">
      <alignment shrinkToFit="1"/>
      <protection locked="0"/>
    </xf>
    <xf numFmtId="173" fontId="39" fillId="3" borderId="75" xfId="0" applyNumberFormat="1" applyFont="1" applyFill="1" applyBorder="1" applyAlignment="1" applyProtection="1">
      <alignment shrinkToFit="1"/>
      <protection locked="0"/>
    </xf>
    <xf numFmtId="173" fontId="39" fillId="4" borderId="75" xfId="0" applyNumberFormat="1" applyFont="1" applyFill="1" applyBorder="1" applyAlignment="1" applyProtection="1">
      <alignment shrinkToFit="1"/>
      <protection locked="0"/>
    </xf>
    <xf numFmtId="173" fontId="39" fillId="3" borderId="76" xfId="0" applyNumberFormat="1" applyFont="1" applyFill="1" applyBorder="1" applyAlignment="1" applyProtection="1">
      <alignment shrinkToFit="1"/>
      <protection locked="0"/>
    </xf>
    <xf numFmtId="173" fontId="39" fillId="3" borderId="77" xfId="0" applyNumberFormat="1" applyFont="1" applyFill="1" applyBorder="1" applyAlignment="1" applyProtection="1">
      <alignment shrinkToFit="1"/>
      <protection locked="0"/>
    </xf>
    <xf numFmtId="173" fontId="39" fillId="3" borderId="78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/>
      <protection/>
    </xf>
    <xf numFmtId="0" fontId="31" fillId="3" borderId="0" xfId="0" applyFont="1" applyFill="1" applyAlignment="1" applyProtection="1">
      <alignment horizontal="center"/>
      <protection/>
    </xf>
    <xf numFmtId="0" fontId="39" fillId="3" borderId="47" xfId="0" applyFont="1" applyFill="1" applyBorder="1" applyAlignment="1" applyProtection="1">
      <alignment/>
      <protection/>
    </xf>
    <xf numFmtId="0" fontId="32" fillId="3" borderId="79" xfId="0" applyFont="1" applyFill="1" applyBorder="1" applyAlignment="1" applyProtection="1">
      <alignment/>
      <protection/>
    </xf>
    <xf numFmtId="173" fontId="39" fillId="3" borderId="80" xfId="0" applyNumberFormat="1" applyFont="1" applyFill="1" applyBorder="1" applyAlignment="1" applyProtection="1">
      <alignment shrinkToFit="1"/>
      <protection locked="0"/>
    </xf>
    <xf numFmtId="173" fontId="39" fillId="3" borderId="81" xfId="0" applyNumberFormat="1" applyFont="1" applyFill="1" applyBorder="1" applyAlignment="1" applyProtection="1">
      <alignment shrinkToFit="1"/>
      <protection locked="0"/>
    </xf>
    <xf numFmtId="173" fontId="39" fillId="3" borderId="79" xfId="0" applyNumberFormat="1" applyFont="1" applyFill="1" applyBorder="1" applyAlignment="1" applyProtection="1">
      <alignment shrinkToFit="1"/>
      <protection locked="0"/>
    </xf>
    <xf numFmtId="173" fontId="39" fillId="4" borderId="79" xfId="0" applyNumberFormat="1" applyFont="1" applyFill="1" applyBorder="1" applyAlignment="1" applyProtection="1">
      <alignment shrinkToFit="1"/>
      <protection locked="0"/>
    </xf>
    <xf numFmtId="173" fontId="39" fillId="3" borderId="80" xfId="0" applyNumberFormat="1" applyFont="1" applyFill="1" applyBorder="1" applyAlignment="1" applyProtection="1">
      <alignment shrinkToFit="1"/>
      <protection locked="0"/>
    </xf>
    <xf numFmtId="173" fontId="39" fillId="3" borderId="82" xfId="0" applyNumberFormat="1" applyFont="1" applyFill="1" applyBorder="1" applyAlignment="1" applyProtection="1">
      <alignment shrinkToFit="1"/>
      <protection locked="0"/>
    </xf>
    <xf numFmtId="173" fontId="39" fillId="3" borderId="83" xfId="0" applyNumberFormat="1" applyFont="1" applyFill="1" applyBorder="1" applyAlignment="1" applyProtection="1">
      <alignment shrinkToFit="1"/>
      <protection/>
    </xf>
    <xf numFmtId="0" fontId="31" fillId="3" borderId="0" xfId="0" applyFont="1" applyFill="1" applyBorder="1" applyAlignment="1" applyProtection="1">
      <alignment horizontal="center"/>
      <protection/>
    </xf>
    <xf numFmtId="173" fontId="39" fillId="3" borderId="16" xfId="0" applyNumberFormat="1" applyFont="1" applyFill="1" applyBorder="1" applyAlignment="1" applyProtection="1">
      <alignment shrinkToFit="1"/>
      <protection locked="0"/>
    </xf>
    <xf numFmtId="173" fontId="39" fillId="3" borderId="84" xfId="0" applyNumberFormat="1" applyFont="1" applyFill="1" applyBorder="1" applyAlignment="1" applyProtection="1">
      <alignment shrinkToFit="1"/>
      <protection locked="0"/>
    </xf>
    <xf numFmtId="173" fontId="39" fillId="4" borderId="84" xfId="0" applyNumberFormat="1" applyFont="1" applyFill="1" applyBorder="1" applyAlignment="1" applyProtection="1">
      <alignment shrinkToFit="1"/>
      <protection locked="0"/>
    </xf>
    <xf numFmtId="173" fontId="39" fillId="3" borderId="85" xfId="0" applyNumberFormat="1" applyFont="1" applyFill="1" applyBorder="1" applyAlignment="1" applyProtection="1">
      <alignment shrinkToFit="1"/>
      <protection locked="0"/>
    </xf>
    <xf numFmtId="173" fontId="39" fillId="3" borderId="86" xfId="0" applyNumberFormat="1" applyFont="1" applyFill="1" applyBorder="1" applyAlignment="1" applyProtection="1">
      <alignment shrinkToFit="1"/>
      <protection locked="0"/>
    </xf>
    <xf numFmtId="173" fontId="39" fillId="3" borderId="87" xfId="0" applyNumberFormat="1" applyFont="1" applyFill="1" applyBorder="1" applyAlignment="1" applyProtection="1">
      <alignment shrinkToFit="1"/>
      <protection/>
    </xf>
    <xf numFmtId="0" fontId="33" fillId="3" borderId="51" xfId="0" applyFont="1" applyFill="1" applyBorder="1" applyAlignment="1" applyProtection="1">
      <alignment/>
      <protection/>
    </xf>
    <xf numFmtId="0" fontId="33" fillId="3" borderId="42" xfId="0" applyFont="1" applyFill="1" applyBorder="1" applyAlignment="1" applyProtection="1">
      <alignment horizontal="center"/>
      <protection/>
    </xf>
    <xf numFmtId="0" fontId="48" fillId="3" borderId="88" xfId="0" applyFont="1" applyFill="1" applyBorder="1" applyAlignment="1" applyProtection="1">
      <alignment/>
      <protection/>
    </xf>
    <xf numFmtId="0" fontId="31" fillId="3" borderId="27" xfId="0" applyFont="1" applyFill="1" applyBorder="1" applyAlignment="1" applyProtection="1">
      <alignment/>
      <protection/>
    </xf>
    <xf numFmtId="173" fontId="39" fillId="3" borderId="89" xfId="0" applyNumberFormat="1" applyFont="1" applyFill="1" applyBorder="1" applyAlignment="1" applyProtection="1">
      <alignment shrinkToFit="1"/>
      <protection/>
    </xf>
    <xf numFmtId="173" fontId="39" fillId="3" borderId="16" xfId="0" applyNumberFormat="1" applyFont="1" applyFill="1" applyBorder="1" applyAlignment="1" applyProtection="1">
      <alignment shrinkToFit="1"/>
      <protection/>
    </xf>
    <xf numFmtId="173" fontId="39" fillId="3" borderId="16" xfId="0" applyNumberFormat="1" applyFont="1" applyFill="1" applyBorder="1" applyAlignment="1" applyProtection="1">
      <alignment shrinkToFit="1"/>
      <protection/>
    </xf>
    <xf numFmtId="173" fontId="39" fillId="4" borderId="16" xfId="0" applyNumberFormat="1" applyFont="1" applyFill="1" applyBorder="1" applyAlignment="1" applyProtection="1">
      <alignment shrinkToFit="1"/>
      <protection/>
    </xf>
    <xf numFmtId="173" fontId="39" fillId="3" borderId="90" xfId="0" applyNumberFormat="1" applyFont="1" applyFill="1" applyBorder="1" applyAlignment="1" applyProtection="1">
      <alignment shrinkToFit="1"/>
      <protection/>
    </xf>
    <xf numFmtId="173" fontId="39" fillId="3" borderId="17" xfId="0" applyNumberFormat="1" applyFont="1" applyFill="1" applyBorder="1" applyAlignment="1" applyProtection="1">
      <alignment shrinkToFit="1"/>
      <protection/>
    </xf>
    <xf numFmtId="173" fontId="49" fillId="3" borderId="87" xfId="0" applyNumberFormat="1" applyFont="1" applyFill="1" applyBorder="1" applyAlignment="1" applyProtection="1">
      <alignment shrinkToFit="1"/>
      <protection/>
    </xf>
    <xf numFmtId="0" fontId="33" fillId="3" borderId="44" xfId="0" applyFont="1" applyFill="1" applyBorder="1" applyAlignment="1" applyProtection="1">
      <alignment/>
      <protection/>
    </xf>
    <xf numFmtId="0" fontId="48" fillId="3" borderId="44" xfId="0" applyFont="1" applyFill="1" applyBorder="1" applyAlignment="1" applyProtection="1">
      <alignment/>
      <protection/>
    </xf>
    <xf numFmtId="0" fontId="31" fillId="3" borderId="46" xfId="0" applyFont="1" applyFill="1" applyBorder="1" applyAlignment="1" applyProtection="1">
      <alignment/>
      <protection/>
    </xf>
    <xf numFmtId="173" fontId="39" fillId="3" borderId="91" xfId="0" applyNumberFormat="1" applyFont="1" applyFill="1" applyBorder="1" applyAlignment="1" applyProtection="1">
      <alignment shrinkToFit="1"/>
      <protection locked="0"/>
    </xf>
    <xf numFmtId="173" fontId="39" fillId="3" borderId="92" xfId="0" applyNumberFormat="1" applyFont="1" applyFill="1" applyBorder="1" applyAlignment="1" applyProtection="1">
      <alignment shrinkToFit="1"/>
      <protection/>
    </xf>
    <xf numFmtId="0" fontId="31" fillId="3" borderId="44" xfId="0" applyFont="1" applyFill="1" applyBorder="1" applyAlignment="1" applyProtection="1">
      <alignment/>
      <protection/>
    </xf>
    <xf numFmtId="0" fontId="32" fillId="3" borderId="75" xfId="0" applyFont="1" applyFill="1" applyBorder="1" applyAlignment="1" applyProtection="1">
      <alignment/>
      <protection/>
    </xf>
    <xf numFmtId="0" fontId="32" fillId="3" borderId="79" xfId="0" applyFont="1" applyFill="1" applyBorder="1" applyAlignment="1" applyProtection="1">
      <alignment/>
      <protection/>
    </xf>
    <xf numFmtId="173" fontId="39" fillId="3" borderId="4" xfId="0" applyNumberFormat="1" applyFont="1" applyFill="1" applyBorder="1" applyAlignment="1" applyProtection="1">
      <alignment shrinkToFit="1"/>
      <protection/>
    </xf>
    <xf numFmtId="173" fontId="39" fillId="3" borderId="27" xfId="0" applyNumberFormat="1" applyFont="1" applyFill="1" applyBorder="1" applyAlignment="1" applyProtection="1">
      <alignment shrinkToFit="1"/>
      <protection/>
    </xf>
    <xf numFmtId="173" fontId="49" fillId="4" borderId="27" xfId="0" applyNumberFormat="1" applyFont="1" applyFill="1" applyBorder="1" applyAlignment="1" applyProtection="1">
      <alignment shrinkToFit="1"/>
      <protection/>
    </xf>
    <xf numFmtId="173" fontId="39" fillId="3" borderId="89" xfId="0" applyNumberFormat="1" applyFont="1" applyFill="1" applyBorder="1" applyAlignment="1" applyProtection="1">
      <alignment shrinkToFit="1"/>
      <protection/>
    </xf>
    <xf numFmtId="173" fontId="39" fillId="3" borderId="93" xfId="0" applyNumberFormat="1" applyFont="1" applyFill="1" applyBorder="1" applyAlignment="1" applyProtection="1">
      <alignment shrinkToFit="1"/>
      <protection/>
    </xf>
    <xf numFmtId="173" fontId="39" fillId="3" borderId="94" xfId="0" applyNumberFormat="1" applyFont="1" applyFill="1" applyBorder="1" applyAlignment="1" applyProtection="1">
      <alignment shrinkToFit="1"/>
      <protection/>
    </xf>
    <xf numFmtId="0" fontId="31" fillId="3" borderId="79" xfId="0" applyFont="1" applyFill="1" applyBorder="1" applyAlignment="1" applyProtection="1">
      <alignment/>
      <protection/>
    </xf>
    <xf numFmtId="0" fontId="39" fillId="3" borderId="51" xfId="0" applyFont="1" applyFill="1" applyBorder="1" applyAlignment="1" applyProtection="1">
      <alignment/>
      <protection/>
    </xf>
    <xf numFmtId="0" fontId="31" fillId="3" borderId="84" xfId="0" applyFont="1" applyFill="1" applyBorder="1" applyAlignment="1" applyProtection="1">
      <alignment/>
      <protection/>
    </xf>
    <xf numFmtId="173" fontId="39" fillId="3" borderId="85" xfId="0" applyNumberFormat="1" applyFont="1" applyFill="1" applyBorder="1" applyAlignment="1" applyProtection="1">
      <alignment shrinkToFit="1"/>
      <protection locked="0"/>
    </xf>
    <xf numFmtId="0" fontId="48" fillId="3" borderId="51" xfId="0" applyFont="1" applyFill="1" applyBorder="1" applyAlignment="1" applyProtection="1">
      <alignment/>
      <protection/>
    </xf>
    <xf numFmtId="173" fontId="39" fillId="3" borderId="85" xfId="0" applyNumberFormat="1" applyFont="1" applyFill="1" applyBorder="1" applyAlignment="1" applyProtection="1">
      <alignment shrinkToFit="1"/>
      <protection/>
    </xf>
    <xf numFmtId="173" fontId="39" fillId="3" borderId="84" xfId="0" applyNumberFormat="1" applyFont="1" applyFill="1" applyBorder="1" applyAlignment="1" applyProtection="1">
      <alignment shrinkToFit="1"/>
      <protection/>
    </xf>
    <xf numFmtId="173" fontId="39" fillId="3" borderId="85" xfId="0" applyNumberFormat="1" applyFont="1" applyFill="1" applyBorder="1" applyAlignment="1" applyProtection="1">
      <alignment shrinkToFit="1"/>
      <protection/>
    </xf>
    <xf numFmtId="173" fontId="39" fillId="3" borderId="86" xfId="0" applyNumberFormat="1" applyFont="1" applyFill="1" applyBorder="1" applyAlignment="1" applyProtection="1">
      <alignment shrinkToFit="1"/>
      <protection/>
    </xf>
    <xf numFmtId="0" fontId="39" fillId="3" borderId="81" xfId="0" applyFont="1" applyFill="1" applyBorder="1" applyAlignment="1" applyProtection="1">
      <alignment/>
      <protection/>
    </xf>
    <xf numFmtId="173" fontId="50" fillId="3" borderId="80" xfId="28" applyNumberFormat="1" applyFont="1" applyFill="1" applyBorder="1" applyAlignment="1" applyProtection="1">
      <alignment shrinkToFit="1"/>
      <protection locked="0"/>
    </xf>
    <xf numFmtId="0" fontId="32" fillId="3" borderId="84" xfId="0" applyFont="1" applyFill="1" applyBorder="1" applyAlignment="1" applyProtection="1">
      <alignment/>
      <protection/>
    </xf>
    <xf numFmtId="0" fontId="33" fillId="3" borderId="95" xfId="0" applyFont="1" applyFill="1" applyBorder="1" applyAlignment="1" applyProtection="1">
      <alignment/>
      <protection/>
    </xf>
    <xf numFmtId="0" fontId="31" fillId="3" borderId="96" xfId="0" applyFont="1" applyFill="1" applyBorder="1" applyAlignment="1" applyProtection="1">
      <alignment horizontal="center"/>
      <protection/>
    </xf>
    <xf numFmtId="0" fontId="48" fillId="3" borderId="97" xfId="0" applyFont="1" applyFill="1" applyBorder="1" applyAlignment="1" applyProtection="1">
      <alignment/>
      <protection/>
    </xf>
    <xf numFmtId="0" fontId="31" fillId="3" borderId="98" xfId="0" applyFont="1" applyFill="1" applyBorder="1" applyAlignment="1" applyProtection="1">
      <alignment/>
      <protection/>
    </xf>
    <xf numFmtId="173" fontId="39" fillId="3" borderId="99" xfId="0" applyNumberFormat="1" applyFont="1" applyFill="1" applyBorder="1" applyAlignment="1" applyProtection="1">
      <alignment shrinkToFit="1"/>
      <protection locked="0"/>
    </xf>
    <xf numFmtId="173" fontId="39" fillId="3" borderId="100" xfId="0" applyNumberFormat="1" applyFont="1" applyFill="1" applyBorder="1" applyAlignment="1" applyProtection="1">
      <alignment shrinkToFit="1"/>
      <protection locked="0"/>
    </xf>
    <xf numFmtId="173" fontId="39" fillId="3" borderId="98" xfId="0" applyNumberFormat="1" applyFont="1" applyFill="1" applyBorder="1" applyAlignment="1" applyProtection="1">
      <alignment shrinkToFit="1"/>
      <protection locked="0"/>
    </xf>
    <xf numFmtId="173" fontId="39" fillId="4" borderId="98" xfId="0" applyNumberFormat="1" applyFont="1" applyFill="1" applyBorder="1" applyAlignment="1" applyProtection="1">
      <alignment shrinkToFit="1"/>
      <protection locked="0"/>
    </xf>
    <xf numFmtId="173" fontId="39" fillId="3" borderId="99" xfId="0" applyNumberFormat="1" applyFont="1" applyFill="1" applyBorder="1" applyAlignment="1" applyProtection="1">
      <alignment shrinkToFit="1"/>
      <protection locked="0"/>
    </xf>
    <xf numFmtId="173" fontId="39" fillId="3" borderId="101" xfId="0" applyNumberFormat="1" applyFont="1" applyFill="1" applyBorder="1" applyAlignment="1" applyProtection="1">
      <alignment shrinkToFit="1"/>
      <protection locked="0"/>
    </xf>
    <xf numFmtId="173" fontId="39" fillId="3" borderId="102" xfId="0" applyNumberFormat="1" applyFont="1" applyFill="1" applyBorder="1" applyAlignment="1" applyProtection="1">
      <alignment shrinkToFit="1"/>
      <protection/>
    </xf>
    <xf numFmtId="0" fontId="33" fillId="3" borderId="2" xfId="0" applyFont="1" applyFill="1" applyBorder="1" applyAlignment="1" applyProtection="1">
      <alignment horizontal="right"/>
      <protection/>
    </xf>
    <xf numFmtId="0" fontId="33" fillId="3" borderId="103" xfId="0" applyFont="1" applyFill="1" applyBorder="1" applyAlignment="1" applyProtection="1">
      <alignment horizontal="center"/>
      <protection/>
    </xf>
    <xf numFmtId="0" fontId="48" fillId="3" borderId="104" xfId="0" applyFont="1" applyFill="1" applyBorder="1" applyAlignment="1" applyProtection="1">
      <alignment/>
      <protection/>
    </xf>
    <xf numFmtId="0" fontId="31" fillId="3" borderId="105" xfId="0" applyFont="1" applyFill="1" applyBorder="1" applyAlignment="1" applyProtection="1">
      <alignment/>
      <protection/>
    </xf>
    <xf numFmtId="173" fontId="39" fillId="3" borderId="106" xfId="0" applyNumberFormat="1" applyFont="1" applyFill="1" applyBorder="1" applyAlignment="1" applyProtection="1">
      <alignment shrinkToFit="1"/>
      <protection/>
    </xf>
    <xf numFmtId="173" fontId="39" fillId="3" borderId="107" xfId="0" applyNumberFormat="1" applyFont="1" applyFill="1" applyBorder="1" applyAlignment="1" applyProtection="1">
      <alignment shrinkToFit="1"/>
      <protection/>
    </xf>
    <xf numFmtId="173" fontId="39" fillId="3" borderId="108" xfId="0" applyNumberFormat="1" applyFont="1" applyFill="1" applyBorder="1" applyAlignment="1" applyProtection="1">
      <alignment shrinkToFit="1"/>
      <protection/>
    </xf>
    <xf numFmtId="173" fontId="39" fillId="4" borderId="108" xfId="0" applyNumberFormat="1" applyFont="1" applyFill="1" applyBorder="1" applyAlignment="1" applyProtection="1">
      <alignment shrinkToFit="1"/>
      <protection/>
    </xf>
    <xf numFmtId="173" fontId="39" fillId="3" borderId="109" xfId="0" applyNumberFormat="1" applyFont="1" applyFill="1" applyBorder="1" applyAlignment="1" applyProtection="1">
      <alignment shrinkToFit="1"/>
      <protection/>
    </xf>
    <xf numFmtId="173" fontId="39" fillId="3" borderId="110" xfId="0" applyNumberFormat="1" applyFont="1" applyFill="1" applyBorder="1" applyAlignment="1" applyProtection="1">
      <alignment shrinkToFit="1"/>
      <protection/>
    </xf>
    <xf numFmtId="173" fontId="39" fillId="3" borderId="37" xfId="0" applyNumberFormat="1" applyFont="1" applyFill="1" applyBorder="1" applyAlignment="1" applyProtection="1">
      <alignment shrinkToFit="1"/>
      <protection/>
    </xf>
    <xf numFmtId="0" fontId="33" fillId="3" borderId="41" xfId="0" applyFont="1" applyFill="1" applyBorder="1" applyAlignment="1" applyProtection="1">
      <alignment/>
      <protection/>
    </xf>
    <xf numFmtId="0" fontId="33" fillId="3" borderId="0" xfId="0" applyFont="1" applyFill="1" applyBorder="1" applyAlignment="1" applyProtection="1">
      <alignment horizontal="center"/>
      <protection/>
    </xf>
    <xf numFmtId="0" fontId="48" fillId="3" borderId="41" xfId="0" applyFont="1" applyFill="1" applyBorder="1" applyAlignment="1" applyProtection="1">
      <alignment/>
      <protection/>
    </xf>
    <xf numFmtId="0" fontId="31" fillId="3" borderId="55" xfId="0" applyFont="1" applyFill="1" applyBorder="1" applyAlignment="1" applyProtection="1">
      <alignment/>
      <protection/>
    </xf>
    <xf numFmtId="173" fontId="39" fillId="3" borderId="33" xfId="0" applyNumberFormat="1" applyFont="1" applyFill="1" applyBorder="1" applyAlignment="1" applyProtection="1">
      <alignment shrinkToFit="1"/>
      <protection locked="0"/>
    </xf>
    <xf numFmtId="0" fontId="33" fillId="3" borderId="45" xfId="0" applyFont="1" applyFill="1" applyBorder="1" applyAlignment="1" applyProtection="1">
      <alignment horizontal="center"/>
      <protection/>
    </xf>
    <xf numFmtId="173" fontId="39" fillId="3" borderId="27" xfId="0" applyNumberFormat="1" applyFont="1" applyFill="1" applyBorder="1" applyAlignment="1" applyProtection="1">
      <alignment shrinkToFit="1"/>
      <protection locked="0"/>
    </xf>
    <xf numFmtId="173" fontId="39" fillId="4" borderId="27" xfId="0" applyNumberFormat="1" applyFont="1" applyFill="1" applyBorder="1" applyAlignment="1" applyProtection="1">
      <alignment shrinkToFit="1"/>
      <protection locked="0"/>
    </xf>
    <xf numFmtId="173" fontId="39" fillId="3" borderId="89" xfId="0" applyNumberFormat="1" applyFont="1" applyFill="1" applyBorder="1" applyAlignment="1" applyProtection="1">
      <alignment shrinkToFit="1"/>
      <protection locked="0"/>
    </xf>
    <xf numFmtId="173" fontId="39" fillId="3" borderId="93" xfId="0" applyNumberFormat="1" applyFont="1" applyFill="1" applyBorder="1" applyAlignment="1" applyProtection="1">
      <alignment shrinkToFit="1"/>
      <protection locked="0"/>
    </xf>
    <xf numFmtId="0" fontId="33" fillId="3" borderId="0" xfId="0" applyFont="1" applyFill="1" applyAlignment="1" applyProtection="1">
      <alignment horizontal="center"/>
      <protection/>
    </xf>
    <xf numFmtId="173" fontId="39" fillId="3" borderId="33" xfId="0" applyNumberFormat="1" applyFont="1" applyFill="1" applyBorder="1" applyAlignment="1" applyProtection="1">
      <alignment shrinkToFit="1"/>
      <protection/>
    </xf>
    <xf numFmtId="173" fontId="39" fillId="4" borderId="11" xfId="0" applyNumberFormat="1" applyFont="1" applyFill="1" applyBorder="1" applyAlignment="1" applyProtection="1">
      <alignment shrinkToFit="1"/>
      <protection/>
    </xf>
    <xf numFmtId="0" fontId="47" fillId="3" borderId="104" xfId="0" applyFont="1" applyFill="1" applyBorder="1" applyAlignment="1" applyProtection="1">
      <alignment/>
      <protection/>
    </xf>
    <xf numFmtId="0" fontId="33" fillId="3" borderId="105" xfId="0" applyFont="1" applyFill="1" applyBorder="1" applyAlignment="1" applyProtection="1">
      <alignment/>
      <protection/>
    </xf>
    <xf numFmtId="173" fontId="49" fillId="3" borderId="106" xfId="0" applyNumberFormat="1" applyFont="1" applyFill="1" applyBorder="1" applyAlignment="1" applyProtection="1">
      <alignment shrinkToFit="1"/>
      <protection/>
    </xf>
    <xf numFmtId="173" fontId="49" fillId="3" borderId="111" xfId="0" applyNumberFormat="1" applyFont="1" applyFill="1" applyBorder="1" applyAlignment="1" applyProtection="1">
      <alignment shrinkToFit="1"/>
      <protection/>
    </xf>
    <xf numFmtId="173" fontId="49" fillId="4" borderId="111" xfId="0" applyNumberFormat="1" applyFont="1" applyFill="1" applyBorder="1" applyAlignment="1" applyProtection="1">
      <alignment shrinkToFit="1"/>
      <protection/>
    </xf>
    <xf numFmtId="173" fontId="49" fillId="3" borderId="105" xfId="0" applyNumberFormat="1" applyFont="1" applyFill="1" applyBorder="1" applyAlignment="1" applyProtection="1">
      <alignment shrinkToFit="1"/>
      <protection/>
    </xf>
    <xf numFmtId="173" fontId="49" fillId="3" borderId="112" xfId="0" applyNumberFormat="1" applyFont="1" applyFill="1" applyBorder="1" applyAlignment="1" applyProtection="1">
      <alignment shrinkToFit="1"/>
      <protection/>
    </xf>
    <xf numFmtId="173" fontId="49" fillId="3" borderId="110" xfId="0" applyNumberFormat="1" applyFont="1" applyFill="1" applyBorder="1" applyAlignment="1" applyProtection="1">
      <alignment shrinkToFit="1"/>
      <protection/>
    </xf>
    <xf numFmtId="173" fontId="49" fillId="3" borderId="37" xfId="0" applyNumberFormat="1" applyFont="1" applyFill="1" applyBorder="1" applyAlignment="1" applyProtection="1">
      <alignment shrinkToFit="1"/>
      <protection/>
    </xf>
    <xf numFmtId="168" fontId="42" fillId="3" borderId="0" xfId="28" applyFont="1" applyFill="1" applyAlignment="1" applyProtection="1">
      <alignment horizontal="center"/>
      <protection/>
    </xf>
    <xf numFmtId="168" fontId="42" fillId="3" borderId="42" xfId="28" applyFont="1" applyFill="1" applyBorder="1" applyProtection="1">
      <alignment/>
      <protection/>
    </xf>
    <xf numFmtId="173" fontId="50" fillId="3" borderId="42" xfId="28" applyNumberFormat="1" applyFont="1" applyFill="1" applyBorder="1" applyAlignment="1" applyProtection="1">
      <alignment shrinkToFit="1"/>
      <protection locked="0"/>
    </xf>
    <xf numFmtId="173" fontId="50" fillId="3" borderId="0" xfId="28" applyNumberFormat="1" applyFont="1" applyFill="1" applyAlignment="1" applyProtection="1">
      <alignment shrinkToFit="1"/>
      <protection locked="0"/>
    </xf>
    <xf numFmtId="173" fontId="50" fillId="4" borderId="0" xfId="28" applyNumberFormat="1" applyFont="1" applyFill="1" applyAlignment="1" applyProtection="1">
      <alignment shrinkToFit="1"/>
      <protection locked="0"/>
    </xf>
    <xf numFmtId="173" fontId="50" fillId="3" borderId="42" xfId="28" applyNumberFormat="1" applyFont="1" applyFill="1" applyBorder="1" applyAlignment="1" applyProtection="1">
      <alignment shrinkToFit="1"/>
      <protection/>
    </xf>
    <xf numFmtId="173" fontId="39" fillId="3" borderId="90" xfId="0" applyNumberFormat="1" applyFont="1" applyFill="1" applyBorder="1" applyAlignment="1" applyProtection="1">
      <alignment shrinkToFit="1"/>
      <protection locked="0"/>
    </xf>
    <xf numFmtId="173" fontId="39" fillId="3" borderId="113" xfId="0" applyNumberFormat="1" applyFont="1" applyFill="1" applyBorder="1" applyAlignment="1" applyProtection="1">
      <alignment shrinkToFit="1"/>
      <protection locked="0"/>
    </xf>
    <xf numFmtId="173" fontId="49" fillId="3" borderId="114" xfId="0" applyNumberFormat="1" applyFont="1" applyFill="1" applyBorder="1" applyAlignment="1" applyProtection="1">
      <alignment shrinkToFit="1"/>
      <protection/>
    </xf>
    <xf numFmtId="0" fontId="33" fillId="3" borderId="88" xfId="0" applyFont="1" applyFill="1" applyBorder="1" applyAlignment="1" applyProtection="1">
      <alignment/>
      <protection/>
    </xf>
    <xf numFmtId="0" fontId="31" fillId="3" borderId="26" xfId="0" applyFont="1" applyFill="1" applyBorder="1" applyAlignment="1" applyProtection="1">
      <alignment horizontal="center"/>
      <protection/>
    </xf>
    <xf numFmtId="0" fontId="39" fillId="3" borderId="47" xfId="0" applyFont="1" applyFill="1" applyBorder="1" applyAlignment="1" applyProtection="1">
      <alignment horizontal="left"/>
      <protection/>
    </xf>
    <xf numFmtId="173" fontId="39" fillId="3" borderId="115" xfId="0" applyNumberFormat="1" applyFont="1" applyFill="1" applyBorder="1" applyAlignment="1" applyProtection="1">
      <alignment shrinkToFit="1"/>
      <protection locked="0"/>
    </xf>
    <xf numFmtId="173" fontId="49" fillId="3" borderId="83" xfId="0" applyNumberFormat="1" applyFont="1" applyFill="1" applyBorder="1" applyAlignment="1" applyProtection="1">
      <alignment shrinkToFit="1"/>
      <protection/>
    </xf>
    <xf numFmtId="0" fontId="39" fillId="3" borderId="51" xfId="0" applyFont="1" applyFill="1" applyBorder="1" applyAlignment="1" applyProtection="1">
      <alignment horizontal="left"/>
      <protection/>
    </xf>
    <xf numFmtId="173" fontId="39" fillId="3" borderId="17" xfId="0" applyNumberFormat="1" applyFont="1" applyFill="1" applyBorder="1" applyAlignment="1" applyProtection="1">
      <alignment shrinkToFit="1"/>
      <protection locked="0"/>
    </xf>
    <xf numFmtId="0" fontId="33" fillId="3" borderId="27" xfId="0" applyFont="1" applyFill="1" applyBorder="1" applyAlignment="1" applyProtection="1">
      <alignment/>
      <protection/>
    </xf>
    <xf numFmtId="173" fontId="49" fillId="3" borderId="90" xfId="0" applyNumberFormat="1" applyFont="1" applyFill="1" applyBorder="1" applyAlignment="1" applyProtection="1">
      <alignment shrinkToFit="1"/>
      <protection/>
    </xf>
    <xf numFmtId="173" fontId="49" fillId="3" borderId="16" xfId="0" applyNumberFormat="1" applyFont="1" applyFill="1" applyBorder="1" applyAlignment="1" applyProtection="1">
      <alignment shrinkToFit="1"/>
      <protection/>
    </xf>
    <xf numFmtId="173" fontId="49" fillId="3" borderId="17" xfId="0" applyNumberFormat="1" applyFont="1" applyFill="1" applyBorder="1" applyAlignment="1" applyProtection="1">
      <alignment shrinkToFit="1"/>
      <protection/>
    </xf>
    <xf numFmtId="173" fontId="49" fillId="3" borderId="87" xfId="0" applyNumberFormat="1" applyFont="1" applyFill="1" applyBorder="1" applyAlignment="1" applyProtection="1">
      <alignment shrinkToFit="1"/>
      <protection/>
    </xf>
    <xf numFmtId="0" fontId="31" fillId="2" borderId="47" xfId="0" applyFont="1" applyFill="1" applyBorder="1" applyAlignment="1" applyProtection="1">
      <alignment/>
      <protection/>
    </xf>
    <xf numFmtId="0" fontId="33" fillId="3" borderId="79" xfId="0" applyFont="1" applyFill="1" applyBorder="1" applyAlignment="1" applyProtection="1">
      <alignment/>
      <protection/>
    </xf>
    <xf numFmtId="173" fontId="49" fillId="3" borderId="115" xfId="0" applyNumberFormat="1" applyFont="1" applyFill="1" applyBorder="1" applyAlignment="1" applyProtection="1">
      <alignment shrinkToFit="1"/>
      <protection locked="0"/>
    </xf>
    <xf numFmtId="173" fontId="49" fillId="3" borderId="79" xfId="0" applyNumberFormat="1" applyFont="1" applyFill="1" applyBorder="1" applyAlignment="1" applyProtection="1">
      <alignment shrinkToFit="1"/>
      <protection locked="0"/>
    </xf>
    <xf numFmtId="173" fontId="49" fillId="4" borderId="79" xfId="0" applyNumberFormat="1" applyFont="1" applyFill="1" applyBorder="1" applyAlignment="1" applyProtection="1">
      <alignment shrinkToFit="1"/>
      <protection locked="0"/>
    </xf>
    <xf numFmtId="173" fontId="49" fillId="3" borderId="80" xfId="0" applyNumberFormat="1" applyFont="1" applyFill="1" applyBorder="1" applyAlignment="1" applyProtection="1">
      <alignment shrinkToFit="1"/>
      <protection locked="0"/>
    </xf>
    <xf numFmtId="173" fontId="49" fillId="3" borderId="116" xfId="0" applyNumberFormat="1" applyFont="1" applyFill="1" applyBorder="1" applyAlignment="1" applyProtection="1">
      <alignment shrinkToFit="1"/>
      <protection locked="0"/>
    </xf>
    <xf numFmtId="173" fontId="49" fillId="3" borderId="83" xfId="0" applyNumberFormat="1" applyFont="1" applyFill="1" applyBorder="1" applyAlignment="1" applyProtection="1">
      <alignment shrinkToFit="1"/>
      <protection/>
    </xf>
    <xf numFmtId="173" fontId="49" fillId="3" borderId="117" xfId="0" applyNumberFormat="1" applyFont="1" applyFill="1" applyBorder="1" applyAlignment="1" applyProtection="1">
      <alignment shrinkToFit="1"/>
      <protection/>
    </xf>
    <xf numFmtId="173" fontId="49" fillId="3" borderId="27" xfId="0" applyNumberFormat="1" applyFont="1" applyFill="1" applyBorder="1" applyAlignment="1" applyProtection="1">
      <alignment shrinkToFit="1"/>
      <protection/>
    </xf>
    <xf numFmtId="173" fontId="49" fillId="3" borderId="89" xfId="0" applyNumberFormat="1" applyFont="1" applyFill="1" applyBorder="1" applyAlignment="1" applyProtection="1">
      <alignment shrinkToFit="1"/>
      <protection/>
    </xf>
    <xf numFmtId="173" fontId="49" fillId="3" borderId="5" xfId="0" applyNumberFormat="1" applyFont="1" applyFill="1" applyBorder="1" applyAlignment="1" applyProtection="1">
      <alignment shrinkToFit="1"/>
      <protection/>
    </xf>
    <xf numFmtId="173" fontId="49" fillId="3" borderId="94" xfId="0" applyNumberFormat="1" applyFont="1" applyFill="1" applyBorder="1" applyAlignment="1" applyProtection="1">
      <alignment shrinkToFit="1"/>
      <protection/>
    </xf>
    <xf numFmtId="0" fontId="33" fillId="3" borderId="46" xfId="0" applyFont="1" applyFill="1" applyBorder="1" applyAlignment="1" applyProtection="1">
      <alignment/>
      <protection/>
    </xf>
    <xf numFmtId="173" fontId="49" fillId="3" borderId="113" xfId="0" applyNumberFormat="1" applyFont="1" applyFill="1" applyBorder="1" applyAlignment="1" applyProtection="1">
      <alignment shrinkToFit="1"/>
      <protection/>
    </xf>
    <xf numFmtId="0" fontId="33" fillId="3" borderId="75" xfId="0" applyFont="1" applyFill="1" applyBorder="1" applyAlignment="1" applyProtection="1">
      <alignment/>
      <protection/>
    </xf>
    <xf numFmtId="173" fontId="49" fillId="3" borderId="113" xfId="0" applyNumberFormat="1" applyFont="1" applyFill="1" applyBorder="1" applyAlignment="1" applyProtection="1">
      <alignment shrinkToFit="1"/>
      <protection locked="0"/>
    </xf>
    <xf numFmtId="0" fontId="33" fillId="3" borderId="84" xfId="0" applyFont="1" applyFill="1" applyBorder="1" applyAlignment="1" applyProtection="1">
      <alignment/>
      <protection/>
    </xf>
    <xf numFmtId="173" fontId="49" fillId="3" borderId="90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 locked="0"/>
    </xf>
    <xf numFmtId="173" fontId="49" fillId="4" borderId="84" xfId="0" applyNumberFormat="1" applyFont="1" applyFill="1" applyBorder="1" applyAlignment="1" applyProtection="1">
      <alignment shrinkToFit="1"/>
      <protection locked="0"/>
    </xf>
    <xf numFmtId="173" fontId="49" fillId="3" borderId="85" xfId="0" applyNumberFormat="1" applyFont="1" applyFill="1" applyBorder="1" applyAlignment="1" applyProtection="1">
      <alignment shrinkToFit="1"/>
      <protection locked="0"/>
    </xf>
    <xf numFmtId="173" fontId="49" fillId="3" borderId="17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/>
    </xf>
    <xf numFmtId="173" fontId="49" fillId="3" borderId="85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/>
      <protection/>
    </xf>
    <xf numFmtId="0" fontId="31" fillId="3" borderId="0" xfId="0" applyFont="1" applyFill="1" applyBorder="1" applyAlignment="1" applyProtection="1">
      <alignment horizontal="center"/>
      <protection/>
    </xf>
    <xf numFmtId="0" fontId="33" fillId="3" borderId="42" xfId="0" applyFont="1" applyFill="1" applyBorder="1" applyAlignment="1" applyProtection="1">
      <alignment horizontal="center"/>
      <protection/>
    </xf>
    <xf numFmtId="173" fontId="39" fillId="3" borderId="117" xfId="0" applyNumberFormat="1" applyFont="1" applyFill="1" applyBorder="1" applyAlignment="1" applyProtection="1">
      <alignment shrinkToFit="1"/>
      <protection/>
    </xf>
    <xf numFmtId="173" fontId="39" fillId="3" borderId="5" xfId="0" applyNumberFormat="1" applyFont="1" applyFill="1" applyBorder="1" applyAlignment="1" applyProtection="1">
      <alignment shrinkToFit="1"/>
      <protection/>
    </xf>
    <xf numFmtId="173" fontId="49" fillId="3" borderId="94" xfId="0" applyNumberFormat="1" applyFont="1" applyFill="1" applyBorder="1" applyAlignment="1" applyProtection="1">
      <alignment shrinkToFit="1"/>
      <protection/>
    </xf>
    <xf numFmtId="173" fontId="39" fillId="3" borderId="116" xfId="0" applyNumberFormat="1" applyFont="1" applyFill="1" applyBorder="1" applyAlignment="1" applyProtection="1">
      <alignment shrinkToFit="1"/>
      <protection locked="0"/>
    </xf>
    <xf numFmtId="0" fontId="39" fillId="3" borderId="47" xfId="0" applyFont="1" applyFill="1" applyBorder="1" applyAlignment="1" applyProtection="1">
      <alignment/>
      <protection/>
    </xf>
    <xf numFmtId="0" fontId="33" fillId="3" borderId="55" xfId="0" applyFont="1" applyFill="1" applyBorder="1" applyAlignment="1" applyProtection="1">
      <alignment/>
      <protection/>
    </xf>
    <xf numFmtId="0" fontId="39" fillId="3" borderId="41" xfId="0" applyFont="1" applyFill="1" applyBorder="1" applyAlignment="1" applyProtection="1">
      <alignment/>
      <protection/>
    </xf>
    <xf numFmtId="173" fontId="49" fillId="3" borderId="69" xfId="0" applyNumberFormat="1" applyFont="1" applyFill="1" applyBorder="1" applyAlignment="1" applyProtection="1">
      <alignment shrinkToFit="1"/>
      <protection locked="0"/>
    </xf>
    <xf numFmtId="173" fontId="49" fillId="3" borderId="55" xfId="0" applyNumberFormat="1" applyFont="1" applyFill="1" applyBorder="1" applyAlignment="1" applyProtection="1">
      <alignment shrinkToFit="1"/>
      <protection locked="0"/>
    </xf>
    <xf numFmtId="173" fontId="49" fillId="4" borderId="55" xfId="0" applyNumberFormat="1" applyFont="1" applyFill="1" applyBorder="1" applyAlignment="1" applyProtection="1">
      <alignment shrinkToFit="1"/>
      <protection locked="0"/>
    </xf>
    <xf numFmtId="173" fontId="49" fillId="3" borderId="33" xfId="0" applyNumberFormat="1" applyFont="1" applyFill="1" applyBorder="1" applyAlignment="1" applyProtection="1">
      <alignment shrinkToFit="1"/>
      <protection locked="0"/>
    </xf>
    <xf numFmtId="173" fontId="49" fillId="3" borderId="15" xfId="0" applyNumberFormat="1" applyFont="1" applyFill="1" applyBorder="1" applyAlignment="1" applyProtection="1">
      <alignment shrinkToFit="1"/>
      <protection locked="0"/>
    </xf>
    <xf numFmtId="173" fontId="49" fillId="3" borderId="118" xfId="0" applyNumberFormat="1" applyFont="1" applyFill="1" applyBorder="1" applyAlignment="1" applyProtection="1">
      <alignment shrinkToFit="1"/>
      <protection/>
    </xf>
    <xf numFmtId="173" fontId="49" fillId="3" borderId="5" xfId="0" applyNumberFormat="1" applyFont="1" applyFill="1" applyBorder="1" applyAlignment="1" applyProtection="1">
      <alignment shrinkToFit="1"/>
      <protection locked="0"/>
    </xf>
    <xf numFmtId="173" fontId="49" fillId="3" borderId="119" xfId="0" applyNumberFormat="1" applyFont="1" applyFill="1" applyBorder="1" applyAlignment="1" applyProtection="1">
      <alignment shrinkToFit="1"/>
      <protection/>
    </xf>
    <xf numFmtId="173" fontId="49" fillId="3" borderId="120" xfId="0" applyNumberFormat="1" applyFont="1" applyFill="1" applyBorder="1" applyAlignment="1" applyProtection="1">
      <alignment shrinkToFit="1"/>
      <protection/>
    </xf>
    <xf numFmtId="168" fontId="35" fillId="3" borderId="0" xfId="28" applyFont="1" applyFill="1" applyAlignment="1" applyProtection="1">
      <alignment horizontal="center" wrapText="1"/>
      <protection/>
    </xf>
    <xf numFmtId="172" fontId="1" fillId="2" borderId="11" xfId="28" applyNumberFormat="1" applyFont="1" applyFill="1" applyBorder="1" applyAlignment="1" applyProtection="1">
      <alignment horizontal="center"/>
      <protection/>
    </xf>
    <xf numFmtId="0" fontId="0" fillId="0" borderId="68" xfId="0" applyBorder="1" applyAlignment="1">
      <alignment vertical="center"/>
    </xf>
    <xf numFmtId="168" fontId="31" fillId="3" borderId="44" xfId="29" applyFont="1" applyFill="1" applyBorder="1" applyAlignment="1" applyProtection="1">
      <alignment horizontal="right"/>
      <protection/>
    </xf>
    <xf numFmtId="168" fontId="31" fillId="3" borderId="45" xfId="29" applyFont="1" applyFill="1" applyBorder="1" applyProtection="1">
      <alignment/>
      <protection/>
    </xf>
    <xf numFmtId="168" fontId="39" fillId="3" borderId="74" xfId="29" applyFont="1" applyFill="1" applyBorder="1" applyProtection="1">
      <alignment/>
      <protection/>
    </xf>
    <xf numFmtId="168" fontId="32" fillId="3" borderId="75" xfId="29" applyFont="1" applyFill="1" applyBorder="1" applyProtection="1">
      <alignment/>
      <protection/>
    </xf>
    <xf numFmtId="173" fontId="39" fillId="3" borderId="76" xfId="29" applyNumberFormat="1" applyFont="1" applyFill="1" applyBorder="1" applyAlignment="1" applyProtection="1">
      <alignment shrinkToFit="1"/>
      <protection locked="0"/>
    </xf>
    <xf numFmtId="173" fontId="39" fillId="3" borderId="49" xfId="29" applyNumberFormat="1" applyFont="1" applyFill="1" applyBorder="1" applyAlignment="1" applyProtection="1">
      <alignment shrinkToFit="1"/>
      <protection locked="0"/>
    </xf>
    <xf numFmtId="173" fontId="39" fillId="5" borderId="49" xfId="29" applyNumberFormat="1" applyFont="1" applyFill="1" applyBorder="1" applyAlignment="1" applyProtection="1">
      <alignment shrinkToFit="1"/>
      <protection locked="0"/>
    </xf>
    <xf numFmtId="173" fontId="39" fillId="3" borderId="121" xfId="29" applyNumberFormat="1" applyFont="1" applyFill="1" applyBorder="1" applyAlignment="1" applyProtection="1">
      <alignment shrinkToFit="1"/>
      <protection locked="0"/>
    </xf>
    <xf numFmtId="173" fontId="39" fillId="3" borderId="113" xfId="29" applyNumberFormat="1" applyFont="1" applyFill="1" applyBorder="1" applyAlignment="1" applyProtection="1">
      <alignment shrinkToFit="1"/>
      <protection locked="0"/>
    </xf>
    <xf numFmtId="173" fontId="49" fillId="3" borderId="78" xfId="29" applyNumberFormat="1" applyFont="1" applyFill="1" applyBorder="1" applyAlignment="1" applyProtection="1">
      <alignment shrinkToFit="1"/>
      <protection/>
    </xf>
    <xf numFmtId="173" fontId="42" fillId="3" borderId="0" xfId="28" applyNumberFormat="1" applyFont="1" applyFill="1" applyProtection="1">
      <alignment/>
      <protection/>
    </xf>
    <xf numFmtId="168" fontId="31" fillId="3" borderId="41" xfId="29" applyFont="1" applyFill="1" applyBorder="1" applyProtection="1">
      <alignment/>
      <protection/>
    </xf>
    <xf numFmtId="168" fontId="31" fillId="3" borderId="0" xfId="29" applyFont="1" applyFill="1" applyProtection="1">
      <alignment/>
      <protection/>
    </xf>
    <xf numFmtId="168" fontId="39" fillId="3" borderId="47" xfId="29" applyFont="1" applyFill="1" applyBorder="1" applyProtection="1">
      <alignment/>
      <protection/>
    </xf>
    <xf numFmtId="168" fontId="32" fillId="3" borderId="79" xfId="29" applyFont="1" applyFill="1" applyBorder="1" applyProtection="1">
      <alignment/>
      <protection/>
    </xf>
    <xf numFmtId="173" fontId="39" fillId="3" borderId="80" xfId="29" applyNumberFormat="1" applyFont="1" applyFill="1" applyBorder="1" applyAlignment="1" applyProtection="1">
      <alignment shrinkToFit="1"/>
      <protection locked="0"/>
    </xf>
    <xf numFmtId="173" fontId="39" fillId="3" borderId="81" xfId="29" applyNumberFormat="1" applyFont="1" applyFill="1" applyBorder="1" applyAlignment="1" applyProtection="1">
      <alignment shrinkToFit="1"/>
      <protection locked="0"/>
    </xf>
    <xf numFmtId="173" fontId="39" fillId="5" borderId="81" xfId="29" applyNumberFormat="1" applyFont="1" applyFill="1" applyBorder="1" applyAlignment="1" applyProtection="1">
      <alignment shrinkToFit="1"/>
      <protection locked="0"/>
    </xf>
    <xf numFmtId="173" fontId="39" fillId="3" borderId="115" xfId="29" applyNumberFormat="1" applyFont="1" applyFill="1" applyBorder="1" applyAlignment="1" applyProtection="1">
      <alignment shrinkToFit="1"/>
      <protection locked="0"/>
    </xf>
    <xf numFmtId="173" fontId="39" fillId="3" borderId="116" xfId="29" applyNumberFormat="1" applyFont="1" applyFill="1" applyBorder="1" applyAlignment="1" applyProtection="1">
      <alignment shrinkToFit="1"/>
      <protection locked="0"/>
    </xf>
    <xf numFmtId="173" fontId="49" fillId="3" borderId="83" xfId="29" applyNumberFormat="1" applyFont="1" applyFill="1" applyBorder="1" applyAlignment="1" applyProtection="1">
      <alignment shrinkToFit="1"/>
      <protection/>
    </xf>
    <xf numFmtId="168" fontId="33" fillId="3" borderId="51" xfId="29" applyFont="1" applyFill="1" applyBorder="1" applyProtection="1">
      <alignment/>
      <protection/>
    </xf>
    <xf numFmtId="168" fontId="31" fillId="3" borderId="42" xfId="29" applyFont="1" applyFill="1" applyBorder="1" applyAlignment="1" applyProtection="1">
      <alignment horizontal="center"/>
      <protection/>
    </xf>
    <xf numFmtId="168" fontId="48" fillId="3" borderId="88" xfId="29" applyFont="1" applyFill="1" applyBorder="1" applyProtection="1">
      <alignment/>
      <protection/>
    </xf>
    <xf numFmtId="168" fontId="31" fillId="3" borderId="27" xfId="29" applyFont="1" applyFill="1" applyBorder="1" applyProtection="1">
      <alignment/>
      <protection/>
    </xf>
    <xf numFmtId="173" fontId="39" fillId="3" borderId="89" xfId="29" applyNumberFormat="1" applyFont="1" applyFill="1" applyBorder="1" applyAlignment="1" applyProtection="1">
      <alignment shrinkToFit="1"/>
      <protection/>
    </xf>
    <xf numFmtId="173" fontId="39" fillId="3" borderId="4" xfId="29" applyNumberFormat="1" applyFont="1" applyFill="1" applyBorder="1" applyAlignment="1" applyProtection="1">
      <alignment shrinkToFit="1"/>
      <protection/>
    </xf>
    <xf numFmtId="173" fontId="39" fillId="5" borderId="4" xfId="29" applyNumberFormat="1" applyFont="1" applyFill="1" applyBorder="1" applyAlignment="1" applyProtection="1">
      <alignment shrinkToFit="1"/>
      <protection/>
    </xf>
    <xf numFmtId="173" fontId="39" fillId="3" borderId="117" xfId="29" applyNumberFormat="1" applyFont="1" applyFill="1" applyBorder="1" applyAlignment="1" applyProtection="1">
      <alignment shrinkToFit="1"/>
      <protection/>
    </xf>
    <xf numFmtId="173" fontId="39" fillId="3" borderId="5" xfId="29" applyNumberFormat="1" applyFont="1" applyFill="1" applyBorder="1" applyAlignment="1" applyProtection="1">
      <alignment shrinkToFit="1"/>
      <protection/>
    </xf>
    <xf numFmtId="173" fontId="49" fillId="3" borderId="94" xfId="29" applyNumberFormat="1" applyFont="1" applyFill="1" applyBorder="1" applyAlignment="1" applyProtection="1">
      <alignment shrinkToFit="1"/>
      <protection/>
    </xf>
    <xf numFmtId="173" fontId="39" fillId="3" borderId="81" xfId="0" applyNumberFormat="1" applyFont="1" applyFill="1" applyBorder="1" applyAlignment="1" applyProtection="1">
      <alignment shrinkToFit="1"/>
      <protection locked="0"/>
    </xf>
    <xf numFmtId="173" fontId="39" fillId="5" borderId="79" xfId="0" applyNumberFormat="1" applyFont="1" applyFill="1" applyBorder="1" applyAlignment="1" applyProtection="1">
      <alignment shrinkToFit="1"/>
      <protection locked="0"/>
    </xf>
    <xf numFmtId="168" fontId="33" fillId="3" borderId="41" xfId="29" applyFont="1" applyFill="1" applyBorder="1" applyProtection="1">
      <alignment/>
      <protection/>
    </xf>
    <xf numFmtId="168" fontId="33" fillId="2" borderId="51" xfId="29" applyFont="1" applyFill="1" applyBorder="1" applyAlignment="1" applyProtection="1">
      <alignment horizontal="right"/>
      <protection/>
    </xf>
    <xf numFmtId="0" fontId="33" fillId="2" borderId="42" xfId="0" applyFont="1" applyFill="1" applyBorder="1" applyAlignment="1" applyProtection="1">
      <alignment horizontal="center"/>
      <protection/>
    </xf>
    <xf numFmtId="0" fontId="48" fillId="2" borderId="88" xfId="0" applyFont="1" applyFill="1" applyBorder="1" applyAlignment="1" applyProtection="1">
      <alignment/>
      <protection/>
    </xf>
    <xf numFmtId="0" fontId="31" fillId="2" borderId="27" xfId="0" applyFont="1" applyFill="1" applyBorder="1" applyAlignment="1" applyProtection="1">
      <alignment/>
      <protection/>
    </xf>
    <xf numFmtId="173" fontId="36" fillId="2" borderId="89" xfId="0" applyNumberFormat="1" applyFont="1" applyFill="1" applyBorder="1" applyAlignment="1" applyProtection="1">
      <alignment shrinkToFit="1"/>
      <protection/>
    </xf>
    <xf numFmtId="173" fontId="39" fillId="3" borderId="4" xfId="0" applyNumberFormat="1" applyFont="1" applyFill="1" applyBorder="1" applyAlignment="1" applyProtection="1">
      <alignment shrinkToFit="1"/>
      <protection/>
    </xf>
    <xf numFmtId="173" fontId="39" fillId="5" borderId="27" xfId="0" applyNumberFormat="1" applyFont="1" applyFill="1" applyBorder="1" applyAlignment="1" applyProtection="1">
      <alignment shrinkToFit="1"/>
      <protection/>
    </xf>
    <xf numFmtId="168" fontId="31" fillId="2" borderId="41" xfId="29" applyFont="1" applyFill="1" applyBorder="1" applyAlignment="1" applyProtection="1">
      <alignment horizontal="right"/>
      <protection/>
    </xf>
    <xf numFmtId="0" fontId="39" fillId="2" borderId="47" xfId="0" applyFont="1" applyFill="1" applyBorder="1" applyAlignment="1" applyProtection="1">
      <alignment/>
      <protection/>
    </xf>
    <xf numFmtId="0" fontId="31" fillId="2" borderId="79" xfId="0" applyFont="1" applyFill="1" applyBorder="1" applyAlignment="1" applyProtection="1">
      <alignment/>
      <protection/>
    </xf>
    <xf numFmtId="173" fontId="36" fillId="2" borderId="80" xfId="0" applyNumberFormat="1" applyFont="1" applyFill="1" applyBorder="1" applyAlignment="1" applyProtection="1">
      <alignment shrinkToFit="1"/>
      <protection locked="0"/>
    </xf>
    <xf numFmtId="168" fontId="33" fillId="2" borderId="41" xfId="29" applyFont="1" applyFill="1" applyBorder="1" applyAlignment="1" applyProtection="1">
      <alignment horizontal="right"/>
      <protection/>
    </xf>
    <xf numFmtId="0" fontId="39" fillId="2" borderId="51" xfId="0" applyFont="1" applyFill="1" applyBorder="1" applyAlignment="1" applyProtection="1">
      <alignment/>
      <protection/>
    </xf>
    <xf numFmtId="0" fontId="31" fillId="2" borderId="84" xfId="0" applyFont="1" applyFill="1" applyBorder="1" applyAlignment="1" applyProtection="1">
      <alignment/>
      <protection/>
    </xf>
    <xf numFmtId="173" fontId="36" fillId="2" borderId="85" xfId="0" applyNumberFormat="1" applyFont="1" applyFill="1" applyBorder="1" applyAlignment="1" applyProtection="1">
      <alignment shrinkToFit="1"/>
      <protection locked="0"/>
    </xf>
    <xf numFmtId="173" fontId="39" fillId="3" borderId="16" xfId="0" applyNumberFormat="1" applyFont="1" applyFill="1" applyBorder="1" applyAlignment="1" applyProtection="1">
      <alignment shrinkToFit="1"/>
      <protection locked="0"/>
    </xf>
    <xf numFmtId="173" fontId="39" fillId="5" borderId="84" xfId="0" applyNumberFormat="1" applyFont="1" applyFill="1" applyBorder="1" applyAlignment="1" applyProtection="1">
      <alignment shrinkToFit="1"/>
      <protection locked="0"/>
    </xf>
    <xf numFmtId="0" fontId="48" fillId="2" borderId="51" xfId="0" applyFont="1" applyFill="1" applyBorder="1" applyAlignment="1" applyProtection="1">
      <alignment/>
      <protection/>
    </xf>
    <xf numFmtId="173" fontId="36" fillId="2" borderId="85" xfId="0" applyNumberFormat="1" applyFont="1" applyFill="1" applyBorder="1" applyAlignment="1" applyProtection="1">
      <alignment shrinkToFit="1"/>
      <protection/>
    </xf>
    <xf numFmtId="173" fontId="39" fillId="5" borderId="84" xfId="0" applyNumberFormat="1" applyFont="1" applyFill="1" applyBorder="1" applyAlignment="1" applyProtection="1">
      <alignment shrinkToFit="1"/>
      <protection/>
    </xf>
    <xf numFmtId="168" fontId="31" fillId="2" borderId="42" xfId="29" applyFont="1" applyFill="1" applyBorder="1" applyProtection="1">
      <alignment/>
      <protection/>
    </xf>
    <xf numFmtId="168" fontId="48" fillId="2" borderId="51" xfId="29" applyFont="1" applyFill="1" applyBorder="1" applyAlignment="1" applyProtection="1">
      <alignment/>
      <protection/>
    </xf>
    <xf numFmtId="168" fontId="31" fillId="2" borderId="84" xfId="29" applyFont="1" applyFill="1" applyBorder="1" applyAlignment="1" applyProtection="1">
      <alignment/>
      <protection/>
    </xf>
    <xf numFmtId="173" fontId="36" fillId="2" borderId="85" xfId="29" applyNumberFormat="1" applyFont="1" applyFill="1" applyBorder="1" applyAlignment="1" applyProtection="1">
      <alignment shrinkToFit="1"/>
      <protection locked="0"/>
    </xf>
    <xf numFmtId="173" fontId="39" fillId="3" borderId="16" xfId="29" applyNumberFormat="1" applyFont="1" applyFill="1" applyBorder="1" applyAlignment="1" applyProtection="1">
      <alignment shrinkToFit="1"/>
      <protection locked="0"/>
    </xf>
    <xf numFmtId="173" fontId="39" fillId="2" borderId="84" xfId="29" applyNumberFormat="1" applyFont="1" applyFill="1" applyBorder="1" applyAlignment="1" applyProtection="1">
      <alignment shrinkToFit="1"/>
      <protection locked="0"/>
    </xf>
    <xf numFmtId="173" fontId="39" fillId="5" borderId="84" xfId="29" applyNumberFormat="1" applyFont="1" applyFill="1" applyBorder="1" applyAlignment="1" applyProtection="1">
      <alignment shrinkToFit="1"/>
      <protection locked="0"/>
    </xf>
    <xf numFmtId="173" fontId="39" fillId="2" borderId="85" xfId="29" applyNumberFormat="1" applyFont="1" applyFill="1" applyBorder="1" applyAlignment="1" applyProtection="1">
      <alignment shrinkToFit="1"/>
      <protection locked="0"/>
    </xf>
    <xf numFmtId="173" fontId="39" fillId="2" borderId="86" xfId="29" applyNumberFormat="1" applyFont="1" applyFill="1" applyBorder="1" applyAlignment="1" applyProtection="1">
      <alignment shrinkToFit="1"/>
      <protection locked="0"/>
    </xf>
    <xf numFmtId="173" fontId="49" fillId="3" borderId="87" xfId="29" applyNumberFormat="1" applyFont="1" applyFill="1" applyBorder="1" applyAlignment="1" applyProtection="1">
      <alignment shrinkToFit="1"/>
      <protection/>
    </xf>
    <xf numFmtId="168" fontId="33" fillId="2" borderId="51" xfId="29" applyFont="1" applyFill="1" applyBorder="1" applyAlignment="1" applyProtection="1">
      <alignment/>
      <protection/>
    </xf>
    <xf numFmtId="168" fontId="31" fillId="2" borderId="41" xfId="29" applyFont="1" applyFill="1" applyBorder="1" applyAlignment="1" applyProtection="1">
      <alignment/>
      <protection/>
    </xf>
    <xf numFmtId="168" fontId="31" fillId="2" borderId="0" xfId="29" applyFont="1" applyFill="1" applyBorder="1" applyAlignment="1" applyProtection="1">
      <alignment horizontal="center"/>
      <protection/>
    </xf>
    <xf numFmtId="168" fontId="31" fillId="2" borderId="79" xfId="29" applyFont="1" applyFill="1" applyBorder="1" applyAlignment="1" applyProtection="1">
      <alignment/>
      <protection/>
    </xf>
    <xf numFmtId="173" fontId="36" fillId="2" borderId="80" xfId="29" applyNumberFormat="1" applyFont="1" applyFill="1" applyBorder="1" applyAlignment="1" applyProtection="1">
      <alignment shrinkToFit="1"/>
      <protection locked="0"/>
    </xf>
    <xf numFmtId="173" fontId="39" fillId="2" borderId="79" xfId="29" applyNumberFormat="1" applyFont="1" applyFill="1" applyBorder="1" applyAlignment="1" applyProtection="1">
      <alignment shrinkToFit="1"/>
      <protection locked="0"/>
    </xf>
    <xf numFmtId="173" fontId="39" fillId="5" borderId="79" xfId="29" applyNumberFormat="1" applyFont="1" applyFill="1" applyBorder="1" applyAlignment="1" applyProtection="1">
      <alignment shrinkToFit="1"/>
      <protection locked="0"/>
    </xf>
    <xf numFmtId="173" fontId="39" fillId="2" borderId="80" xfId="29" applyNumberFormat="1" applyFont="1" applyFill="1" applyBorder="1" applyAlignment="1" applyProtection="1">
      <alignment shrinkToFit="1"/>
      <protection locked="0"/>
    </xf>
    <xf numFmtId="173" fontId="39" fillId="2" borderId="82" xfId="29" applyNumberFormat="1" applyFont="1" applyFill="1" applyBorder="1" applyAlignment="1" applyProtection="1">
      <alignment shrinkToFit="1"/>
      <protection locked="0"/>
    </xf>
    <xf numFmtId="168" fontId="33" fillId="2" borderId="41" xfId="29" applyFont="1" applyFill="1" applyBorder="1" applyAlignment="1" applyProtection="1">
      <alignment/>
      <protection/>
    </xf>
    <xf numFmtId="168" fontId="33" fillId="2" borderId="42" xfId="29" applyFont="1" applyFill="1" applyBorder="1" applyAlignment="1" applyProtection="1">
      <alignment horizontal="center"/>
      <protection/>
    </xf>
    <xf numFmtId="0" fontId="48" fillId="2" borderId="51" xfId="0" applyFont="1" applyFill="1" applyBorder="1" applyAlignment="1" applyProtection="1">
      <alignment/>
      <protection/>
    </xf>
    <xf numFmtId="168" fontId="31" fillId="2" borderId="84" xfId="29" applyFont="1" applyFill="1" applyBorder="1" applyProtection="1">
      <alignment/>
      <protection/>
    </xf>
    <xf numFmtId="173" fontId="36" fillId="2" borderId="85" xfId="29" applyNumberFormat="1" applyFont="1" applyFill="1" applyBorder="1" applyAlignment="1" applyProtection="1">
      <alignment shrinkToFit="1"/>
      <protection/>
    </xf>
    <xf numFmtId="173" fontId="39" fillId="3" borderId="16" xfId="29" applyNumberFormat="1" applyFont="1" applyFill="1" applyBorder="1" applyAlignment="1" applyProtection="1">
      <alignment shrinkToFit="1"/>
      <protection/>
    </xf>
    <xf numFmtId="173" fontId="39" fillId="2" borderId="84" xfId="29" applyNumberFormat="1" applyFont="1" applyFill="1" applyBorder="1" applyAlignment="1" applyProtection="1">
      <alignment shrinkToFit="1"/>
      <protection/>
    </xf>
    <xf numFmtId="173" fontId="39" fillId="5" borderId="84" xfId="29" applyNumberFormat="1" applyFont="1" applyFill="1" applyBorder="1" applyAlignment="1" applyProtection="1">
      <alignment shrinkToFit="1"/>
      <protection/>
    </xf>
    <xf numFmtId="173" fontId="39" fillId="2" borderId="85" xfId="29" applyNumberFormat="1" applyFont="1" applyFill="1" applyBorder="1" applyAlignment="1" applyProtection="1">
      <alignment shrinkToFit="1"/>
      <protection/>
    </xf>
    <xf numFmtId="173" fontId="39" fillId="2" borderId="86" xfId="29" applyNumberFormat="1" applyFont="1" applyFill="1" applyBorder="1" applyAlignment="1" applyProtection="1">
      <alignment shrinkToFit="1"/>
      <protection/>
    </xf>
    <xf numFmtId="168" fontId="31" fillId="2" borderId="41" xfId="29" applyFont="1" applyFill="1" applyBorder="1" applyAlignment="1" applyProtection="1">
      <alignment horizontal="right"/>
      <protection/>
    </xf>
    <xf numFmtId="168" fontId="31" fillId="2" borderId="79" xfId="29" applyFont="1" applyFill="1" applyBorder="1" applyProtection="1">
      <alignment/>
      <protection/>
    </xf>
    <xf numFmtId="168" fontId="31" fillId="2" borderId="27" xfId="29" applyFont="1" applyFill="1" applyBorder="1" applyProtection="1">
      <alignment/>
      <protection/>
    </xf>
    <xf numFmtId="173" fontId="36" fillId="2" borderId="89" xfId="29" applyNumberFormat="1" applyFont="1" applyFill="1" applyBorder="1" applyAlignment="1" applyProtection="1">
      <alignment shrinkToFit="1"/>
      <protection/>
    </xf>
    <xf numFmtId="173" fontId="39" fillId="2" borderId="27" xfId="29" applyNumberFormat="1" applyFont="1" applyFill="1" applyBorder="1" applyAlignment="1" applyProtection="1">
      <alignment shrinkToFit="1"/>
      <protection/>
    </xf>
    <xf numFmtId="173" fontId="39" fillId="5" borderId="27" xfId="29" applyNumberFormat="1" applyFont="1" applyFill="1" applyBorder="1" applyAlignment="1" applyProtection="1">
      <alignment shrinkToFit="1"/>
      <protection/>
    </xf>
    <xf numFmtId="173" fontId="39" fillId="2" borderId="89" xfId="29" applyNumberFormat="1" applyFont="1" applyFill="1" applyBorder="1" applyAlignment="1" applyProtection="1">
      <alignment shrinkToFit="1"/>
      <protection/>
    </xf>
    <xf numFmtId="173" fontId="39" fillId="2" borderId="93" xfId="29" applyNumberFormat="1" applyFont="1" applyFill="1" applyBorder="1" applyAlignment="1" applyProtection="1">
      <alignment shrinkToFit="1"/>
      <protection/>
    </xf>
    <xf numFmtId="168" fontId="31" fillId="2" borderId="0" xfId="29" applyFont="1" applyFill="1" applyBorder="1" applyProtection="1">
      <alignment/>
      <protection/>
    </xf>
    <xf numFmtId="0" fontId="31" fillId="3" borderId="51" xfId="0" applyFont="1" applyFill="1" applyBorder="1" applyAlignment="1" applyProtection="1">
      <alignment/>
      <protection/>
    </xf>
    <xf numFmtId="168" fontId="32" fillId="3" borderId="84" xfId="29" applyFont="1" applyFill="1" applyBorder="1" applyProtection="1">
      <alignment/>
      <protection/>
    </xf>
    <xf numFmtId="173" fontId="39" fillId="3" borderId="85" xfId="29" applyNumberFormat="1" applyFont="1" applyFill="1" applyBorder="1" applyAlignment="1" applyProtection="1">
      <alignment shrinkToFit="1"/>
      <protection locked="0"/>
    </xf>
    <xf numFmtId="168" fontId="33" fillId="2" borderId="0" xfId="29" applyFont="1" applyFill="1" applyBorder="1" applyAlignment="1" applyProtection="1">
      <alignment horizontal="center"/>
      <protection/>
    </xf>
    <xf numFmtId="168" fontId="48" fillId="2" borderId="41" xfId="29" applyFont="1" applyFill="1" applyBorder="1" applyProtection="1">
      <alignment/>
      <protection/>
    </xf>
    <xf numFmtId="168" fontId="31" fillId="2" borderId="55" xfId="29" applyFont="1" applyFill="1" applyBorder="1" applyProtection="1">
      <alignment/>
      <protection/>
    </xf>
    <xf numFmtId="173" fontId="36" fillId="2" borderId="33" xfId="29" applyNumberFormat="1" applyFont="1" applyFill="1" applyBorder="1" applyAlignment="1" applyProtection="1">
      <alignment shrinkToFit="1"/>
      <protection/>
    </xf>
    <xf numFmtId="173" fontId="39" fillId="2" borderId="55" xfId="29" applyNumberFormat="1" applyFont="1" applyFill="1" applyBorder="1" applyAlignment="1" applyProtection="1">
      <alignment shrinkToFit="1"/>
      <protection/>
    </xf>
    <xf numFmtId="173" fontId="39" fillId="5" borderId="55" xfId="29" applyNumberFormat="1" applyFont="1" applyFill="1" applyBorder="1" applyAlignment="1" applyProtection="1">
      <alignment shrinkToFit="1"/>
      <protection/>
    </xf>
    <xf numFmtId="173" fontId="39" fillId="2" borderId="33" xfId="29" applyNumberFormat="1" applyFont="1" applyFill="1" applyBorder="1" applyAlignment="1" applyProtection="1">
      <alignment shrinkToFit="1"/>
      <protection/>
    </xf>
    <xf numFmtId="173" fontId="39" fillId="2" borderId="122" xfId="29" applyNumberFormat="1" applyFont="1" applyFill="1" applyBorder="1" applyAlignment="1" applyProtection="1">
      <alignment shrinkToFit="1"/>
      <protection/>
    </xf>
    <xf numFmtId="173" fontId="49" fillId="2" borderId="118" xfId="29" applyNumberFormat="1" applyFont="1" applyFill="1" applyBorder="1" applyAlignment="1" applyProtection="1">
      <alignment shrinkToFit="1"/>
      <protection/>
    </xf>
    <xf numFmtId="168" fontId="33" fillId="2" borderId="95" xfId="29" applyFont="1" applyFill="1" applyBorder="1" applyAlignment="1" applyProtection="1">
      <alignment horizontal="right"/>
      <protection/>
    </xf>
    <xf numFmtId="168" fontId="33" fillId="2" borderId="96" xfId="29" applyFont="1" applyFill="1" applyBorder="1" applyProtection="1">
      <alignment/>
      <protection/>
    </xf>
    <xf numFmtId="168" fontId="48" fillId="2" borderId="97" xfId="29" applyFont="1" applyFill="1" applyBorder="1" applyProtection="1">
      <alignment/>
      <protection/>
    </xf>
    <xf numFmtId="168" fontId="31" fillId="2" borderId="98" xfId="29" applyFont="1" applyFill="1" applyBorder="1" applyProtection="1">
      <alignment/>
      <protection/>
    </xf>
    <xf numFmtId="173" fontId="36" fillId="2" borderId="99" xfId="29" applyNumberFormat="1" applyFont="1" applyFill="1" applyBorder="1" applyAlignment="1" applyProtection="1">
      <alignment shrinkToFit="1"/>
      <protection locked="0"/>
    </xf>
    <xf numFmtId="173" fontId="39" fillId="3" borderId="100" xfId="29" applyNumberFormat="1" applyFont="1" applyFill="1" applyBorder="1" applyAlignment="1" applyProtection="1">
      <alignment shrinkToFit="1"/>
      <protection locked="0"/>
    </xf>
    <xf numFmtId="173" fontId="39" fillId="2" borderId="98" xfId="29" applyNumberFormat="1" applyFont="1" applyFill="1" applyBorder="1" applyAlignment="1" applyProtection="1">
      <alignment shrinkToFit="1"/>
      <protection locked="0"/>
    </xf>
    <xf numFmtId="173" fontId="39" fillId="5" borderId="98" xfId="29" applyNumberFormat="1" applyFont="1" applyFill="1" applyBorder="1" applyAlignment="1" applyProtection="1">
      <alignment shrinkToFit="1"/>
      <protection locked="0"/>
    </xf>
    <xf numFmtId="173" fontId="39" fillId="2" borderId="99" xfId="29" applyNumberFormat="1" applyFont="1" applyFill="1" applyBorder="1" applyAlignment="1" applyProtection="1">
      <alignment shrinkToFit="1"/>
      <protection locked="0"/>
    </xf>
    <xf numFmtId="173" fontId="39" fillId="2" borderId="101" xfId="29" applyNumberFormat="1" applyFont="1" applyFill="1" applyBorder="1" applyAlignment="1" applyProtection="1">
      <alignment shrinkToFit="1"/>
      <protection locked="0"/>
    </xf>
    <xf numFmtId="173" fontId="49" fillId="3" borderId="102" xfId="29" applyNumberFormat="1" applyFont="1" applyFill="1" applyBorder="1" applyAlignment="1" applyProtection="1">
      <alignment shrinkToFit="1"/>
      <protection/>
    </xf>
    <xf numFmtId="168" fontId="33" fillId="2" borderId="2" xfId="29" applyFont="1" applyFill="1" applyBorder="1" applyAlignment="1" applyProtection="1">
      <alignment horizontal="right"/>
      <protection/>
    </xf>
    <xf numFmtId="168" fontId="33" fillId="2" borderId="103" xfId="29" applyFont="1" applyFill="1" applyBorder="1" applyAlignment="1" applyProtection="1">
      <alignment horizontal="center"/>
      <protection/>
    </xf>
    <xf numFmtId="168" fontId="48" fillId="2" borderId="104" xfId="29" applyFont="1" applyFill="1" applyBorder="1" applyProtection="1">
      <alignment/>
      <protection/>
    </xf>
    <xf numFmtId="168" fontId="31" fillId="2" borderId="105" xfId="29" applyFont="1" applyFill="1" applyBorder="1" applyProtection="1">
      <alignment/>
      <protection/>
    </xf>
    <xf numFmtId="173" fontId="36" fillId="2" borderId="106" xfId="29" applyNumberFormat="1" applyFont="1" applyFill="1" applyBorder="1" applyAlignment="1" applyProtection="1">
      <alignment shrinkToFit="1"/>
      <protection/>
    </xf>
    <xf numFmtId="173" fontId="39" fillId="2" borderId="105" xfId="29" applyNumberFormat="1" applyFont="1" applyFill="1" applyBorder="1" applyAlignment="1" applyProtection="1">
      <alignment shrinkToFit="1"/>
      <protection/>
    </xf>
    <xf numFmtId="173" fontId="39" fillId="5" borderId="105" xfId="29" applyNumberFormat="1" applyFont="1" applyFill="1" applyBorder="1" applyAlignment="1" applyProtection="1">
      <alignment shrinkToFit="1"/>
      <protection/>
    </xf>
    <xf numFmtId="173" fontId="39" fillId="2" borderId="106" xfId="29" applyNumberFormat="1" applyFont="1" applyFill="1" applyBorder="1" applyAlignment="1" applyProtection="1">
      <alignment shrinkToFit="1"/>
      <protection/>
    </xf>
    <xf numFmtId="173" fontId="39" fillId="2" borderId="123" xfId="29" applyNumberFormat="1" applyFont="1" applyFill="1" applyBorder="1" applyAlignment="1" applyProtection="1">
      <alignment shrinkToFit="1"/>
      <protection/>
    </xf>
    <xf numFmtId="173" fontId="49" fillId="2" borderId="37" xfId="29" applyNumberFormat="1" applyFont="1" applyFill="1" applyBorder="1" applyAlignment="1" applyProtection="1">
      <alignment shrinkToFit="1"/>
      <protection/>
    </xf>
    <xf numFmtId="168" fontId="33" fillId="2" borderId="42" xfId="29" applyFont="1" applyFill="1" applyBorder="1" applyAlignment="1" applyProtection="1">
      <alignment/>
      <protection/>
    </xf>
    <xf numFmtId="168" fontId="31" fillId="2" borderId="0" xfId="29" applyFont="1" applyFill="1" applyBorder="1" applyAlignment="1" applyProtection="1">
      <alignment/>
      <protection/>
    </xf>
    <xf numFmtId="168" fontId="31" fillId="2" borderId="79" xfId="29" applyFont="1" applyFill="1" applyBorder="1" applyAlignment="1" applyProtection="1">
      <alignment/>
      <protection/>
    </xf>
    <xf numFmtId="168" fontId="39" fillId="2" borderId="51" xfId="29" applyFont="1" applyFill="1" applyBorder="1" applyAlignment="1" applyProtection="1">
      <alignment/>
      <protection/>
    </xf>
    <xf numFmtId="168" fontId="31" fillId="2" borderId="42" xfId="29" applyFont="1" applyFill="1" applyBorder="1" applyAlignment="1" applyProtection="1">
      <alignment horizontal="center"/>
      <protection/>
    </xf>
    <xf numFmtId="168" fontId="48" fillId="2" borderId="51" xfId="29" applyFont="1" applyFill="1" applyBorder="1" applyProtection="1">
      <alignment/>
      <protection/>
    </xf>
    <xf numFmtId="173" fontId="49" fillId="2" borderId="87" xfId="29" applyNumberFormat="1" applyFont="1" applyFill="1" applyBorder="1" applyAlignment="1" applyProtection="1">
      <alignment shrinkToFit="1"/>
      <protection/>
    </xf>
    <xf numFmtId="168" fontId="33" fillId="2" borderId="2" xfId="29" applyFont="1" applyFill="1" applyBorder="1" applyAlignment="1" applyProtection="1">
      <alignment horizontal="right"/>
      <protection/>
    </xf>
    <xf numFmtId="168" fontId="33" fillId="2" borderId="103" xfId="29" applyFont="1" applyFill="1" applyBorder="1" applyAlignment="1" applyProtection="1">
      <alignment horizontal="center"/>
      <protection/>
    </xf>
    <xf numFmtId="168" fontId="47" fillId="2" borderId="104" xfId="29" applyFont="1" applyFill="1" applyBorder="1" applyProtection="1">
      <alignment/>
      <protection/>
    </xf>
    <xf numFmtId="168" fontId="33" fillId="2" borderId="105" xfId="29" applyFont="1" applyFill="1" applyBorder="1" applyProtection="1">
      <alignment/>
      <protection/>
    </xf>
    <xf numFmtId="173" fontId="39" fillId="2" borderId="111" xfId="29" applyNumberFormat="1" applyFont="1" applyFill="1" applyBorder="1" applyAlignment="1" applyProtection="1">
      <alignment shrinkToFit="1"/>
      <protection/>
    </xf>
    <xf numFmtId="173" fontId="39" fillId="5" borderId="111" xfId="29" applyNumberFormat="1" applyFont="1" applyFill="1" applyBorder="1" applyAlignment="1" applyProtection="1">
      <alignment shrinkToFit="1"/>
      <protection/>
    </xf>
    <xf numFmtId="173" fontId="39" fillId="2" borderId="112" xfId="29" applyNumberFormat="1" applyFont="1" applyFill="1" applyBorder="1" applyAlignment="1" applyProtection="1">
      <alignment shrinkToFit="1"/>
      <protection/>
    </xf>
    <xf numFmtId="173" fontId="39" fillId="2" borderId="110" xfId="29" applyNumberFormat="1" applyFont="1" applyFill="1" applyBorder="1" applyAlignment="1" applyProtection="1">
      <alignment shrinkToFit="1"/>
      <protection/>
    </xf>
    <xf numFmtId="168" fontId="33" fillId="2" borderId="42" xfId="29" applyFont="1" applyFill="1" applyBorder="1" applyAlignment="1" applyProtection="1">
      <alignment horizontal="center"/>
      <protection/>
    </xf>
    <xf numFmtId="168" fontId="33" fillId="2" borderId="42" xfId="29" applyFont="1" applyFill="1" applyBorder="1" applyProtection="1">
      <alignment/>
      <protection/>
    </xf>
    <xf numFmtId="173" fontId="36" fillId="2" borderId="42" xfId="29" applyNumberFormat="1" applyFont="1" applyFill="1" applyBorder="1" applyAlignment="1" applyProtection="1">
      <alignment shrinkToFit="1"/>
      <protection/>
    </xf>
    <xf numFmtId="173" fontId="39" fillId="2" borderId="42" xfId="29" applyNumberFormat="1" applyFont="1" applyFill="1" applyBorder="1" applyAlignment="1" applyProtection="1">
      <alignment shrinkToFit="1"/>
      <protection/>
    </xf>
    <xf numFmtId="173" fontId="39" fillId="5" borderId="42" xfId="29" applyNumberFormat="1" applyFont="1" applyFill="1" applyBorder="1" applyAlignment="1" applyProtection="1">
      <alignment shrinkToFit="1"/>
      <protection/>
    </xf>
    <xf numFmtId="173" fontId="49" fillId="2" borderId="42" xfId="29" applyNumberFormat="1" applyFont="1" applyFill="1" applyBorder="1" applyAlignment="1" applyProtection="1">
      <alignment shrinkToFit="1"/>
      <protection/>
    </xf>
    <xf numFmtId="173" fontId="49" fillId="3" borderId="114" xfId="29" applyNumberFormat="1" applyFont="1" applyFill="1" applyBorder="1" applyAlignment="1" applyProtection="1">
      <alignment shrinkToFit="1"/>
      <protection/>
    </xf>
    <xf numFmtId="168" fontId="31" fillId="3" borderId="0" xfId="29" applyFont="1" applyFill="1" applyBorder="1" applyProtection="1">
      <alignment/>
      <protection/>
    </xf>
    <xf numFmtId="168" fontId="33" fillId="2" borderId="51" xfId="29" applyFont="1" applyFill="1" applyBorder="1" applyAlignment="1" applyProtection="1">
      <alignment/>
      <protection/>
    </xf>
    <xf numFmtId="168" fontId="33" fillId="2" borderId="84" xfId="29" applyFont="1" applyFill="1" applyBorder="1" applyAlignment="1" applyProtection="1">
      <alignment/>
      <protection/>
    </xf>
    <xf numFmtId="173" fontId="49" fillId="2" borderId="85" xfId="29" applyNumberFormat="1" applyFont="1" applyFill="1" applyBorder="1" applyAlignment="1" applyProtection="1">
      <alignment shrinkToFit="1"/>
      <protection/>
    </xf>
    <xf numFmtId="173" fontId="49" fillId="2" borderId="84" xfId="29" applyNumberFormat="1" applyFont="1" applyFill="1" applyBorder="1" applyAlignment="1" applyProtection="1">
      <alignment shrinkToFit="1"/>
      <protection/>
    </xf>
    <xf numFmtId="173" fontId="49" fillId="5" borderId="84" xfId="29" applyNumberFormat="1" applyFont="1" applyFill="1" applyBorder="1" applyAlignment="1" applyProtection="1">
      <alignment shrinkToFit="1"/>
      <protection/>
    </xf>
    <xf numFmtId="173" fontId="49" fillId="2" borderId="86" xfId="29" applyNumberFormat="1" applyFont="1" applyFill="1" applyBorder="1" applyAlignment="1" applyProtection="1">
      <alignment shrinkToFit="1"/>
      <protection/>
    </xf>
    <xf numFmtId="173" fontId="49" fillId="3" borderId="115" xfId="0" applyNumberFormat="1" applyFont="1" applyFill="1" applyBorder="1" applyAlignment="1" applyProtection="1">
      <alignment shrinkToFit="1"/>
      <protection locked="0"/>
    </xf>
    <xf numFmtId="173" fontId="49" fillId="3" borderId="79" xfId="0" applyNumberFormat="1" applyFont="1" applyFill="1" applyBorder="1" applyAlignment="1" applyProtection="1">
      <alignment shrinkToFit="1"/>
      <protection locked="0"/>
    </xf>
    <xf numFmtId="173" fontId="49" fillId="5" borderId="79" xfId="0" applyNumberFormat="1" applyFont="1" applyFill="1" applyBorder="1" applyAlignment="1" applyProtection="1">
      <alignment shrinkToFit="1"/>
      <protection locked="0"/>
    </xf>
    <xf numFmtId="173" fontId="49" fillId="3" borderId="80" xfId="0" applyNumberFormat="1" applyFont="1" applyFill="1" applyBorder="1" applyAlignment="1" applyProtection="1">
      <alignment shrinkToFit="1"/>
      <protection locked="0"/>
    </xf>
    <xf numFmtId="173" fontId="49" fillId="3" borderId="116" xfId="0" applyNumberFormat="1" applyFont="1" applyFill="1" applyBorder="1" applyAlignment="1" applyProtection="1">
      <alignment shrinkToFit="1"/>
      <protection locked="0"/>
    </xf>
    <xf numFmtId="173" fontId="49" fillId="2" borderId="92" xfId="29" applyNumberFormat="1" applyFont="1" applyFill="1" applyBorder="1" applyAlignment="1" applyProtection="1">
      <alignment shrinkToFit="1"/>
      <protection/>
    </xf>
    <xf numFmtId="173" fontId="49" fillId="2" borderId="124" xfId="29" applyNumberFormat="1" applyFont="1" applyFill="1" applyBorder="1" applyAlignment="1" applyProtection="1">
      <alignment shrinkToFit="1"/>
      <protection/>
    </xf>
    <xf numFmtId="173" fontId="49" fillId="3" borderId="117" xfId="0" applyNumberFormat="1" applyFont="1" applyFill="1" applyBorder="1" applyAlignment="1" applyProtection="1">
      <alignment shrinkToFit="1"/>
      <protection/>
    </xf>
    <xf numFmtId="173" fontId="49" fillId="3" borderId="27" xfId="0" applyNumberFormat="1" applyFont="1" applyFill="1" applyBorder="1" applyAlignment="1" applyProtection="1">
      <alignment shrinkToFit="1"/>
      <protection/>
    </xf>
    <xf numFmtId="173" fontId="49" fillId="5" borderId="27" xfId="0" applyNumberFormat="1" applyFont="1" applyFill="1" applyBorder="1" applyAlignment="1" applyProtection="1">
      <alignment shrinkToFit="1"/>
      <protection/>
    </xf>
    <xf numFmtId="173" fontId="49" fillId="3" borderId="89" xfId="0" applyNumberFormat="1" applyFont="1" applyFill="1" applyBorder="1" applyAlignment="1" applyProtection="1">
      <alignment shrinkToFit="1"/>
      <protection/>
    </xf>
    <xf numFmtId="173" fontId="49" fillId="3" borderId="5" xfId="0" applyNumberFormat="1" applyFont="1" applyFill="1" applyBorder="1" applyAlignment="1" applyProtection="1">
      <alignment shrinkToFit="1"/>
      <protection/>
    </xf>
    <xf numFmtId="0" fontId="33" fillId="2" borderId="88" xfId="0" applyFont="1" applyFill="1" applyBorder="1" applyAlignment="1" applyProtection="1">
      <alignment/>
      <protection/>
    </xf>
    <xf numFmtId="0" fontId="31" fillId="3" borderId="41" xfId="0" applyFont="1" applyFill="1" applyBorder="1" applyAlignment="1" applyProtection="1">
      <alignment horizontal="center"/>
      <protection/>
    </xf>
    <xf numFmtId="173" fontId="49" fillId="3" borderId="113" xfId="0" applyNumberFormat="1" applyFont="1" applyFill="1" applyBorder="1" applyAlignment="1" applyProtection="1">
      <alignment shrinkToFit="1"/>
      <protection locked="0"/>
    </xf>
    <xf numFmtId="173" fontId="49" fillId="3" borderId="90" xfId="0" applyNumberFormat="1" applyFont="1" applyFill="1" applyBorder="1" applyAlignment="1" applyProtection="1">
      <alignment shrinkToFit="1"/>
      <protection locked="0"/>
    </xf>
    <xf numFmtId="173" fontId="49" fillId="3" borderId="84" xfId="0" applyNumberFormat="1" applyFont="1" applyFill="1" applyBorder="1" applyAlignment="1" applyProtection="1">
      <alignment shrinkToFit="1"/>
      <protection locked="0"/>
    </xf>
    <xf numFmtId="173" fontId="49" fillId="5" borderId="84" xfId="0" applyNumberFormat="1" applyFont="1" applyFill="1" applyBorder="1" applyAlignment="1" applyProtection="1">
      <alignment shrinkToFit="1"/>
      <protection locked="0"/>
    </xf>
    <xf numFmtId="173" fontId="49" fillId="3" borderId="85" xfId="0" applyNumberFormat="1" applyFont="1" applyFill="1" applyBorder="1" applyAlignment="1" applyProtection="1">
      <alignment shrinkToFit="1"/>
      <protection locked="0"/>
    </xf>
    <xf numFmtId="173" fontId="49" fillId="3" borderId="17" xfId="0" applyNumberFormat="1" applyFont="1" applyFill="1" applyBorder="1" applyAlignment="1" applyProtection="1">
      <alignment shrinkToFit="1"/>
      <protection locked="0"/>
    </xf>
    <xf numFmtId="0" fontId="33" fillId="3" borderId="51" xfId="0" applyFont="1" applyFill="1" applyBorder="1" applyAlignment="1" applyProtection="1">
      <alignment horizontal="center"/>
      <protection/>
    </xf>
    <xf numFmtId="173" fontId="49" fillId="3" borderId="90" xfId="0" applyNumberFormat="1" applyFont="1" applyFill="1" applyBorder="1" applyAlignment="1" applyProtection="1">
      <alignment shrinkToFit="1"/>
      <protection/>
    </xf>
    <xf numFmtId="173" fontId="49" fillId="3" borderId="84" xfId="0" applyNumberFormat="1" applyFont="1" applyFill="1" applyBorder="1" applyAlignment="1" applyProtection="1">
      <alignment shrinkToFit="1"/>
      <protection/>
    </xf>
    <xf numFmtId="173" fontId="49" fillId="5" borderId="84" xfId="0" applyNumberFormat="1" applyFont="1" applyFill="1" applyBorder="1" applyAlignment="1" applyProtection="1">
      <alignment shrinkToFit="1"/>
      <protection/>
    </xf>
    <xf numFmtId="173" fontId="49" fillId="3" borderId="85" xfId="0" applyNumberFormat="1" applyFont="1" applyFill="1" applyBorder="1" applyAlignment="1" applyProtection="1">
      <alignment shrinkToFit="1"/>
      <protection/>
    </xf>
    <xf numFmtId="0" fontId="31" fillId="3" borderId="41" xfId="0" applyFont="1" applyFill="1" applyBorder="1" applyAlignment="1" applyProtection="1">
      <alignment horizontal="center"/>
      <protection/>
    </xf>
    <xf numFmtId="0" fontId="33" fillId="3" borderId="41" xfId="0" applyFont="1" applyFill="1" applyBorder="1" applyAlignment="1" applyProtection="1">
      <alignment horizontal="center"/>
      <protection/>
    </xf>
    <xf numFmtId="173" fontId="39" fillId="3" borderId="117" xfId="0" applyNumberFormat="1" applyFont="1" applyFill="1" applyBorder="1" applyAlignment="1" applyProtection="1">
      <alignment shrinkToFit="1"/>
      <protection/>
    </xf>
    <xf numFmtId="0" fontId="31" fillId="3" borderId="44" xfId="0" applyFont="1" applyFill="1" applyBorder="1" applyAlignment="1" applyProtection="1">
      <alignment horizontal="center"/>
      <protection/>
    </xf>
    <xf numFmtId="173" fontId="39" fillId="3" borderId="115" xfId="0" applyNumberFormat="1" applyFont="1" applyFill="1" applyBorder="1" applyAlignment="1" applyProtection="1">
      <alignment shrinkToFit="1"/>
      <protection locked="0"/>
    </xf>
    <xf numFmtId="173" fontId="39" fillId="3" borderId="90" xfId="0" applyNumberFormat="1" applyFont="1" applyFill="1" applyBorder="1" applyAlignment="1" applyProtection="1">
      <alignment shrinkToFit="1"/>
      <protection locked="0"/>
    </xf>
    <xf numFmtId="173" fontId="39" fillId="5" borderId="16" xfId="0" applyNumberFormat="1" applyFont="1" applyFill="1" applyBorder="1" applyAlignment="1" applyProtection="1">
      <alignment shrinkToFit="1"/>
      <protection/>
    </xf>
    <xf numFmtId="173" fontId="49" fillId="3" borderId="69" xfId="0" applyNumberFormat="1" applyFont="1" applyFill="1" applyBorder="1" applyAlignment="1" applyProtection="1">
      <alignment shrinkToFit="1"/>
      <protection locked="0"/>
    </xf>
    <xf numFmtId="173" fontId="49" fillId="3" borderId="55" xfId="0" applyNumberFormat="1" applyFont="1" applyFill="1" applyBorder="1" applyAlignment="1" applyProtection="1">
      <alignment shrinkToFit="1"/>
      <protection locked="0"/>
    </xf>
    <xf numFmtId="173" fontId="49" fillId="5" borderId="55" xfId="0" applyNumberFormat="1" applyFont="1" applyFill="1" applyBorder="1" applyAlignment="1" applyProtection="1">
      <alignment shrinkToFit="1"/>
      <protection locked="0"/>
    </xf>
    <xf numFmtId="173" fontId="49" fillId="3" borderId="33" xfId="0" applyNumberFormat="1" applyFont="1" applyFill="1" applyBorder="1" applyAlignment="1" applyProtection="1">
      <alignment shrinkToFit="1"/>
      <protection locked="0"/>
    </xf>
    <xf numFmtId="173" fontId="49" fillId="3" borderId="15" xfId="0" applyNumberFormat="1" applyFont="1" applyFill="1" applyBorder="1" applyAlignment="1" applyProtection="1">
      <alignment shrinkToFit="1"/>
      <protection locked="0"/>
    </xf>
    <xf numFmtId="173" fontId="49" fillId="3" borderId="118" xfId="0" applyNumberFormat="1" applyFont="1" applyFill="1" applyBorder="1" applyAlignment="1" applyProtection="1">
      <alignment shrinkToFit="1"/>
      <protection/>
    </xf>
    <xf numFmtId="173" fontId="49" fillId="3" borderId="5" xfId="0" applyNumberFormat="1" applyFont="1" applyFill="1" applyBorder="1" applyAlignment="1" applyProtection="1">
      <alignment shrinkToFit="1"/>
      <protection locked="0"/>
    </xf>
    <xf numFmtId="0" fontId="33" fillId="3" borderId="2" xfId="0" applyFont="1" applyFill="1" applyBorder="1" applyAlignment="1" applyProtection="1">
      <alignment horizontal="center"/>
      <protection/>
    </xf>
    <xf numFmtId="173" fontId="49" fillId="3" borderId="106" xfId="0" applyNumberFormat="1" applyFont="1" applyFill="1" applyBorder="1" applyAlignment="1" applyProtection="1">
      <alignment shrinkToFit="1"/>
      <protection/>
    </xf>
    <xf numFmtId="173" fontId="49" fillId="3" borderId="105" xfId="0" applyNumberFormat="1" applyFont="1" applyFill="1" applyBorder="1" applyAlignment="1" applyProtection="1">
      <alignment shrinkToFit="1"/>
      <protection/>
    </xf>
    <xf numFmtId="173" fontId="49" fillId="5" borderId="105" xfId="0" applyNumberFormat="1" applyFont="1" applyFill="1" applyBorder="1" applyAlignment="1" applyProtection="1">
      <alignment shrinkToFit="1"/>
      <protection/>
    </xf>
    <xf numFmtId="173" fontId="49" fillId="3" borderId="123" xfId="0" applyNumberFormat="1" applyFont="1" applyFill="1" applyBorder="1" applyAlignment="1" applyProtection="1">
      <alignment shrinkToFit="1"/>
      <protection/>
    </xf>
    <xf numFmtId="173" fontId="49" fillId="3" borderId="37" xfId="0" applyNumberFormat="1" applyFont="1" applyFill="1" applyBorder="1" applyAlignment="1" applyProtection="1">
      <alignment shrinkToFit="1"/>
      <protection/>
    </xf>
    <xf numFmtId="168" fontId="51" fillId="3" borderId="0" xfId="28" applyFont="1" applyFill="1" applyAlignment="1" applyProtection="1">
      <alignment vertical="center" wrapText="1"/>
      <protection/>
    </xf>
    <xf numFmtId="0" fontId="11" fillId="0" borderId="0" xfId="0" applyFont="1" applyBorder="1" applyAlignment="1">
      <alignment vertical="top" wrapText="1"/>
    </xf>
    <xf numFmtId="0" fontId="11" fillId="0" borderId="122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11" fillId="0" borderId="125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88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16" fontId="10" fillId="0" borderId="23" xfId="0" applyNumberFormat="1" applyFont="1" applyBorder="1" applyAlignment="1">
      <alignment vertical="top"/>
    </xf>
    <xf numFmtId="0" fontId="13" fillId="0" borderId="42" xfId="0" applyFont="1" applyBorder="1" applyAlignment="1">
      <alignment/>
    </xf>
    <xf numFmtId="0" fontId="13" fillId="0" borderId="86" xfId="0" applyFont="1" applyBorder="1" applyAlignment="1">
      <alignment/>
    </xf>
    <xf numFmtId="0" fontId="11" fillId="0" borderId="126" xfId="0" applyFont="1" applyBorder="1" applyAlignment="1">
      <alignment vertical="center" wrapText="1"/>
    </xf>
    <xf numFmtId="0" fontId="11" fillId="0" borderId="88" xfId="0" applyFont="1" applyBorder="1" applyAlignment="1">
      <alignment horizontal="left" wrapText="1"/>
    </xf>
    <xf numFmtId="0" fontId="13" fillId="0" borderId="26" xfId="0" applyFont="1" applyBorder="1" applyAlignment="1">
      <alignment/>
    </xf>
    <xf numFmtId="0" fontId="13" fillId="0" borderId="93" xfId="0" applyFont="1" applyBorder="1" applyAlignment="1">
      <alignment/>
    </xf>
    <xf numFmtId="0" fontId="10" fillId="0" borderId="51" xfId="0" applyFont="1" applyBorder="1" applyAlignment="1">
      <alignment vertical="top"/>
    </xf>
    <xf numFmtId="0" fontId="11" fillId="0" borderId="127" xfId="0" applyFont="1" applyBorder="1" applyAlignment="1">
      <alignment vertical="center" wrapText="1"/>
    </xf>
    <xf numFmtId="0" fontId="0" fillId="0" borderId="93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0" fillId="0" borderId="93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10" fillId="0" borderId="16" xfId="0" applyFont="1" applyBorder="1" applyAlignment="1">
      <alignment horizontal="left" vertical="top"/>
    </xf>
    <xf numFmtId="0" fontId="13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23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11" fillId="0" borderId="16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0" fillId="0" borderId="128" xfId="0" applyBorder="1" applyAlignment="1">
      <alignment vertical="top"/>
    </xf>
    <xf numFmtId="0" fontId="11" fillId="0" borderId="41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3" fillId="0" borderId="122" xfId="0" applyFont="1" applyBorder="1" applyAlignment="1">
      <alignment wrapText="1"/>
    </xf>
    <xf numFmtId="0" fontId="11" fillId="0" borderId="14" xfId="0" applyFont="1" applyBorder="1" applyAlignment="1">
      <alignment vertical="top"/>
    </xf>
    <xf numFmtId="0" fontId="13" fillId="0" borderId="14" xfId="0" applyFont="1" applyBorder="1" applyAlignment="1">
      <alignment/>
    </xf>
    <xf numFmtId="0" fontId="0" fillId="0" borderId="129" xfId="0" applyBorder="1" applyAlignment="1">
      <alignment vertical="top"/>
    </xf>
    <xf numFmtId="0" fontId="10" fillId="0" borderId="130" xfId="0" applyFont="1" applyBorder="1" applyAlignment="1">
      <alignment horizontal="left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11" fillId="0" borderId="88" xfId="0" applyFont="1" applyBorder="1" applyAlignment="1">
      <alignment wrapText="1"/>
    </xf>
    <xf numFmtId="0" fontId="12" fillId="0" borderId="104" xfId="0" applyFont="1" applyBorder="1" applyAlignment="1">
      <alignment horizontal="left"/>
    </xf>
    <xf numFmtId="0" fontId="10" fillId="0" borderId="103" xfId="0" applyFont="1" applyBorder="1" applyAlignment="1">
      <alignment/>
    </xf>
    <xf numFmtId="0" fontId="10" fillId="0" borderId="123" xfId="0" applyFont="1" applyBorder="1" applyAlignment="1">
      <alignment/>
    </xf>
    <xf numFmtId="0" fontId="10" fillId="0" borderId="88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93" xfId="0" applyFont="1" applyBorder="1" applyAlignment="1">
      <alignment vertical="top"/>
    </xf>
    <xf numFmtId="0" fontId="11" fillId="0" borderId="88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93" xfId="0" applyBorder="1" applyAlignment="1">
      <alignment/>
    </xf>
    <xf numFmtId="0" fontId="11" fillId="0" borderId="26" xfId="0" applyFont="1" applyBorder="1" applyAlignment="1">
      <alignment vertical="top" wrapText="1"/>
    </xf>
    <xf numFmtId="0" fontId="11" fillId="0" borderId="93" xfId="0" applyFont="1" applyBorder="1" applyAlignment="1">
      <alignment vertical="top" wrapText="1"/>
    </xf>
    <xf numFmtId="0" fontId="12" fillId="0" borderId="104" xfId="0" applyFont="1" applyBorder="1" applyAlignment="1">
      <alignment horizontal="left" vertical="top"/>
    </xf>
    <xf numFmtId="0" fontId="12" fillId="0" borderId="103" xfId="0" applyFont="1" applyBorder="1" applyAlignment="1">
      <alignment horizontal="left" vertical="top"/>
    </xf>
    <xf numFmtId="0" fontId="12" fillId="0" borderId="123" xfId="0" applyFont="1" applyBorder="1" applyAlignment="1">
      <alignment horizontal="left" vertical="top"/>
    </xf>
    <xf numFmtId="0" fontId="10" fillId="0" borderId="8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93" xfId="0" applyFont="1" applyBorder="1" applyAlignment="1">
      <alignment horizontal="left" vertical="top" wrapText="1"/>
    </xf>
    <xf numFmtId="0" fontId="10" fillId="0" borderId="103" xfId="0" applyFont="1" applyBorder="1" applyAlignment="1">
      <alignment vertical="top"/>
    </xf>
    <xf numFmtId="0" fontId="0" fillId="0" borderId="103" xfId="0" applyBorder="1" applyAlignment="1">
      <alignment/>
    </xf>
    <xf numFmtId="0" fontId="11" fillId="0" borderId="51" xfId="0" applyFont="1" applyBorder="1" applyAlignment="1">
      <alignment horizontal="left" vertical="top" wrapText="1"/>
    </xf>
    <xf numFmtId="0" fontId="13" fillId="0" borderId="42" xfId="0" applyFont="1" applyBorder="1" applyAlignment="1">
      <alignment wrapText="1"/>
    </xf>
    <xf numFmtId="0" fontId="13" fillId="0" borderId="86" xfId="0" applyFont="1" applyBorder="1" applyAlignment="1">
      <alignment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wrapText="1"/>
    </xf>
    <xf numFmtId="0" fontId="10" fillId="0" borderId="4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2" xfId="0" applyFont="1" applyBorder="1" applyAlignment="1">
      <alignment horizontal="left" vertical="top" wrapText="1"/>
    </xf>
    <xf numFmtId="0" fontId="10" fillId="0" borderId="128" xfId="0" applyFont="1" applyBorder="1" applyAlignment="1">
      <alignment vertical="top"/>
    </xf>
    <xf numFmtId="0" fontId="10" fillId="0" borderId="88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93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 wrapText="1"/>
    </xf>
    <xf numFmtId="0" fontId="0" fillId="0" borderId="42" xfId="0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103" xfId="0" applyFont="1" applyBorder="1" applyAlignment="1">
      <alignment/>
    </xf>
    <xf numFmtId="0" fontId="13" fillId="0" borderId="123" xfId="0" applyFont="1" applyBorder="1" applyAlignment="1">
      <alignment/>
    </xf>
    <xf numFmtId="0" fontId="11" fillId="0" borderId="8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93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16" fontId="10" fillId="0" borderId="128" xfId="0" applyNumberFormat="1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2" fillId="0" borderId="104" xfId="0" applyFont="1" applyBorder="1" applyAlignment="1">
      <alignment vertical="top" wrapText="1"/>
    </xf>
    <xf numFmtId="0" fontId="12" fillId="0" borderId="103" xfId="0" applyFont="1" applyBorder="1" applyAlignment="1">
      <alignment/>
    </xf>
    <xf numFmtId="0" fontId="12" fillId="0" borderId="123" xfId="0" applyFont="1" applyBorder="1" applyAlignment="1">
      <alignment/>
    </xf>
    <xf numFmtId="0" fontId="11" fillId="0" borderId="130" xfId="0" applyFont="1" applyBorder="1" applyAlignment="1">
      <alignment vertical="center" wrapText="1"/>
    </xf>
    <xf numFmtId="0" fontId="11" fillId="0" borderId="131" xfId="0" applyFont="1" applyBorder="1" applyAlignment="1">
      <alignment vertical="center" wrapText="1"/>
    </xf>
    <xf numFmtId="0" fontId="11" fillId="0" borderId="132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127" xfId="0" applyFont="1" applyBorder="1" applyAlignment="1">
      <alignment wrapText="1"/>
    </xf>
    <xf numFmtId="0" fontId="11" fillId="0" borderId="126" xfId="0" applyFont="1" applyBorder="1" applyAlignment="1">
      <alignment wrapText="1"/>
    </xf>
    <xf numFmtId="0" fontId="11" fillId="0" borderId="26" xfId="0" applyFont="1" applyBorder="1" applyAlignment="1">
      <alignment vertical="center" wrapText="1"/>
    </xf>
    <xf numFmtId="0" fontId="11" fillId="0" borderId="93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93" xfId="0" applyBorder="1" applyAlignment="1">
      <alignment/>
    </xf>
    <xf numFmtId="0" fontId="12" fillId="0" borderId="104" xfId="0" applyFont="1" applyBorder="1" applyAlignment="1">
      <alignment wrapText="1"/>
    </xf>
    <xf numFmtId="0" fontId="10" fillId="0" borderId="130" xfId="0" applyFont="1" applyBorder="1" applyAlignment="1">
      <alignment vertical="top" wrapText="1"/>
    </xf>
    <xf numFmtId="0" fontId="0" fillId="0" borderId="133" xfId="0" applyBorder="1" applyAlignment="1">
      <alignment/>
    </xf>
    <xf numFmtId="0" fontId="15" fillId="0" borderId="88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93" xfId="0" applyFont="1" applyBorder="1" applyAlignment="1">
      <alignment vertical="center" wrapText="1"/>
    </xf>
    <xf numFmtId="0" fontId="10" fillId="0" borderId="0" xfId="31" applyFont="1" applyAlignment="1">
      <alignment vertical="top" wrapText="1"/>
      <protection/>
    </xf>
    <xf numFmtId="0" fontId="0" fillId="0" borderId="0" xfId="0" applyAlignment="1">
      <alignment vertical="top"/>
    </xf>
    <xf numFmtId="0" fontId="12" fillId="0" borderId="104" xfId="0" applyFont="1" applyBorder="1" applyAlignment="1">
      <alignment horizontal="left" vertical="top" wrapText="1"/>
    </xf>
    <xf numFmtId="0" fontId="12" fillId="0" borderId="103" xfId="0" applyFont="1" applyBorder="1" applyAlignment="1">
      <alignment horizontal="left" vertical="top" wrapText="1"/>
    </xf>
    <xf numFmtId="0" fontId="12" fillId="0" borderId="1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/>
    </xf>
    <xf numFmtId="0" fontId="11" fillId="0" borderId="104" xfId="0" applyFont="1" applyBorder="1" applyAlignment="1">
      <alignment horizontal="justify" vertical="justify"/>
    </xf>
    <xf numFmtId="0" fontId="11" fillId="0" borderId="103" xfId="0" applyFont="1" applyBorder="1" applyAlignment="1">
      <alignment horizontal="justify" vertical="justify"/>
    </xf>
    <xf numFmtId="0" fontId="11" fillId="0" borderId="123" xfId="0" applyFont="1" applyBorder="1" applyAlignment="1">
      <alignment horizontal="justify" vertical="justify"/>
    </xf>
    <xf numFmtId="0" fontId="0" fillId="0" borderId="4" xfId="0" applyBorder="1" applyAlignment="1">
      <alignment wrapText="1"/>
    </xf>
    <xf numFmtId="0" fontId="10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wrapText="1"/>
    </xf>
    <xf numFmtId="14" fontId="11" fillId="0" borderId="130" xfId="0" applyNumberFormat="1" applyFont="1" applyBorder="1" applyAlignment="1">
      <alignment vertical="top" wrapText="1"/>
    </xf>
    <xf numFmtId="0" fontId="11" fillId="0" borderId="132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27" xfId="0" applyFont="1" applyBorder="1" applyAlignment="1">
      <alignment vertical="top" wrapText="1"/>
    </xf>
    <xf numFmtId="0" fontId="11" fillId="0" borderId="126" xfId="0" applyFont="1" applyBorder="1" applyAlignment="1">
      <alignment vertical="top" wrapText="1"/>
    </xf>
    <xf numFmtId="0" fontId="11" fillId="0" borderId="4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2" xfId="0" applyFont="1" applyBorder="1" applyAlignment="1">
      <alignment vertical="top"/>
    </xf>
    <xf numFmtId="0" fontId="10" fillId="0" borderId="130" xfId="0" applyFont="1" applyBorder="1" applyAlignment="1">
      <alignment vertical="top"/>
    </xf>
    <xf numFmtId="0" fontId="16" fillId="0" borderId="131" xfId="0" applyFont="1" applyBorder="1" applyAlignment="1">
      <alignment/>
    </xf>
    <xf numFmtId="0" fontId="16" fillId="0" borderId="132" xfId="0" applyFont="1" applyBorder="1" applyAlignment="1">
      <alignment/>
    </xf>
    <xf numFmtId="0" fontId="11" fillId="0" borderId="9" xfId="0" applyFont="1" applyBorder="1" applyAlignment="1">
      <alignment horizontal="left" vertical="top"/>
    </xf>
    <xf numFmtId="0" fontId="0" fillId="0" borderId="127" xfId="0" applyBorder="1" applyAlignment="1">
      <alignment/>
    </xf>
    <xf numFmtId="0" fontId="0" fillId="0" borderId="126" xfId="0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61" xfId="0" applyFont="1" applyBorder="1" applyAlignment="1">
      <alignment vertical="top"/>
    </xf>
    <xf numFmtId="0" fontId="0" fillId="0" borderId="61" xfId="0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1" fillId="0" borderId="4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130" xfId="0" applyFont="1" applyBorder="1" applyAlignment="1" applyProtection="1">
      <alignment vertical="center" wrapText="1"/>
      <protection locked="0"/>
    </xf>
    <xf numFmtId="0" fontId="0" fillId="0" borderId="131" xfId="0" applyBorder="1" applyAlignment="1" applyProtection="1">
      <alignment vertical="center"/>
      <protection locked="0"/>
    </xf>
    <xf numFmtId="0" fontId="0" fillId="0" borderId="133" xfId="0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left" vertical="center"/>
    </xf>
    <xf numFmtId="0" fontId="11" fillId="0" borderId="130" xfId="0" applyFont="1" applyBorder="1" applyAlignment="1" applyProtection="1">
      <alignment horizontal="left" vertical="center"/>
      <protection locked="0"/>
    </xf>
    <xf numFmtId="0" fontId="0" fillId="0" borderId="131" xfId="0" applyBorder="1" applyAlignment="1" applyProtection="1">
      <alignment horizontal="left" vertical="center"/>
      <protection locked="0"/>
    </xf>
    <xf numFmtId="0" fontId="0" fillId="0" borderId="132" xfId="0" applyBorder="1" applyAlignment="1" applyProtection="1">
      <alignment horizontal="left" vertical="center"/>
      <protection locked="0"/>
    </xf>
    <xf numFmtId="0" fontId="24" fillId="0" borderId="25" xfId="0" applyFont="1" applyBorder="1" applyAlignment="1">
      <alignment vertical="top"/>
    </xf>
    <xf numFmtId="0" fontId="11" fillId="0" borderId="130" xfId="0" applyFont="1" applyBorder="1" applyAlignment="1">
      <alignment vertical="top" wrapText="1"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10" fillId="0" borderId="9" xfId="0" applyFont="1" applyBorder="1" applyAlignment="1">
      <alignment vertical="top" wrapText="1"/>
    </xf>
    <xf numFmtId="0" fontId="0" fillId="0" borderId="134" xfId="0" applyBorder="1" applyAlignment="1">
      <alignment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7" xfId="0" applyBorder="1" applyAlignment="1" applyProtection="1">
      <alignment horizontal="left" vertical="top"/>
      <protection locked="0"/>
    </xf>
    <xf numFmtId="0" fontId="0" fillId="0" borderId="134" xfId="0" applyBorder="1" applyAlignment="1" applyProtection="1">
      <alignment horizontal="left" vertical="top"/>
      <protection locked="0"/>
    </xf>
    <xf numFmtId="0" fontId="10" fillId="0" borderId="0" xfId="0" applyFont="1" applyAlignment="1">
      <alignment vertical="top"/>
    </xf>
    <xf numFmtId="0" fontId="0" fillId="0" borderId="0" xfId="0" applyAlignment="1">
      <alignment/>
    </xf>
    <xf numFmtId="0" fontId="19" fillId="0" borderId="104" xfId="0" applyFont="1" applyBorder="1" applyAlignment="1">
      <alignment vertical="top" wrapText="1"/>
    </xf>
    <xf numFmtId="0" fontId="19" fillId="0" borderId="103" xfId="0" applyFont="1" applyBorder="1" applyAlignment="1">
      <alignment/>
    </xf>
    <xf numFmtId="0" fontId="19" fillId="0" borderId="123" xfId="0" applyFont="1" applyBorder="1" applyAlignment="1">
      <alignment/>
    </xf>
    <xf numFmtId="0" fontId="10" fillId="0" borderId="3" xfId="0" applyFont="1" applyBorder="1" applyAlignment="1">
      <alignment vertical="top"/>
    </xf>
    <xf numFmtId="0" fontId="10" fillId="0" borderId="88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88" xfId="0" applyBorder="1" applyAlignment="1">
      <alignment/>
    </xf>
    <xf numFmtId="0" fontId="10" fillId="0" borderId="4" xfId="0" applyFont="1" applyBorder="1" applyAlignment="1">
      <alignment vertical="top" wrapText="1"/>
    </xf>
    <xf numFmtId="0" fontId="16" fillId="0" borderId="4" xfId="0" applyFont="1" applyBorder="1" applyAlignment="1">
      <alignment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6" fillId="0" borderId="26" xfId="0" applyFont="1" applyBorder="1" applyAlignment="1">
      <alignment/>
    </xf>
    <xf numFmtId="0" fontId="0" fillId="0" borderId="8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vertical="top" wrapText="1"/>
    </xf>
    <xf numFmtId="0" fontId="11" fillId="0" borderId="88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1" fillId="0" borderId="27" xfId="0" applyFont="1" applyBorder="1" applyAlignment="1" applyProtection="1">
      <alignment horizontal="left" vertical="top"/>
      <protection locked="0"/>
    </xf>
    <xf numFmtId="0" fontId="6" fillId="0" borderId="88" xfId="24" applyBorder="1" applyAlignment="1" applyProtection="1">
      <alignment horizontal="left" vertical="top"/>
      <protection locked="0"/>
    </xf>
    <xf numFmtId="0" fontId="11" fillId="0" borderId="93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9" fillId="0" borderId="111" xfId="0" applyFont="1" applyBorder="1" applyAlignment="1">
      <alignment vertical="top" wrapText="1"/>
    </xf>
    <xf numFmtId="0" fontId="20" fillId="0" borderId="111" xfId="0" applyFont="1" applyBorder="1" applyAlignment="1">
      <alignment/>
    </xf>
    <xf numFmtId="0" fontId="20" fillId="0" borderId="110" xfId="0" applyFont="1" applyBorder="1" applyAlignment="1">
      <alignment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4" fillId="0" borderId="44" xfId="0" applyFont="1" applyBorder="1" applyAlignment="1" applyProtection="1">
      <alignment horizontal="left" vertical="top" wrapText="1"/>
      <protection locked="0"/>
    </xf>
    <xf numFmtId="0" fontId="14" fillId="0" borderId="45" xfId="0" applyFont="1" applyBorder="1" applyAlignment="1" applyProtection="1">
      <alignment horizontal="left" vertical="top" wrapText="1"/>
      <protection locked="0"/>
    </xf>
    <xf numFmtId="0" fontId="14" fillId="0" borderId="125" xfId="0" applyFont="1" applyBorder="1" applyAlignment="1" applyProtection="1">
      <alignment horizontal="left" vertical="top" wrapText="1"/>
      <protection locked="0"/>
    </xf>
    <xf numFmtId="0" fontId="14" fillId="0" borderId="4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22" xfId="0" applyFont="1" applyBorder="1" applyAlignment="1" applyProtection="1">
      <alignment horizontal="left" vertical="top" wrapText="1"/>
      <protection locked="0"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14" fillId="0" borderId="42" xfId="0" applyFont="1" applyBorder="1" applyAlignment="1" applyProtection="1">
      <alignment horizontal="left" vertical="top" wrapText="1"/>
      <protection locked="0"/>
    </xf>
    <xf numFmtId="0" fontId="14" fillId="0" borderId="86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vertical="top" wrapText="1"/>
    </xf>
    <xf numFmtId="0" fontId="6" fillId="0" borderId="9" xfId="24" applyBorder="1" applyAlignment="1" applyProtection="1">
      <alignment horizontal="left"/>
      <protection locked="0"/>
    </xf>
    <xf numFmtId="0" fontId="11" fillId="0" borderId="127" xfId="0" applyFont="1" applyBorder="1" applyAlignment="1" applyProtection="1">
      <alignment horizontal="left"/>
      <protection locked="0"/>
    </xf>
    <xf numFmtId="0" fontId="11" fillId="0" borderId="126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10" fillId="0" borderId="14" xfId="0" applyFont="1" applyBorder="1" applyAlignment="1">
      <alignment vertical="top" wrapText="1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horizontal="left" vertical="center"/>
      <protection locked="0"/>
    </xf>
    <xf numFmtId="0" fontId="10" fillId="0" borderId="103" xfId="0" applyFont="1" applyBorder="1" applyAlignment="1">
      <alignment horizontal="left" vertical="top"/>
    </xf>
    <xf numFmtId="0" fontId="10" fillId="0" borderId="103" xfId="0" applyFont="1" applyBorder="1" applyAlignment="1">
      <alignment horizontal="left" vertical="top" wrapText="1"/>
    </xf>
    <xf numFmtId="0" fontId="11" fillId="0" borderId="103" xfId="0" applyFont="1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21" fillId="0" borderId="111" xfId="0" applyFont="1" applyBorder="1" applyAlignment="1">
      <alignment/>
    </xf>
    <xf numFmtId="0" fontId="21" fillId="0" borderId="110" xfId="0" applyFont="1" applyBorder="1" applyAlignment="1">
      <alignment/>
    </xf>
    <xf numFmtId="0" fontId="11" fillId="0" borderId="16" xfId="0" applyFont="1" applyFill="1" applyBorder="1" applyAlignment="1" applyProtection="1">
      <alignment horizontal="left" vertical="top" wrapText="1" shrinkToFit="1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 wrapText="1" shrinkToFit="1"/>
      <protection locked="0"/>
    </xf>
    <xf numFmtId="0" fontId="11" fillId="0" borderId="4" xfId="0" applyFont="1" applyBorder="1" applyAlignment="1" applyProtection="1">
      <alignment horizontal="left" vertical="top" wrapText="1" shrinkToFit="1"/>
      <protection locked="0"/>
    </xf>
    <xf numFmtId="0" fontId="11" fillId="0" borderId="5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27" xfId="0" applyFont="1" applyBorder="1" applyAlignment="1" applyProtection="1">
      <alignment horizontal="left" vertical="top" wrapText="1"/>
      <protection locked="0"/>
    </xf>
    <xf numFmtId="0" fontId="11" fillId="0" borderId="126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03" xfId="0" applyBorder="1" applyAlignment="1">
      <alignment vertical="top"/>
    </xf>
    <xf numFmtId="0" fontId="24" fillId="0" borderId="128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61" xfId="0" applyFont="1" applyBorder="1" applyAlignment="1">
      <alignment vertical="top"/>
    </xf>
    <xf numFmtId="0" fontId="11" fillId="0" borderId="61" xfId="0" applyFont="1" applyBorder="1" applyAlignment="1">
      <alignment/>
    </xf>
    <xf numFmtId="0" fontId="14" fillId="0" borderId="13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11" fillId="0" borderId="93" xfId="0" applyFont="1" applyBorder="1" applyAlignment="1">
      <alignment wrapText="1"/>
    </xf>
    <xf numFmtId="0" fontId="14" fillId="0" borderId="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51" xfId="0" applyFont="1" applyBorder="1" applyAlignment="1">
      <alignment vertical="top" wrapText="1"/>
    </xf>
    <xf numFmtId="0" fontId="21" fillId="0" borderId="42" xfId="0" applyFont="1" applyBorder="1" applyAlignment="1">
      <alignment wrapText="1"/>
    </xf>
    <xf numFmtId="0" fontId="21" fillId="0" borderId="86" xfId="0" applyFont="1" applyBorder="1" applyAlignment="1">
      <alignment wrapText="1"/>
    </xf>
    <xf numFmtId="0" fontId="17" fillId="0" borderId="41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6" fillId="0" borderId="122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93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25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2" xfId="0" applyBorder="1" applyAlignment="1">
      <alignment wrapText="1"/>
    </xf>
    <xf numFmtId="0" fontId="14" fillId="0" borderId="4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2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86" xfId="0" applyBorder="1" applyAlignment="1">
      <alignment/>
    </xf>
    <xf numFmtId="0" fontId="11" fillId="0" borderId="136" xfId="0" applyFont="1" applyBorder="1" applyAlignment="1">
      <alignment vertical="top" wrapText="1"/>
    </xf>
    <xf numFmtId="0" fontId="0" fillId="0" borderId="61" xfId="0" applyBorder="1" applyAlignment="1">
      <alignment/>
    </xf>
    <xf numFmtId="0" fontId="0" fillId="0" borderId="137" xfId="0" applyBorder="1" applyAlignment="1">
      <alignment/>
    </xf>
    <xf numFmtId="0" fontId="14" fillId="0" borderId="4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14" fillId="0" borderId="88" xfId="0" applyFont="1" applyBorder="1" applyAlignment="1">
      <alignment vertical="top" wrapText="1"/>
    </xf>
    <xf numFmtId="0" fontId="21" fillId="0" borderId="26" xfId="0" applyFont="1" applyBorder="1" applyAlignment="1">
      <alignment wrapText="1"/>
    </xf>
    <xf numFmtId="0" fontId="21" fillId="0" borderId="93" xfId="0" applyFont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14" fillId="0" borderId="88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21" fillId="0" borderId="11" xfId="24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14" fillId="0" borderId="88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9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14" fillId="0" borderId="16" xfId="0" applyFont="1" applyFill="1" applyBorder="1" applyAlignment="1" applyProtection="1">
      <alignment horizontal="left" vertical="center" wrapText="1" shrinkToFit="1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 wrapText="1" shrinkToFit="1"/>
      <protection locked="0"/>
    </xf>
    <xf numFmtId="0" fontId="14" fillId="0" borderId="4" xfId="0" applyFont="1" applyBorder="1" applyAlignment="1" applyProtection="1">
      <alignment horizontal="left" vertical="center" wrapText="1" shrinkToFit="1"/>
      <protection locked="0"/>
    </xf>
    <xf numFmtId="0" fontId="14" fillId="0" borderId="5" xfId="0" applyFont="1" applyBorder="1" applyAlignment="1" applyProtection="1">
      <alignment horizontal="left" vertical="center" wrapText="1" shrinkToFit="1"/>
      <protection locked="0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03" xfId="0" applyFont="1" applyBorder="1" applyAlignment="1">
      <alignment vertical="top" wrapText="1"/>
    </xf>
    <xf numFmtId="0" fontId="11" fillId="0" borderId="103" xfId="0" applyFont="1" applyBorder="1" applyAlignment="1">
      <alignment/>
    </xf>
    <xf numFmtId="0" fontId="25" fillId="0" borderId="4" xfId="24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138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21" fillId="0" borderId="1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/>
    </xf>
    <xf numFmtId="168" fontId="32" fillId="0" borderId="54" xfId="27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horizontal="center" vertical="center" wrapText="1"/>
    </xf>
    <xf numFmtId="168" fontId="31" fillId="0" borderId="50" xfId="27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168" fontId="33" fillId="0" borderId="2" xfId="27" applyFont="1" applyFill="1" applyBorder="1" applyAlignment="1" applyProtection="1">
      <alignment horizontal="center" vertical="center"/>
      <protection locked="0"/>
    </xf>
    <xf numFmtId="0" fontId="0" fillId="0" borderId="123" xfId="0" applyBorder="1" applyAlignment="1" applyProtection="1">
      <alignment horizontal="center" vertical="center"/>
      <protection locked="0"/>
    </xf>
    <xf numFmtId="49" fontId="33" fillId="0" borderId="2" xfId="27" applyNumberFormat="1" applyFont="1" applyFill="1" applyBorder="1" applyAlignment="1" applyProtection="1">
      <alignment horizontal="center" vertical="center"/>
      <protection locked="0"/>
    </xf>
    <xf numFmtId="49" fontId="0" fillId="0" borderId="103" xfId="0" applyNumberFormat="1" applyBorder="1" applyAlignment="1" applyProtection="1">
      <alignment horizontal="center" vertical="center"/>
      <protection locked="0"/>
    </xf>
    <xf numFmtId="49" fontId="0" fillId="0" borderId="123" xfId="0" applyNumberFormat="1" applyBorder="1" applyAlignment="1" applyProtection="1">
      <alignment horizontal="center" vertical="center"/>
      <protection locked="0"/>
    </xf>
    <xf numFmtId="168" fontId="31" fillId="0" borderId="74" xfId="27" applyFont="1" applyFill="1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68" fontId="31" fillId="0" borderId="141" xfId="27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39" xfId="0" applyBorder="1" applyAlignment="1" applyProtection="1">
      <alignment horizontal="center" vertical="center" wrapText="1"/>
      <protection hidden="1"/>
    </xf>
    <xf numFmtId="168" fontId="32" fillId="0" borderId="142" xfId="27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68" fontId="31" fillId="0" borderId="4" xfId="27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8" fontId="31" fillId="0" borderId="143" xfId="27" applyFont="1" applyFill="1" applyBorder="1" applyAlignment="1" applyProtection="1">
      <alignment vertical="center"/>
      <protection locked="0"/>
    </xf>
    <xf numFmtId="0" fontId="0" fillId="0" borderId="143" xfId="0" applyBorder="1" applyAlignment="1" applyProtection="1">
      <alignment vertical="center"/>
      <protection locked="0"/>
    </xf>
    <xf numFmtId="168" fontId="31" fillId="0" borderId="88" xfId="27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68" fontId="32" fillId="0" borderId="41" xfId="27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168" fontId="27" fillId="0" borderId="143" xfId="27" applyBorder="1" applyAlignment="1" applyProtection="1">
      <alignment vertical="center"/>
      <protection locked="0"/>
    </xf>
    <xf numFmtId="0" fontId="0" fillId="0" borderId="144" xfId="0" applyBorder="1" applyAlignment="1" applyProtection="1">
      <alignment vertical="center"/>
      <protection locked="0"/>
    </xf>
    <xf numFmtId="168" fontId="39" fillId="0" borderId="26" xfId="27" applyFont="1" applyFill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49" fontId="1" fillId="2" borderId="145" xfId="28" applyNumberFormat="1" applyFont="1" applyFill="1" applyBorder="1" applyAlignment="1" applyProtection="1">
      <alignment horizontal="center" vertical="center"/>
      <protection locked="0"/>
    </xf>
    <xf numFmtId="49" fontId="0" fillId="0" borderId="146" xfId="0" applyNumberFormat="1" applyBorder="1" applyAlignment="1" applyProtection="1">
      <alignment horizontal="center" vertical="center"/>
      <protection locked="0"/>
    </xf>
    <xf numFmtId="49" fontId="0" fillId="0" borderId="147" xfId="0" applyNumberFormat="1" applyBorder="1" applyAlignment="1" applyProtection="1">
      <alignment horizontal="center" vertical="center"/>
      <protection locked="0"/>
    </xf>
    <xf numFmtId="168" fontId="33" fillId="2" borderId="148" xfId="27" applyFont="1" applyFill="1" applyBorder="1" applyAlignment="1" applyProtection="1">
      <alignment horizontal="left" vertical="center" wrapText="1" indent="1"/>
      <protection locked="0"/>
    </xf>
    <xf numFmtId="0" fontId="0" fillId="0" borderId="103" xfId="0" applyBorder="1" applyAlignment="1" applyProtection="1">
      <alignment horizontal="left" vertical="center" indent="1"/>
      <protection locked="0"/>
    </xf>
    <xf numFmtId="0" fontId="0" fillId="0" borderId="123" xfId="0" applyBorder="1" applyAlignment="1" applyProtection="1">
      <alignment horizontal="left" vertical="center" indent="1"/>
      <protection locked="0"/>
    </xf>
    <xf numFmtId="168" fontId="32" fillId="0" borderId="41" xfId="2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49" xfId="0" applyBorder="1" applyAlignment="1" applyProtection="1">
      <alignment vertical="center"/>
      <protection locked="0"/>
    </xf>
    <xf numFmtId="168" fontId="27" fillId="0" borderId="4" xfId="27" applyBorder="1" applyAlignment="1" applyProtection="1">
      <alignment vertical="center"/>
      <protection locked="0"/>
    </xf>
    <xf numFmtId="0" fontId="0" fillId="0" borderId="117" xfId="0" applyBorder="1" applyAlignment="1" applyProtection="1">
      <alignment vertical="center"/>
      <protection locked="0"/>
    </xf>
    <xf numFmtId="168" fontId="31" fillId="0" borderId="142" xfId="27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68" fontId="31" fillId="0" borderId="142" xfId="27" applyFon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168" fontId="31" fillId="0" borderId="1" xfId="27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8" fontId="32" fillId="0" borderId="141" xfId="27" applyFont="1" applyFill="1" applyBorder="1" applyAlignment="1" applyProtection="1">
      <alignment horizontal="center" vertical="center"/>
      <protection hidden="1"/>
    </xf>
    <xf numFmtId="0" fontId="0" fillId="0" borderId="150" xfId="0" applyBorder="1" applyAlignment="1" applyProtection="1">
      <alignment horizontal="center" vertical="center"/>
      <protection hidden="1"/>
    </xf>
    <xf numFmtId="14" fontId="31" fillId="0" borderId="141" xfId="27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50" xfId="0" applyNumberFormat="1" applyBorder="1" applyAlignment="1" applyProtection="1">
      <alignment horizontal="center" vertical="center"/>
      <protection locked="0"/>
    </xf>
    <xf numFmtId="168" fontId="33" fillId="0" borderId="151" xfId="27" applyFont="1" applyFill="1" applyBorder="1" applyAlignment="1" applyProtection="1">
      <alignment horizontal="center" vertical="center"/>
      <protection hidden="1"/>
    </xf>
    <xf numFmtId="0" fontId="0" fillId="0" borderId="152" xfId="0" applyBorder="1" applyAlignment="1" applyProtection="1">
      <alignment horizontal="center" vertical="center"/>
      <protection hidden="1"/>
    </xf>
    <xf numFmtId="0" fontId="0" fillId="0" borderId="153" xfId="0" applyBorder="1" applyAlignment="1" applyProtection="1">
      <alignment horizontal="center" vertical="center"/>
      <protection hidden="1"/>
    </xf>
    <xf numFmtId="168" fontId="32" fillId="0" borderId="27" xfId="27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3" xfId="0" applyBorder="1" applyAlignment="1" applyProtection="1">
      <alignment horizontal="center" vertical="center" wrapText="1"/>
      <protection locked="0"/>
    </xf>
    <xf numFmtId="0" fontId="0" fillId="0" borderId="123" xfId="0" applyBorder="1" applyAlignment="1" applyProtection="1">
      <alignment horizontal="center" vertical="center" wrapText="1"/>
      <protection locked="0"/>
    </xf>
    <xf numFmtId="168" fontId="33" fillId="0" borderId="0" xfId="27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31" fillId="0" borderId="52" xfId="27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8" fontId="27" fillId="0" borderId="142" xfId="27" applyFont="1" applyBorder="1" applyAlignment="1" applyProtection="1">
      <alignment vertical="center"/>
      <protection locked="0"/>
    </xf>
    <xf numFmtId="0" fontId="0" fillId="0" borderId="154" xfId="0" applyBorder="1" applyAlignment="1" applyProtection="1">
      <alignment vertical="center"/>
      <protection locked="0"/>
    </xf>
    <xf numFmtId="0" fontId="29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9" fillId="0" borderId="88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30" fillId="0" borderId="8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49" fontId="32" fillId="2" borderId="131" xfId="28" applyNumberFormat="1" applyFont="1" applyFill="1" applyBorder="1" applyAlignment="1" applyProtection="1">
      <alignment/>
      <protection locked="0"/>
    </xf>
    <xf numFmtId="49" fontId="9" fillId="0" borderId="132" xfId="0" applyNumberFormat="1" applyFont="1" applyBorder="1" applyAlignment="1" applyProtection="1">
      <alignment/>
      <protection locked="0"/>
    </xf>
    <xf numFmtId="168" fontId="46" fillId="2" borderId="45" xfId="28" applyFont="1" applyFill="1" applyBorder="1" applyAlignment="1" applyProtection="1">
      <alignment horizontal="left" vertical="center" wrapText="1" indent="1"/>
      <protection/>
    </xf>
    <xf numFmtId="0" fontId="1" fillId="0" borderId="45" xfId="0" applyFont="1" applyBorder="1" applyAlignment="1">
      <alignment horizontal="left" vertical="center" wrapText="1" indent="1"/>
    </xf>
    <xf numFmtId="0" fontId="28" fillId="0" borderId="0" xfId="0" applyFont="1" applyAlignment="1">
      <alignment horizontal="center" vertical="center"/>
    </xf>
    <xf numFmtId="0" fontId="45" fillId="0" borderId="88" xfId="0" applyFont="1" applyFill="1" applyBorder="1" applyAlignment="1" applyProtection="1">
      <alignment horizontal="center"/>
      <protection locked="0"/>
    </xf>
    <xf numFmtId="0" fontId="45" fillId="0" borderId="27" xfId="0" applyFont="1" applyFill="1" applyBorder="1" applyAlignment="1" applyProtection="1">
      <alignment horizontal="center"/>
      <protection locked="0"/>
    </xf>
    <xf numFmtId="0" fontId="29" fillId="0" borderId="42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8" fontId="32" fillId="2" borderId="131" xfId="28" applyFont="1" applyFill="1" applyBorder="1" applyAlignment="1" applyProtection="1">
      <alignment shrinkToFit="1"/>
      <protection/>
    </xf>
    <xf numFmtId="0" fontId="9" fillId="0" borderId="132" xfId="0" applyFont="1" applyBorder="1" applyAlignment="1">
      <alignment shrinkToFit="1"/>
    </xf>
    <xf numFmtId="168" fontId="46" fillId="2" borderId="45" xfId="28" applyFont="1" applyFill="1" applyBorder="1" applyAlignment="1" applyProtection="1" quotePrefix="1">
      <alignment horizontal="left" vertical="center" indent="1"/>
      <protection/>
    </xf>
    <xf numFmtId="0" fontId="1" fillId="0" borderId="45" xfId="0" applyFont="1" applyBorder="1" applyAlignment="1">
      <alignment horizontal="left" vertical="center" indent="1"/>
    </xf>
  </cellXfs>
  <cellStyles count="22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normální_80" xfId="27"/>
    <cellStyle name="normální_81" xfId="28"/>
    <cellStyle name="normální_82" xfId="29"/>
    <cellStyle name="normální_Algoritmus ICO" xfId="30"/>
    <cellStyle name="normální_Sešit2" xfId="31"/>
    <cellStyle name="Percent" xfId="32"/>
    <cellStyle name="Percent" xfId="33"/>
    <cellStyle name="Followed Hyperlink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19050</xdr:rowOff>
    </xdr:from>
    <xdr:to>
      <xdr:col>13</xdr:col>
      <xdr:colOff>533400</xdr:colOff>
      <xdr:row>2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791700" y="190500"/>
          <a:ext cx="1019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oneCellAnchor>
    <xdr:from>
      <xdr:col>14</xdr:col>
      <xdr:colOff>0</xdr:colOff>
      <xdr:row>2</xdr:row>
      <xdr:rowOff>76200</xdr:rowOff>
    </xdr:from>
    <xdr:ext cx="85725" cy="200025"/>
    <xdr:sp>
      <xdr:nvSpPr>
        <xdr:cNvPr id="2" name="text 2"/>
        <xdr:cNvSpPr txBox="1">
          <a:spLocks noChangeArrowheads="1"/>
        </xdr:cNvSpPr>
      </xdr:nvSpPr>
      <xdr:spPr>
        <a:xfrm>
          <a:off x="1094422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76200</xdr:rowOff>
    </xdr:from>
    <xdr:ext cx="85725" cy="200025"/>
    <xdr:sp>
      <xdr:nvSpPr>
        <xdr:cNvPr id="3" name="text 4"/>
        <xdr:cNvSpPr txBox="1">
          <a:spLocks noChangeArrowheads="1"/>
        </xdr:cNvSpPr>
      </xdr:nvSpPr>
      <xdr:spPr>
        <a:xfrm>
          <a:off x="1027747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895350</xdr:colOff>
      <xdr:row>2</xdr:row>
      <xdr:rowOff>9525</xdr:rowOff>
    </xdr:from>
    <xdr:to>
      <xdr:col>2</xdr:col>
      <xdr:colOff>895350</xdr:colOff>
      <xdr:row>3</xdr:row>
      <xdr:rowOff>19050</xdr:rowOff>
    </xdr:to>
    <xdr:sp>
      <xdr:nvSpPr>
        <xdr:cNvPr id="4" name="Line 77"/>
        <xdr:cNvSpPr>
          <a:spLocks/>
        </xdr:cNvSpPr>
      </xdr:nvSpPr>
      <xdr:spPr>
        <a:xfrm>
          <a:off x="1476375" y="180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57150</xdr:rowOff>
    </xdr:from>
    <xdr:to>
      <xdr:col>13</xdr:col>
      <xdr:colOff>561975</xdr:colOff>
      <xdr:row>3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20325" y="2667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twoCellAnchor>
    <xdr:from>
      <xdr:col>2</xdr:col>
      <xdr:colOff>981075</xdr:colOff>
      <xdr:row>3</xdr:row>
      <xdr:rowOff>9525</xdr:rowOff>
    </xdr:from>
    <xdr:to>
      <xdr:col>2</xdr:col>
      <xdr:colOff>981075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1619250" y="219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y%202005\SPD200507\N&#225;vrh%20SPD200507\SPD200507_odsouhlasen&#253;_Holanov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y_okresu"/>
      <sheetName val="List1"/>
      <sheetName val="Algoico"/>
      <sheetName val="Přehled"/>
      <sheetName val="Legenda "/>
      <sheetName val="dílčí program"/>
      <sheetName val="žádost"/>
      <sheetName val="pokyny"/>
      <sheetName val="80"/>
      <sheetName val="81"/>
      <sheetName val="82"/>
    </sheetNames>
    <sheetDataSet>
      <sheetData sheetId="0">
        <row r="4">
          <cell r="A4">
            <v>1</v>
          </cell>
          <cell r="B4">
            <v>8888</v>
          </cell>
          <cell r="G4">
            <v>58</v>
          </cell>
        </row>
        <row r="5">
          <cell r="A5">
            <v>2</v>
          </cell>
          <cell r="B5" t="str">
            <v>9999</v>
          </cell>
        </row>
        <row r="6">
          <cell r="A6">
            <v>3</v>
          </cell>
          <cell r="B6" t="str">
            <v>CZ0111</v>
          </cell>
        </row>
        <row r="7">
          <cell r="A7">
            <v>4</v>
          </cell>
          <cell r="B7" t="str">
            <v>CZ0112</v>
          </cell>
        </row>
        <row r="8">
          <cell r="A8">
            <v>5</v>
          </cell>
          <cell r="B8" t="str">
            <v>CZ0113</v>
          </cell>
        </row>
        <row r="9">
          <cell r="A9">
            <v>6</v>
          </cell>
          <cell r="B9" t="str">
            <v>CZ0114</v>
          </cell>
        </row>
        <row r="10">
          <cell r="A10">
            <v>7</v>
          </cell>
          <cell r="B10" t="str">
            <v>CZ0115</v>
          </cell>
        </row>
        <row r="11">
          <cell r="A11">
            <v>8</v>
          </cell>
          <cell r="B11" t="str">
            <v>CZ0116</v>
          </cell>
        </row>
        <row r="12">
          <cell r="A12">
            <v>9</v>
          </cell>
          <cell r="B12" t="str">
            <v>CZ0117</v>
          </cell>
        </row>
        <row r="13">
          <cell r="A13">
            <v>10</v>
          </cell>
          <cell r="B13" t="str">
            <v>CZ0118</v>
          </cell>
        </row>
        <row r="14">
          <cell r="A14">
            <v>11</v>
          </cell>
          <cell r="B14" t="str">
            <v>CZ0119</v>
          </cell>
        </row>
        <row r="15">
          <cell r="A15">
            <v>12</v>
          </cell>
          <cell r="B15" t="str">
            <v>CZ011A</v>
          </cell>
        </row>
        <row r="16">
          <cell r="A16">
            <v>13</v>
          </cell>
          <cell r="B16" t="str">
            <v>CZ011B</v>
          </cell>
        </row>
        <row r="17">
          <cell r="A17">
            <v>14</v>
          </cell>
          <cell r="B17" t="str">
            <v>CZ011C</v>
          </cell>
        </row>
        <row r="18">
          <cell r="A18">
            <v>15</v>
          </cell>
          <cell r="B18" t="str">
            <v>CZ011D</v>
          </cell>
        </row>
        <row r="19">
          <cell r="A19">
            <v>16</v>
          </cell>
          <cell r="B19" t="str">
            <v>CZ011E</v>
          </cell>
        </row>
        <row r="20">
          <cell r="A20">
            <v>17</v>
          </cell>
          <cell r="B20" t="str">
            <v>CZ011F</v>
          </cell>
        </row>
        <row r="21">
          <cell r="A21">
            <v>18</v>
          </cell>
          <cell r="B21" t="str">
            <v>CZ0211</v>
          </cell>
        </row>
        <row r="22">
          <cell r="A22">
            <v>19</v>
          </cell>
          <cell r="B22" t="str">
            <v>CZ0212</v>
          </cell>
        </row>
        <row r="23">
          <cell r="A23">
            <v>20</v>
          </cell>
          <cell r="B23" t="str">
            <v>CZ0213</v>
          </cell>
        </row>
        <row r="24">
          <cell r="A24">
            <v>21</v>
          </cell>
          <cell r="B24" t="str">
            <v>CZ0214</v>
          </cell>
        </row>
        <row r="25">
          <cell r="A25">
            <v>22</v>
          </cell>
          <cell r="B25" t="str">
            <v>CZ0215</v>
          </cell>
        </row>
        <row r="26">
          <cell r="A26">
            <v>23</v>
          </cell>
          <cell r="B26" t="str">
            <v>CZ0216</v>
          </cell>
        </row>
        <row r="27">
          <cell r="A27">
            <v>24</v>
          </cell>
          <cell r="B27" t="str">
            <v>CZ0217</v>
          </cell>
        </row>
        <row r="28">
          <cell r="A28">
            <v>25</v>
          </cell>
          <cell r="B28" t="str">
            <v>CZ0218</v>
          </cell>
        </row>
        <row r="29">
          <cell r="A29">
            <v>26</v>
          </cell>
          <cell r="B29" t="str">
            <v>CZ0219</v>
          </cell>
        </row>
        <row r="30">
          <cell r="A30">
            <v>27</v>
          </cell>
          <cell r="B30" t="str">
            <v>CZ021A</v>
          </cell>
        </row>
        <row r="31">
          <cell r="A31">
            <v>28</v>
          </cell>
          <cell r="B31" t="str">
            <v>CZ021B</v>
          </cell>
        </row>
        <row r="32">
          <cell r="A32">
            <v>29</v>
          </cell>
          <cell r="B32" t="str">
            <v>CZ021C</v>
          </cell>
        </row>
        <row r="33">
          <cell r="A33">
            <v>30</v>
          </cell>
          <cell r="B33" t="str">
            <v>CZ0311</v>
          </cell>
        </row>
        <row r="34">
          <cell r="A34">
            <v>31</v>
          </cell>
          <cell r="B34" t="str">
            <v>CZ0312</v>
          </cell>
        </row>
        <row r="35">
          <cell r="A35">
            <v>32</v>
          </cell>
          <cell r="B35" t="str">
            <v>CZ0313</v>
          </cell>
        </row>
        <row r="36">
          <cell r="A36">
            <v>33</v>
          </cell>
          <cell r="B36" t="str">
            <v>CZ0314</v>
          </cell>
        </row>
        <row r="37">
          <cell r="A37">
            <v>34</v>
          </cell>
          <cell r="B37" t="str">
            <v>CZ0315</v>
          </cell>
        </row>
        <row r="38">
          <cell r="A38">
            <v>35</v>
          </cell>
          <cell r="B38" t="str">
            <v>CZ0316</v>
          </cell>
        </row>
        <row r="39">
          <cell r="A39">
            <v>36</v>
          </cell>
          <cell r="B39" t="str">
            <v>CZ0317</v>
          </cell>
        </row>
        <row r="40">
          <cell r="A40">
            <v>37</v>
          </cell>
          <cell r="B40" t="str">
            <v>CZ0321</v>
          </cell>
        </row>
        <row r="41">
          <cell r="A41">
            <v>38</v>
          </cell>
          <cell r="B41" t="str">
            <v>CZ0322</v>
          </cell>
        </row>
        <row r="42">
          <cell r="A42">
            <v>39</v>
          </cell>
          <cell r="B42" t="str">
            <v>CZ0323</v>
          </cell>
        </row>
        <row r="43">
          <cell r="A43">
            <v>40</v>
          </cell>
          <cell r="B43" t="str">
            <v>CZ0324</v>
          </cell>
        </row>
        <row r="44">
          <cell r="A44">
            <v>41</v>
          </cell>
          <cell r="B44" t="str">
            <v>CZ0325</v>
          </cell>
        </row>
        <row r="45">
          <cell r="A45">
            <v>42</v>
          </cell>
          <cell r="B45" t="str">
            <v>CZ0326</v>
          </cell>
        </row>
        <row r="46">
          <cell r="A46">
            <v>43</v>
          </cell>
          <cell r="B46" t="str">
            <v>CZ0327</v>
          </cell>
        </row>
        <row r="47">
          <cell r="A47">
            <v>44</v>
          </cell>
          <cell r="B47" t="str">
            <v>CZ0411</v>
          </cell>
        </row>
        <row r="48">
          <cell r="A48">
            <v>45</v>
          </cell>
          <cell r="B48" t="str">
            <v>CZ0412</v>
          </cell>
        </row>
        <row r="49">
          <cell r="A49">
            <v>46</v>
          </cell>
          <cell r="B49" t="str">
            <v>CZ0413</v>
          </cell>
        </row>
        <row r="50">
          <cell r="A50">
            <v>47</v>
          </cell>
          <cell r="B50" t="str">
            <v>CZ0421</v>
          </cell>
        </row>
        <row r="51">
          <cell r="A51">
            <v>48</v>
          </cell>
          <cell r="B51" t="str">
            <v>CZ0422</v>
          </cell>
        </row>
        <row r="52">
          <cell r="A52">
            <v>49</v>
          </cell>
          <cell r="B52" t="str">
            <v>CZ0423</v>
          </cell>
        </row>
        <row r="53">
          <cell r="A53">
            <v>50</v>
          </cell>
          <cell r="B53" t="str">
            <v>CZ0424</v>
          </cell>
        </row>
        <row r="54">
          <cell r="A54">
            <v>51</v>
          </cell>
          <cell r="B54" t="str">
            <v>CZ0425</v>
          </cell>
        </row>
        <row r="55">
          <cell r="A55">
            <v>52</v>
          </cell>
          <cell r="B55" t="str">
            <v>CZ0426</v>
          </cell>
        </row>
        <row r="56">
          <cell r="A56">
            <v>53</v>
          </cell>
          <cell r="B56" t="str">
            <v>CZ0427</v>
          </cell>
        </row>
        <row r="57">
          <cell r="A57">
            <v>54</v>
          </cell>
          <cell r="B57" t="str">
            <v>CZ0511</v>
          </cell>
        </row>
        <row r="58">
          <cell r="A58">
            <v>55</v>
          </cell>
          <cell r="B58" t="str">
            <v>CZ0512</v>
          </cell>
        </row>
        <row r="59">
          <cell r="A59">
            <v>56</v>
          </cell>
          <cell r="B59" t="str">
            <v>CZ0513</v>
          </cell>
        </row>
        <row r="60">
          <cell r="A60">
            <v>57</v>
          </cell>
          <cell r="B60" t="str">
            <v>CZ0514</v>
          </cell>
        </row>
        <row r="61">
          <cell r="A61">
            <v>58</v>
          </cell>
          <cell r="B61" t="str">
            <v>CZ0521</v>
          </cell>
        </row>
        <row r="62">
          <cell r="A62">
            <v>59</v>
          </cell>
          <cell r="B62" t="str">
            <v>CZ0522</v>
          </cell>
        </row>
        <row r="63">
          <cell r="A63">
            <v>60</v>
          </cell>
          <cell r="B63" t="str">
            <v>CZ0523</v>
          </cell>
        </row>
        <row r="64">
          <cell r="A64">
            <v>61</v>
          </cell>
          <cell r="B64" t="str">
            <v>CZ0524</v>
          </cell>
        </row>
        <row r="65">
          <cell r="A65">
            <v>62</v>
          </cell>
          <cell r="B65" t="str">
            <v>CZ0525</v>
          </cell>
        </row>
        <row r="66">
          <cell r="A66">
            <v>63</v>
          </cell>
          <cell r="B66" t="str">
            <v>CZ0531</v>
          </cell>
        </row>
        <row r="67">
          <cell r="A67">
            <v>64</v>
          </cell>
          <cell r="B67" t="str">
            <v>CZ0532</v>
          </cell>
        </row>
        <row r="68">
          <cell r="A68">
            <v>65</v>
          </cell>
          <cell r="B68" t="str">
            <v>CZ0533</v>
          </cell>
        </row>
        <row r="69">
          <cell r="A69">
            <v>66</v>
          </cell>
          <cell r="B69" t="str">
            <v>CZ0534</v>
          </cell>
        </row>
        <row r="70">
          <cell r="A70">
            <v>67</v>
          </cell>
          <cell r="B70" t="str">
            <v>CZ061</v>
          </cell>
        </row>
        <row r="71">
          <cell r="A71">
            <v>68</v>
          </cell>
          <cell r="B71" t="str">
            <v>CZ0611</v>
          </cell>
        </row>
        <row r="72">
          <cell r="A72">
            <v>69</v>
          </cell>
          <cell r="B72" t="str">
            <v>CZ0612</v>
          </cell>
        </row>
        <row r="73">
          <cell r="A73">
            <v>70</v>
          </cell>
          <cell r="B73" t="str">
            <v>CZ0613</v>
          </cell>
        </row>
        <row r="74">
          <cell r="A74">
            <v>71</v>
          </cell>
          <cell r="B74" t="str">
            <v>CZ0614</v>
          </cell>
        </row>
        <row r="75">
          <cell r="A75">
            <v>72</v>
          </cell>
          <cell r="B75" t="str">
            <v>CZ0615</v>
          </cell>
        </row>
        <row r="76">
          <cell r="A76">
            <v>73</v>
          </cell>
          <cell r="B76" t="str">
            <v>CZ062</v>
          </cell>
        </row>
        <row r="77">
          <cell r="A77">
            <v>74</v>
          </cell>
          <cell r="B77" t="str">
            <v>CZ0621</v>
          </cell>
        </row>
        <row r="78">
          <cell r="A78">
            <v>75</v>
          </cell>
          <cell r="B78" t="str">
            <v>CZ0622</v>
          </cell>
        </row>
        <row r="79">
          <cell r="A79">
            <v>76</v>
          </cell>
          <cell r="B79" t="str">
            <v>CZ0623</v>
          </cell>
        </row>
        <row r="80">
          <cell r="A80">
            <v>77</v>
          </cell>
          <cell r="B80" t="str">
            <v>CZ0624</v>
          </cell>
        </row>
        <row r="81">
          <cell r="A81">
            <v>78</v>
          </cell>
          <cell r="B81" t="str">
            <v>CZ0625</v>
          </cell>
        </row>
        <row r="82">
          <cell r="A82">
            <v>79</v>
          </cell>
          <cell r="B82" t="str">
            <v>CZ0626</v>
          </cell>
        </row>
        <row r="83">
          <cell r="A83">
            <v>80</v>
          </cell>
          <cell r="B83" t="str">
            <v>CZ0627</v>
          </cell>
        </row>
        <row r="84">
          <cell r="A84">
            <v>81</v>
          </cell>
          <cell r="B84" t="str">
            <v>CZ071</v>
          </cell>
        </row>
        <row r="85">
          <cell r="A85">
            <v>82</v>
          </cell>
          <cell r="B85" t="str">
            <v>CZ0711</v>
          </cell>
        </row>
        <row r="86">
          <cell r="A86">
            <v>83</v>
          </cell>
          <cell r="B86" t="str">
            <v>CZ0712</v>
          </cell>
        </row>
        <row r="87">
          <cell r="A87">
            <v>84</v>
          </cell>
          <cell r="B87" t="str">
            <v>CZ0713</v>
          </cell>
        </row>
        <row r="88">
          <cell r="A88">
            <v>85</v>
          </cell>
          <cell r="B88" t="str">
            <v>CZ0714</v>
          </cell>
        </row>
        <row r="89">
          <cell r="A89">
            <v>86</v>
          </cell>
          <cell r="B89" t="str">
            <v>CZ0715</v>
          </cell>
        </row>
        <row r="90">
          <cell r="A90">
            <v>87</v>
          </cell>
          <cell r="B90" t="str">
            <v>CZ072</v>
          </cell>
        </row>
        <row r="91">
          <cell r="A91">
            <v>88</v>
          </cell>
          <cell r="B91" t="str">
            <v>CZ0721</v>
          </cell>
        </row>
        <row r="92">
          <cell r="A92">
            <v>89</v>
          </cell>
          <cell r="B92" t="str">
            <v>CZ0722</v>
          </cell>
        </row>
        <row r="93">
          <cell r="A93">
            <v>90</v>
          </cell>
          <cell r="B93" t="str">
            <v>CZ0723</v>
          </cell>
        </row>
        <row r="94">
          <cell r="A94">
            <v>91</v>
          </cell>
          <cell r="B94" t="str">
            <v>CZ0724</v>
          </cell>
        </row>
        <row r="95">
          <cell r="A95">
            <v>92</v>
          </cell>
          <cell r="B95" t="str">
            <v>CZ081</v>
          </cell>
        </row>
        <row r="96">
          <cell r="A96">
            <v>93</v>
          </cell>
          <cell r="B96" t="str">
            <v>CZ0811</v>
          </cell>
        </row>
        <row r="97">
          <cell r="A97">
            <v>94</v>
          </cell>
          <cell r="B97" t="str">
            <v>CZ0812</v>
          </cell>
        </row>
        <row r="98">
          <cell r="A98">
            <v>95</v>
          </cell>
          <cell r="B98" t="str">
            <v>CZ0813</v>
          </cell>
        </row>
        <row r="99">
          <cell r="A99">
            <v>96</v>
          </cell>
          <cell r="B99" t="str">
            <v>CZ0814</v>
          </cell>
        </row>
        <row r="100">
          <cell r="A100">
            <v>97</v>
          </cell>
          <cell r="B100" t="str">
            <v>CZ0815</v>
          </cell>
        </row>
        <row r="101">
          <cell r="A101">
            <v>98</v>
          </cell>
          <cell r="B101" t="str">
            <v>CZ0816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</sheetData>
      <sheetData sheetId="1">
        <row r="1">
          <cell r="A1">
            <v>9</v>
          </cell>
          <cell r="B1">
            <v>9</v>
          </cell>
          <cell r="C1">
            <v>9</v>
          </cell>
        </row>
      </sheetData>
      <sheetData sheetId="2">
        <row r="25">
          <cell r="F25" t="e">
            <v>#VALUE!</v>
          </cell>
        </row>
        <row r="28">
          <cell r="F28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workbookViewId="0" topLeftCell="A10">
      <selection activeCell="B3" sqref="B3"/>
    </sheetView>
  </sheetViews>
  <sheetFormatPr defaultColWidth="9.00390625" defaultRowHeight="12.75"/>
  <cols>
    <col min="1" max="1" width="1.875" style="0" customWidth="1"/>
    <col min="2" max="2" width="5.625" style="2" customWidth="1"/>
    <col min="3" max="3" width="21.625" style="3" customWidth="1"/>
    <col min="4" max="4" width="34.75390625" style="4" customWidth="1"/>
    <col min="5" max="5" width="11.375" style="4" customWidth="1"/>
    <col min="6" max="6" width="11.125" style="4" customWidth="1"/>
  </cols>
  <sheetData>
    <row r="2" spans="2:6" s="1" customFormat="1" ht="15.75" customHeight="1">
      <c r="B2" s="722" t="s">
        <v>450</v>
      </c>
      <c r="C2" s="723"/>
      <c r="D2" s="723"/>
      <c r="E2" s="723"/>
      <c r="F2" s="723"/>
    </row>
    <row r="3" ht="7.5" customHeight="1" thickBot="1"/>
    <row r="4" spans="2:6" ht="16.5" thickBot="1">
      <c r="B4" s="5" t="s">
        <v>8</v>
      </c>
      <c r="C4" s="716" t="s">
        <v>449</v>
      </c>
      <c r="D4" s="690"/>
      <c r="E4" s="690"/>
      <c r="F4" s="691"/>
    </row>
    <row r="5" spans="2:6" ht="15.75" customHeight="1">
      <c r="B5" s="6" t="s">
        <v>9</v>
      </c>
      <c r="C5" s="717" t="s">
        <v>129</v>
      </c>
      <c r="D5" s="718"/>
      <c r="E5" s="7" t="s">
        <v>10</v>
      </c>
      <c r="F5" s="8">
        <v>38694</v>
      </c>
    </row>
    <row r="6" spans="2:6" ht="36" customHeight="1">
      <c r="B6" s="6" t="s">
        <v>11</v>
      </c>
      <c r="C6" s="9" t="s">
        <v>12</v>
      </c>
      <c r="D6" s="719" t="s">
        <v>109</v>
      </c>
      <c r="E6" s="720"/>
      <c r="F6" s="721"/>
    </row>
    <row r="7" spans="2:6" ht="48" customHeight="1">
      <c r="B7" s="6" t="s">
        <v>13</v>
      </c>
      <c r="C7" s="9" t="s">
        <v>14</v>
      </c>
      <c r="D7" s="620" t="s">
        <v>110</v>
      </c>
      <c r="E7" s="712"/>
      <c r="F7" s="713"/>
    </row>
    <row r="8" spans="2:6" ht="61.5" customHeight="1">
      <c r="B8" s="6" t="s">
        <v>15</v>
      </c>
      <c r="C8" s="9" t="s">
        <v>16</v>
      </c>
      <c r="D8" s="620" t="s">
        <v>111</v>
      </c>
      <c r="E8" s="712"/>
      <c r="F8" s="713"/>
    </row>
    <row r="9" spans="2:6" ht="70.5" customHeight="1">
      <c r="B9" s="6" t="s">
        <v>17</v>
      </c>
      <c r="C9" s="9" t="s">
        <v>18</v>
      </c>
      <c r="D9" s="620" t="s">
        <v>1</v>
      </c>
      <c r="E9" s="712"/>
      <c r="F9" s="713"/>
    </row>
    <row r="10" spans="2:6" ht="158.25" customHeight="1">
      <c r="B10" s="641" t="s">
        <v>19</v>
      </c>
      <c r="C10" s="750" t="s">
        <v>20</v>
      </c>
      <c r="D10" s="620" t="s">
        <v>124</v>
      </c>
      <c r="E10" s="714"/>
      <c r="F10" s="715"/>
    </row>
    <row r="11" spans="2:6" ht="81.75" customHeight="1">
      <c r="B11" s="702"/>
      <c r="C11" s="751"/>
      <c r="D11" s="620" t="s">
        <v>2</v>
      </c>
      <c r="E11" s="663"/>
      <c r="F11" s="664"/>
    </row>
    <row r="12" spans="2:6" ht="29.25" customHeight="1">
      <c r="B12" s="6" t="s">
        <v>21</v>
      </c>
      <c r="C12" s="9" t="s">
        <v>22</v>
      </c>
      <c r="D12" s="620" t="s">
        <v>23</v>
      </c>
      <c r="E12" s="712"/>
      <c r="F12" s="713"/>
    </row>
    <row r="13" spans="2:6" ht="67.5" customHeight="1" thickBot="1">
      <c r="B13" s="14" t="s">
        <v>24</v>
      </c>
      <c r="C13" s="32" t="s">
        <v>0</v>
      </c>
      <c r="D13" s="754"/>
      <c r="E13" s="755"/>
      <c r="F13" s="756"/>
    </row>
    <row r="14" spans="2:6" ht="24" customHeight="1">
      <c r="B14" s="752"/>
      <c r="C14" s="753"/>
      <c r="D14" s="753"/>
      <c r="E14" s="753"/>
      <c r="F14" s="753"/>
    </row>
    <row r="15" spans="2:6" ht="24" customHeight="1" thickBot="1">
      <c r="B15" s="33"/>
      <c r="C15" s="31"/>
      <c r="D15" s="31"/>
      <c r="E15" s="31"/>
      <c r="F15" s="31"/>
    </row>
    <row r="16" spans="2:6" ht="16.5" thickBot="1">
      <c r="B16" s="5" t="s">
        <v>25</v>
      </c>
      <c r="C16" s="703" t="s">
        <v>26</v>
      </c>
      <c r="D16" s="704"/>
      <c r="E16" s="704"/>
      <c r="F16" s="705"/>
    </row>
    <row r="17" spans="2:6" ht="54" customHeight="1">
      <c r="B17" s="10" t="s">
        <v>27</v>
      </c>
      <c r="C17" s="11" t="s">
        <v>28</v>
      </c>
      <c r="D17" s="706" t="s">
        <v>112</v>
      </c>
      <c r="E17" s="707"/>
      <c r="F17" s="708"/>
    </row>
    <row r="18" spans="2:6" ht="15.75">
      <c r="B18" s="641" t="s">
        <v>29</v>
      </c>
      <c r="C18" s="692" t="s">
        <v>30</v>
      </c>
      <c r="D18" s="693"/>
      <c r="E18" s="693"/>
      <c r="F18" s="694"/>
    </row>
    <row r="19" spans="2:6" ht="48.75" customHeight="1">
      <c r="B19" s="645"/>
      <c r="C19" s="698" t="s">
        <v>31</v>
      </c>
      <c r="D19" s="699"/>
      <c r="E19" s="699"/>
      <c r="F19" s="700"/>
    </row>
    <row r="20" spans="2:6" ht="15.75">
      <c r="B20" s="645"/>
      <c r="C20" s="695" t="s">
        <v>32</v>
      </c>
      <c r="D20" s="696"/>
      <c r="E20" s="696"/>
      <c r="F20" s="697"/>
    </row>
    <row r="21" spans="2:6" ht="44.25" customHeight="1">
      <c r="B21" s="645"/>
      <c r="C21" s="698" t="s">
        <v>33</v>
      </c>
      <c r="D21" s="699"/>
      <c r="E21" s="699"/>
      <c r="F21" s="700"/>
    </row>
    <row r="22" spans="2:6" ht="47.25" customHeight="1">
      <c r="B22" s="645"/>
      <c r="C22" s="698" t="s">
        <v>34</v>
      </c>
      <c r="D22" s="699"/>
      <c r="E22" s="699"/>
      <c r="F22" s="700"/>
    </row>
    <row r="23" spans="2:6" ht="45.75" customHeight="1">
      <c r="B23" s="642"/>
      <c r="C23" s="698" t="s">
        <v>35</v>
      </c>
      <c r="D23" s="699"/>
      <c r="E23" s="699"/>
      <c r="F23" s="700"/>
    </row>
    <row r="24" spans="2:6" ht="15.75" customHeight="1" thickBot="1">
      <c r="B24" s="12" t="s">
        <v>36</v>
      </c>
      <c r="C24" s="13" t="s">
        <v>37</v>
      </c>
      <c r="D24" s="709" t="s">
        <v>38</v>
      </c>
      <c r="E24" s="710"/>
      <c r="F24" s="711"/>
    </row>
    <row r="25" spans="2:6" ht="5.25" customHeight="1" thickBot="1">
      <c r="B25" s="673"/>
      <c r="C25" s="674"/>
      <c r="D25" s="674"/>
      <c r="E25" s="674"/>
      <c r="F25" s="674"/>
    </row>
    <row r="26" spans="2:6" ht="16.5" thickBot="1">
      <c r="B26" s="5" t="s">
        <v>39</v>
      </c>
      <c r="C26" s="656" t="s">
        <v>40</v>
      </c>
      <c r="D26" s="657"/>
      <c r="E26" s="657"/>
      <c r="F26" s="658"/>
    </row>
    <row r="27" spans="2:6" ht="15.75">
      <c r="B27" s="644" t="s">
        <v>41</v>
      </c>
      <c r="C27" s="652" t="s">
        <v>113</v>
      </c>
      <c r="D27" s="653"/>
      <c r="E27" s="653"/>
      <c r="F27" s="654"/>
    </row>
    <row r="28" spans="2:6" ht="30.75" customHeight="1">
      <c r="B28" s="683"/>
      <c r="C28" s="655" t="s">
        <v>114</v>
      </c>
      <c r="D28" s="636"/>
      <c r="E28" s="636"/>
      <c r="F28" s="634"/>
    </row>
    <row r="29" spans="2:6" ht="31.5" customHeight="1">
      <c r="B29" s="683"/>
      <c r="C29" s="655" t="s">
        <v>115</v>
      </c>
      <c r="D29" s="636"/>
      <c r="E29" s="636"/>
      <c r="F29" s="634"/>
    </row>
    <row r="30" spans="2:6" ht="32.25" customHeight="1">
      <c r="B30" s="683"/>
      <c r="C30" s="620" t="s">
        <v>128</v>
      </c>
      <c r="D30" s="621"/>
      <c r="E30" s="621"/>
      <c r="F30" s="622"/>
    </row>
    <row r="31" spans="2:6" ht="72" customHeight="1">
      <c r="B31" s="683"/>
      <c r="C31" s="620" t="s">
        <v>3</v>
      </c>
      <c r="D31" s="621"/>
      <c r="E31" s="621"/>
      <c r="F31" s="622"/>
    </row>
    <row r="32" spans="2:6" ht="32.25" customHeight="1">
      <c r="B32" s="702"/>
      <c r="C32" s="655" t="s">
        <v>4</v>
      </c>
      <c r="D32" s="635"/>
      <c r="E32" s="635"/>
      <c r="F32" s="632"/>
    </row>
    <row r="33" spans="2:6" ht="15.75">
      <c r="B33" s="701" t="s">
        <v>50</v>
      </c>
      <c r="C33" s="630" t="s">
        <v>42</v>
      </c>
      <c r="D33" s="624"/>
      <c r="E33" s="624"/>
      <c r="F33" s="625"/>
    </row>
    <row r="34" spans="2:6" ht="13.5">
      <c r="B34" s="645"/>
      <c r="C34" s="627" t="s">
        <v>43</v>
      </c>
      <c r="D34" s="628"/>
      <c r="E34" s="628"/>
      <c r="F34" s="629"/>
    </row>
    <row r="35" spans="2:6" ht="13.5">
      <c r="B35" s="645"/>
      <c r="C35" s="627" t="s">
        <v>44</v>
      </c>
      <c r="D35" s="628"/>
      <c r="E35" s="628"/>
      <c r="F35" s="629"/>
    </row>
    <row r="36" spans="2:6" ht="13.5">
      <c r="B36" s="645"/>
      <c r="C36" s="627" t="s">
        <v>45</v>
      </c>
      <c r="D36" s="636"/>
      <c r="E36" s="636"/>
      <c r="F36" s="634"/>
    </row>
    <row r="37" spans="2:6" ht="13.5">
      <c r="B37" s="645"/>
      <c r="C37" s="627" t="s">
        <v>46</v>
      </c>
      <c r="D37" s="628"/>
      <c r="E37" s="628"/>
      <c r="F37" s="629"/>
    </row>
    <row r="38" spans="2:6" ht="13.5">
      <c r="B38" s="645"/>
      <c r="C38" s="627" t="s">
        <v>47</v>
      </c>
      <c r="D38" s="628"/>
      <c r="E38" s="628"/>
      <c r="F38" s="629"/>
    </row>
    <row r="39" spans="2:6" ht="32.25" customHeight="1">
      <c r="B39" s="645"/>
      <c r="C39" s="627" t="s">
        <v>48</v>
      </c>
      <c r="D39" s="628"/>
      <c r="E39" s="628"/>
      <c r="F39" s="629"/>
    </row>
    <row r="40" spans="2:6" ht="13.5">
      <c r="B40" s="642"/>
      <c r="C40" s="627" t="s">
        <v>49</v>
      </c>
      <c r="D40" s="628"/>
      <c r="E40" s="628"/>
      <c r="F40" s="629"/>
    </row>
    <row r="41" spans="2:6" ht="15.75">
      <c r="B41" s="641" t="s">
        <v>52</v>
      </c>
      <c r="C41" s="637" t="s">
        <v>51</v>
      </c>
      <c r="D41" s="638"/>
      <c r="E41" s="639" t="s">
        <v>107</v>
      </c>
      <c r="F41" s="640"/>
    </row>
    <row r="42" spans="2:6" ht="15.75">
      <c r="B42" s="642"/>
      <c r="C42" s="637" t="s">
        <v>125</v>
      </c>
      <c r="D42" s="638"/>
      <c r="E42" s="639" t="s">
        <v>108</v>
      </c>
      <c r="F42" s="640"/>
    </row>
    <row r="43" spans="2:6" ht="129.75" customHeight="1" thickBot="1">
      <c r="B43" s="14" t="s">
        <v>105</v>
      </c>
      <c r="C43" s="15" t="s">
        <v>53</v>
      </c>
      <c r="D43" s="633" t="s">
        <v>106</v>
      </c>
      <c r="E43" s="631"/>
      <c r="F43" s="626"/>
    </row>
    <row r="44" spans="2:6" ht="4.5" customHeight="1" thickBot="1">
      <c r="B44" s="673"/>
      <c r="C44" s="674"/>
      <c r="D44" s="674"/>
      <c r="E44" s="674"/>
      <c r="F44" s="674"/>
    </row>
    <row r="45" spans="2:6" ht="16.5" thickBot="1">
      <c r="B45" s="5" t="s">
        <v>54</v>
      </c>
      <c r="C45" s="667" t="s">
        <v>55</v>
      </c>
      <c r="D45" s="690"/>
      <c r="E45" s="690"/>
      <c r="F45" s="691"/>
    </row>
    <row r="46" spans="2:6" ht="31.5" customHeight="1">
      <c r="B46" s="644" t="s">
        <v>56</v>
      </c>
      <c r="C46" s="646" t="s">
        <v>57</v>
      </c>
      <c r="D46" s="647"/>
      <c r="E46" s="647"/>
      <c r="F46" s="648"/>
    </row>
    <row r="47" spans="2:6" ht="15.75">
      <c r="B47" s="645"/>
      <c r="C47" s="16" t="s">
        <v>58</v>
      </c>
      <c r="D47" s="17"/>
      <c r="E47" s="18" t="s">
        <v>59</v>
      </c>
      <c r="F47" s="19"/>
    </row>
    <row r="48" spans="2:6" ht="15.75">
      <c r="B48" s="645"/>
      <c r="C48" s="649" t="s">
        <v>60</v>
      </c>
      <c r="D48" s="650"/>
      <c r="E48" s="20">
        <v>0</v>
      </c>
      <c r="F48" s="21"/>
    </row>
    <row r="49" spans="2:6" ht="15.75">
      <c r="B49" s="645"/>
      <c r="C49" s="649" t="s">
        <v>61</v>
      </c>
      <c r="D49" s="650"/>
      <c r="E49" s="20">
        <v>1</v>
      </c>
      <c r="F49" s="21"/>
    </row>
    <row r="50" spans="2:6" ht="15.75">
      <c r="B50" s="645"/>
      <c r="C50" s="649" t="s">
        <v>62</v>
      </c>
      <c r="D50" s="650"/>
      <c r="E50" s="20">
        <v>2</v>
      </c>
      <c r="F50" s="21"/>
    </row>
    <row r="51" spans="2:6" ht="15.75">
      <c r="B51" s="645"/>
      <c r="C51" s="649" t="s">
        <v>63</v>
      </c>
      <c r="D51" s="650"/>
      <c r="E51" s="20">
        <v>3</v>
      </c>
      <c r="F51" s="21"/>
    </row>
    <row r="52" spans="2:6" ht="15.75">
      <c r="B52" s="645"/>
      <c r="C52" s="649" t="s">
        <v>64</v>
      </c>
      <c r="D52" s="650"/>
      <c r="E52" s="20">
        <v>4</v>
      </c>
      <c r="F52" s="21"/>
    </row>
    <row r="53" spans="2:6" ht="15.75">
      <c r="B53" s="642"/>
      <c r="C53" s="643" t="s">
        <v>65</v>
      </c>
      <c r="D53" s="638"/>
      <c r="E53" s="22">
        <v>5</v>
      </c>
      <c r="F53" s="23"/>
    </row>
    <row r="54" spans="2:6" ht="93.75" customHeight="1">
      <c r="B54" s="24" t="s">
        <v>66</v>
      </c>
      <c r="C54" s="675" t="s">
        <v>103</v>
      </c>
      <c r="D54" s="676"/>
      <c r="E54" s="676"/>
      <c r="F54" s="677"/>
    </row>
    <row r="55" spans="2:6" ht="15.75">
      <c r="B55" s="641" t="s">
        <v>67</v>
      </c>
      <c r="C55" s="687" t="s">
        <v>102</v>
      </c>
      <c r="D55" s="688"/>
      <c r="E55" s="688"/>
      <c r="F55" s="25" t="s">
        <v>68</v>
      </c>
    </row>
    <row r="56" spans="2:6" ht="15.75">
      <c r="B56" s="645"/>
      <c r="C56" s="678" t="s">
        <v>69</v>
      </c>
      <c r="D56" s="689"/>
      <c r="E56" s="689"/>
      <c r="F56" s="34">
        <v>4</v>
      </c>
    </row>
    <row r="57" spans="2:6" ht="15.75">
      <c r="B57" s="645"/>
      <c r="C57" s="678" t="s">
        <v>70</v>
      </c>
      <c r="D57" s="733"/>
      <c r="E57" s="733"/>
      <c r="F57" s="34">
        <v>2</v>
      </c>
    </row>
    <row r="58" spans="2:6" ht="15.75">
      <c r="B58" s="642"/>
      <c r="C58" s="678" t="s">
        <v>71</v>
      </c>
      <c r="D58" s="689"/>
      <c r="E58" s="689"/>
      <c r="F58" s="34">
        <v>2</v>
      </c>
    </row>
    <row r="59" spans="2:6" ht="15.75">
      <c r="B59" s="641" t="s">
        <v>72</v>
      </c>
      <c r="C59" s="727" t="s">
        <v>73</v>
      </c>
      <c r="D59" s="689"/>
      <c r="E59" s="689"/>
      <c r="F59" s="25" t="s">
        <v>68</v>
      </c>
    </row>
    <row r="60" spans="2:6" ht="15.75">
      <c r="B60" s="683"/>
      <c r="C60" s="678" t="s">
        <v>116</v>
      </c>
      <c r="D60" s="679"/>
      <c r="E60" s="679"/>
      <c r="F60" s="25">
        <v>3</v>
      </c>
    </row>
    <row r="61" spans="2:6" ht="15.75">
      <c r="B61" s="683"/>
      <c r="C61" s="678" t="s">
        <v>117</v>
      </c>
      <c r="D61" s="679"/>
      <c r="E61" s="679"/>
      <c r="F61" s="25">
        <v>4</v>
      </c>
    </row>
    <row r="62" spans="2:6" ht="15.75">
      <c r="B62" s="683"/>
      <c r="C62" s="678" t="s">
        <v>118</v>
      </c>
      <c r="D62" s="679"/>
      <c r="E62" s="679"/>
      <c r="F62" s="25">
        <v>2</v>
      </c>
    </row>
    <row r="63" spans="2:6" ht="16.5" thickBot="1">
      <c r="B63" s="651"/>
      <c r="C63" s="728" t="s">
        <v>119</v>
      </c>
      <c r="D63" s="729"/>
      <c r="E63" s="729"/>
      <c r="F63" s="35">
        <v>4</v>
      </c>
    </row>
    <row r="64" spans="2:6" ht="11.25" customHeight="1" thickBot="1">
      <c r="B64" s="673"/>
      <c r="C64" s="674"/>
      <c r="D64" s="674"/>
      <c r="E64" s="674"/>
      <c r="F64" s="674"/>
    </row>
    <row r="65" spans="2:6" ht="16.5" customHeight="1" thickBot="1">
      <c r="B65" s="5" t="s">
        <v>74</v>
      </c>
      <c r="C65" s="724" t="s">
        <v>75</v>
      </c>
      <c r="D65" s="725"/>
      <c r="E65" s="725"/>
      <c r="F65" s="726"/>
    </row>
    <row r="66" spans="2:6" ht="32.25" customHeight="1">
      <c r="B66" s="644" t="s">
        <v>76</v>
      </c>
      <c r="C66" s="680" t="s">
        <v>77</v>
      </c>
      <c r="D66" s="681"/>
      <c r="E66" s="681"/>
      <c r="F66" s="682"/>
    </row>
    <row r="67" spans="2:6" ht="36" customHeight="1">
      <c r="B67" s="642"/>
      <c r="C67" s="662" t="s">
        <v>120</v>
      </c>
      <c r="D67" s="665"/>
      <c r="E67" s="665"/>
      <c r="F67" s="666"/>
    </row>
    <row r="68" spans="2:6" ht="15.75">
      <c r="B68" s="641" t="s">
        <v>78</v>
      </c>
      <c r="C68" s="684" t="s">
        <v>79</v>
      </c>
      <c r="D68" s="685"/>
      <c r="E68" s="685"/>
      <c r="F68" s="686"/>
    </row>
    <row r="69" spans="2:6" ht="63" customHeight="1">
      <c r="B69" s="683"/>
      <c r="C69" s="662" t="s">
        <v>5</v>
      </c>
      <c r="D69" s="663"/>
      <c r="E69" s="663"/>
      <c r="F69" s="664"/>
    </row>
    <row r="70" spans="2:6" ht="31.5" customHeight="1">
      <c r="B70" s="683"/>
      <c r="C70" s="662" t="s">
        <v>127</v>
      </c>
      <c r="D70" s="663"/>
      <c r="E70" s="663"/>
      <c r="F70" s="664"/>
    </row>
    <row r="71" spans="2:6" ht="18.75" customHeight="1">
      <c r="B71" s="683"/>
      <c r="C71" s="662" t="s">
        <v>126</v>
      </c>
      <c r="D71" s="665"/>
      <c r="E71" s="665"/>
      <c r="F71" s="666"/>
    </row>
    <row r="72" spans="2:6" ht="47.25" customHeight="1">
      <c r="B72" s="683"/>
      <c r="C72" s="655" t="s">
        <v>121</v>
      </c>
      <c r="D72" s="636"/>
      <c r="E72" s="636"/>
      <c r="F72" s="634"/>
    </row>
    <row r="73" spans="2:6" ht="18" customHeight="1">
      <c r="B73" s="683"/>
      <c r="C73" s="655" t="s">
        <v>122</v>
      </c>
      <c r="D73" s="636"/>
      <c r="E73" s="636"/>
      <c r="F73" s="634"/>
    </row>
    <row r="74" spans="2:6" ht="32.25" customHeight="1">
      <c r="B74" s="683"/>
      <c r="C74" s="655" t="s">
        <v>6</v>
      </c>
      <c r="D74" s="636"/>
      <c r="E74" s="636"/>
      <c r="F74" s="634"/>
    </row>
    <row r="75" spans="2:6" ht="16.5" customHeight="1" thickBot="1">
      <c r="B75" s="683"/>
      <c r="C75" s="662" t="s">
        <v>7</v>
      </c>
      <c r="D75" s="665"/>
      <c r="E75" s="665"/>
      <c r="F75" s="666"/>
    </row>
    <row r="76" spans="2:6" ht="3.75" customHeight="1" thickBot="1">
      <c r="B76" s="673"/>
      <c r="C76" s="674"/>
      <c r="D76" s="674"/>
      <c r="E76" s="674"/>
      <c r="F76" s="674"/>
    </row>
    <row r="77" spans="2:6" ht="16.5" thickBot="1">
      <c r="B77" s="5" t="s">
        <v>80</v>
      </c>
      <c r="C77" s="667" t="s">
        <v>81</v>
      </c>
      <c r="D77" s="668"/>
      <c r="E77" s="668"/>
      <c r="F77" s="669"/>
    </row>
    <row r="78" spans="2:6" ht="15.75" customHeight="1">
      <c r="B78" s="26" t="s">
        <v>82</v>
      </c>
      <c r="C78" s="734" t="s">
        <v>83</v>
      </c>
      <c r="D78" s="735"/>
      <c r="E78" s="736">
        <v>38740</v>
      </c>
      <c r="F78" s="737"/>
    </row>
    <row r="79" spans="2:6" ht="15.75">
      <c r="B79" s="623" t="s">
        <v>84</v>
      </c>
      <c r="C79" s="670" t="s">
        <v>85</v>
      </c>
      <c r="D79" s="671"/>
      <c r="E79" s="671"/>
      <c r="F79" s="672"/>
    </row>
    <row r="80" spans="2:6" ht="15.75" customHeight="1">
      <c r="B80" s="645"/>
      <c r="C80" s="616" t="s">
        <v>86</v>
      </c>
      <c r="D80" s="617"/>
      <c r="E80" s="617"/>
      <c r="F80" s="618"/>
    </row>
    <row r="81" spans="2:6" ht="15.75" customHeight="1">
      <c r="B81" s="645"/>
      <c r="C81" s="619" t="s">
        <v>87</v>
      </c>
      <c r="D81" s="614"/>
      <c r="E81" s="614"/>
      <c r="F81" s="615"/>
    </row>
    <row r="82" spans="2:6" ht="15.75" customHeight="1">
      <c r="B82" s="645"/>
      <c r="C82" s="619" t="s">
        <v>88</v>
      </c>
      <c r="D82" s="614"/>
      <c r="E82" s="614"/>
      <c r="F82" s="615"/>
    </row>
    <row r="83" spans="2:6" ht="15.75" customHeight="1">
      <c r="B83" s="645"/>
      <c r="C83" s="619" t="s">
        <v>89</v>
      </c>
      <c r="D83" s="614"/>
      <c r="E83" s="614"/>
      <c r="F83" s="615"/>
    </row>
    <row r="84" spans="2:6" ht="15.75" customHeight="1">
      <c r="B84" s="645"/>
      <c r="C84" s="619" t="s">
        <v>90</v>
      </c>
      <c r="D84" s="614"/>
      <c r="E84" s="614"/>
      <c r="F84" s="615"/>
    </row>
    <row r="85" spans="2:6" ht="15.75">
      <c r="B85" s="645"/>
      <c r="C85" s="619" t="s">
        <v>91</v>
      </c>
      <c r="D85" s="614"/>
      <c r="E85" s="614"/>
      <c r="F85" s="615"/>
    </row>
    <row r="86" spans="2:6" ht="15.75" customHeight="1">
      <c r="B86" s="645"/>
      <c r="C86" s="619" t="s">
        <v>92</v>
      </c>
      <c r="D86" s="614"/>
      <c r="E86" s="614"/>
      <c r="F86" s="615"/>
    </row>
    <row r="87" spans="2:6" ht="15.75">
      <c r="B87" s="642"/>
      <c r="C87" s="741" t="s">
        <v>93</v>
      </c>
      <c r="D87" s="742"/>
      <c r="E87" s="742"/>
      <c r="F87" s="743"/>
    </row>
    <row r="88" spans="2:6" ht="15.75">
      <c r="B88" s="641" t="s">
        <v>94</v>
      </c>
      <c r="C88" s="659" t="s">
        <v>95</v>
      </c>
      <c r="D88" s="660"/>
      <c r="E88" s="660"/>
      <c r="F88" s="661"/>
    </row>
    <row r="89" spans="2:6" ht="34.5" customHeight="1" thickBot="1">
      <c r="B89" s="651"/>
      <c r="C89" s="738" t="s">
        <v>96</v>
      </c>
      <c r="D89" s="739"/>
      <c r="E89" s="739"/>
      <c r="F89" s="740"/>
    </row>
    <row r="90" spans="2:6" ht="6.75" customHeight="1" thickBot="1">
      <c r="B90" s="27"/>
      <c r="C90" s="28"/>
      <c r="D90" s="28"/>
      <c r="E90" s="28"/>
      <c r="F90" s="28"/>
    </row>
    <row r="91" spans="2:6" ht="16.5" customHeight="1" thickBot="1">
      <c r="B91" s="5" t="s">
        <v>97</v>
      </c>
      <c r="C91" s="724" t="s">
        <v>98</v>
      </c>
      <c r="D91" s="725"/>
      <c r="E91" s="725"/>
      <c r="F91" s="726"/>
    </row>
    <row r="92" spans="2:8" ht="105" customHeight="1" thickBot="1">
      <c r="B92" s="30" t="s">
        <v>99</v>
      </c>
      <c r="C92" s="730" t="s">
        <v>104</v>
      </c>
      <c r="D92" s="731"/>
      <c r="E92" s="731"/>
      <c r="F92" s="732"/>
      <c r="G92" s="29"/>
      <c r="H92" s="29"/>
    </row>
    <row r="93" spans="2:6" ht="15.75">
      <c r="B93" s="644" t="s">
        <v>100</v>
      </c>
      <c r="C93" s="744" t="s">
        <v>101</v>
      </c>
      <c r="D93" s="745"/>
      <c r="E93" s="745"/>
      <c r="F93" s="746"/>
    </row>
    <row r="94" spans="2:6" ht="16.5" thickBot="1">
      <c r="B94" s="651"/>
      <c r="C94" s="747" t="s">
        <v>123</v>
      </c>
      <c r="D94" s="748"/>
      <c r="E94" s="748"/>
      <c r="F94" s="749"/>
    </row>
    <row r="95" ht="9" customHeight="1"/>
  </sheetData>
  <sheetProtection/>
  <mergeCells count="106">
    <mergeCell ref="B93:B94"/>
    <mergeCell ref="C93:F93"/>
    <mergeCell ref="C94:F94"/>
    <mergeCell ref="D11:F11"/>
    <mergeCell ref="C10:C11"/>
    <mergeCell ref="B10:B11"/>
    <mergeCell ref="B14:F14"/>
    <mergeCell ref="D12:F12"/>
    <mergeCell ref="D13:F13"/>
    <mergeCell ref="B66:B67"/>
    <mergeCell ref="C91:F91"/>
    <mergeCell ref="C92:F92"/>
    <mergeCell ref="C57:E57"/>
    <mergeCell ref="C78:D78"/>
    <mergeCell ref="E78:F78"/>
    <mergeCell ref="C75:F75"/>
    <mergeCell ref="C74:F74"/>
    <mergeCell ref="C89:F89"/>
    <mergeCell ref="C86:F86"/>
    <mergeCell ref="C87:F87"/>
    <mergeCell ref="B59:B63"/>
    <mergeCell ref="B64:F64"/>
    <mergeCell ref="C65:F65"/>
    <mergeCell ref="C59:E59"/>
    <mergeCell ref="C63:E63"/>
    <mergeCell ref="C60:E60"/>
    <mergeCell ref="C4:F4"/>
    <mergeCell ref="C5:D5"/>
    <mergeCell ref="D6:F6"/>
    <mergeCell ref="B2:F2"/>
    <mergeCell ref="D7:F7"/>
    <mergeCell ref="D8:F8"/>
    <mergeCell ref="D9:F9"/>
    <mergeCell ref="D10:F10"/>
    <mergeCell ref="B27:B32"/>
    <mergeCell ref="C29:F29"/>
    <mergeCell ref="C30:F30"/>
    <mergeCell ref="C16:F16"/>
    <mergeCell ref="D17:F17"/>
    <mergeCell ref="C19:F19"/>
    <mergeCell ref="C21:F21"/>
    <mergeCell ref="D24:F24"/>
    <mergeCell ref="B25:F25"/>
    <mergeCell ref="B18:B23"/>
    <mergeCell ref="B33:B40"/>
    <mergeCell ref="C39:F39"/>
    <mergeCell ref="C40:F40"/>
    <mergeCell ref="C38:F38"/>
    <mergeCell ref="C36:F36"/>
    <mergeCell ref="C37:F37"/>
    <mergeCell ref="C18:F18"/>
    <mergeCell ref="C20:F20"/>
    <mergeCell ref="C23:F23"/>
    <mergeCell ref="C22:F22"/>
    <mergeCell ref="B68:B75"/>
    <mergeCell ref="C68:F68"/>
    <mergeCell ref="C41:D41"/>
    <mergeCell ref="E41:F41"/>
    <mergeCell ref="B55:B58"/>
    <mergeCell ref="C55:E55"/>
    <mergeCell ref="C56:E56"/>
    <mergeCell ref="C58:E58"/>
    <mergeCell ref="B44:F44"/>
    <mergeCell ref="C45:F45"/>
    <mergeCell ref="C54:F54"/>
    <mergeCell ref="C67:F67"/>
    <mergeCell ref="C72:F72"/>
    <mergeCell ref="C73:F73"/>
    <mergeCell ref="C61:E61"/>
    <mergeCell ref="C62:E62"/>
    <mergeCell ref="C66:F66"/>
    <mergeCell ref="C26:F26"/>
    <mergeCell ref="C35:F35"/>
    <mergeCell ref="C85:F85"/>
    <mergeCell ref="C88:F88"/>
    <mergeCell ref="C69:F69"/>
    <mergeCell ref="C70:F70"/>
    <mergeCell ref="C71:F71"/>
    <mergeCell ref="C77:F77"/>
    <mergeCell ref="C79:F79"/>
    <mergeCell ref="B76:F76"/>
    <mergeCell ref="B79:B87"/>
    <mergeCell ref="C81:F81"/>
    <mergeCell ref="C82:F82"/>
    <mergeCell ref="C80:F80"/>
    <mergeCell ref="C83:F83"/>
    <mergeCell ref="C84:F84"/>
    <mergeCell ref="B88:B89"/>
    <mergeCell ref="C27:F27"/>
    <mergeCell ref="C28:F28"/>
    <mergeCell ref="C32:F32"/>
    <mergeCell ref="D43:F43"/>
    <mergeCell ref="C34:F34"/>
    <mergeCell ref="C33:F33"/>
    <mergeCell ref="C31:F31"/>
    <mergeCell ref="C51:D51"/>
    <mergeCell ref="C52:D52"/>
    <mergeCell ref="C42:D42"/>
    <mergeCell ref="E42:F42"/>
    <mergeCell ref="B41:B42"/>
    <mergeCell ref="C53:D53"/>
    <mergeCell ref="B46:B53"/>
    <mergeCell ref="C46:F46"/>
    <mergeCell ref="C48:D48"/>
    <mergeCell ref="C49:D49"/>
    <mergeCell ref="C50:D5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"/>
  <sheetViews>
    <sheetView tabSelected="1" workbookViewId="0" topLeftCell="A1">
      <selection activeCell="N4" sqref="N4"/>
    </sheetView>
  </sheetViews>
  <sheetFormatPr defaultColWidth="9.00390625" defaultRowHeight="12.75"/>
  <cols>
    <col min="1" max="1" width="1.37890625" style="0" customWidth="1"/>
    <col min="2" max="2" width="4.875" style="2" customWidth="1"/>
    <col min="3" max="3" width="21.625" style="52" customWidth="1"/>
    <col min="4" max="4" width="6.625" style="4" customWidth="1"/>
    <col min="5" max="6" width="5.75390625" style="4" customWidth="1"/>
    <col min="7" max="7" width="4.375" style="4" customWidth="1"/>
    <col min="8" max="8" width="5.75390625" style="4" customWidth="1"/>
    <col min="9" max="9" width="3.125" style="4" customWidth="1"/>
    <col min="10" max="10" width="5.75390625" style="4" customWidth="1"/>
    <col min="11" max="11" width="8.25390625" style="4" customWidth="1"/>
    <col min="12" max="13" width="5.75390625" style="4" customWidth="1"/>
  </cols>
  <sheetData>
    <row r="1" spans="2:13" ht="9" customHeight="1">
      <c r="B1" s="785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2:13" ht="15.75" customHeight="1">
      <c r="B2" s="786"/>
      <c r="C2" s="786"/>
      <c r="D2" s="861" t="s">
        <v>130</v>
      </c>
      <c r="E2" s="861"/>
      <c r="F2" s="861"/>
      <c r="G2" s="861"/>
      <c r="H2" s="861"/>
      <c r="I2" s="861"/>
      <c r="J2" s="861"/>
      <c r="K2" s="861"/>
      <c r="L2" s="861"/>
      <c r="M2" s="861"/>
    </row>
    <row r="3" spans="2:13" ht="15.75" customHeight="1">
      <c r="B3" s="786"/>
      <c r="C3" s="786"/>
      <c r="D3" s="861" t="s">
        <v>131</v>
      </c>
      <c r="E3" s="861"/>
      <c r="F3" s="861"/>
      <c r="G3" s="861"/>
      <c r="H3" s="861"/>
      <c r="I3" s="861"/>
      <c r="J3" s="861"/>
      <c r="K3" s="861"/>
      <c r="L3" s="861"/>
      <c r="M3" s="861"/>
    </row>
    <row r="4" spans="2:13" ht="15.75" customHeight="1">
      <c r="B4" s="786"/>
      <c r="C4" s="786"/>
      <c r="D4" s="862" t="s">
        <v>132</v>
      </c>
      <c r="E4" s="862"/>
      <c r="F4" s="862"/>
      <c r="G4" s="862"/>
      <c r="H4" s="862"/>
      <c r="I4" s="862"/>
      <c r="J4" s="862"/>
      <c r="K4" s="862"/>
      <c r="L4" s="862"/>
      <c r="M4" s="862"/>
    </row>
    <row r="5" spans="2:13" ht="13.5" customHeight="1" thickBot="1"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</row>
    <row r="6" spans="2:13" ht="20.25" thickBot="1">
      <c r="B6" s="43" t="s">
        <v>8</v>
      </c>
      <c r="C6" s="812" t="s">
        <v>133</v>
      </c>
      <c r="D6" s="813"/>
      <c r="E6" s="813"/>
      <c r="F6" s="813"/>
      <c r="G6" s="813"/>
      <c r="H6" s="813"/>
      <c r="I6" s="813"/>
      <c r="J6" s="849"/>
      <c r="K6" s="849"/>
      <c r="L6" s="849"/>
      <c r="M6" s="850"/>
    </row>
    <row r="7" spans="2:13" ht="31.5">
      <c r="B7" s="44" t="s">
        <v>9</v>
      </c>
      <c r="C7" s="39" t="s">
        <v>134</v>
      </c>
      <c r="D7" s="851" t="s">
        <v>135</v>
      </c>
      <c r="E7" s="851"/>
      <c r="F7" s="851"/>
      <c r="G7" s="851"/>
      <c r="H7" s="851"/>
      <c r="I7" s="851"/>
      <c r="J7" s="852"/>
      <c r="K7" s="852"/>
      <c r="L7" s="852"/>
      <c r="M7" s="853"/>
    </row>
    <row r="8" spans="2:13" ht="31.5">
      <c r="B8" s="45" t="s">
        <v>11</v>
      </c>
      <c r="C8" s="40" t="s">
        <v>136</v>
      </c>
      <c r="D8" s="854" t="s">
        <v>443</v>
      </c>
      <c r="E8" s="854"/>
      <c r="F8" s="854"/>
      <c r="G8" s="854"/>
      <c r="H8" s="854"/>
      <c r="I8" s="854"/>
      <c r="J8" s="855"/>
      <c r="K8" s="855"/>
      <c r="L8" s="855"/>
      <c r="M8" s="856"/>
    </row>
    <row r="9" spans="2:13" ht="32.25" thickBot="1">
      <c r="B9" s="46" t="s">
        <v>13</v>
      </c>
      <c r="C9" s="47" t="s">
        <v>204</v>
      </c>
      <c r="D9" s="857"/>
      <c r="E9" s="858"/>
      <c r="F9" s="858"/>
      <c r="G9" s="858"/>
      <c r="H9" s="858"/>
      <c r="I9" s="858"/>
      <c r="J9" s="858"/>
      <c r="K9" s="858"/>
      <c r="L9" s="858"/>
      <c r="M9" s="859"/>
    </row>
    <row r="10" spans="2:13" ht="5.25" customHeight="1" thickBot="1">
      <c r="B10" s="845"/>
      <c r="C10" s="846"/>
      <c r="D10" s="847"/>
      <c r="E10" s="847"/>
      <c r="F10" s="848"/>
      <c r="G10" s="848"/>
      <c r="H10" s="848"/>
      <c r="I10" s="848"/>
      <c r="J10" s="848"/>
      <c r="K10" s="848"/>
      <c r="L10" s="848"/>
      <c r="M10" s="848"/>
    </row>
    <row r="11" spans="2:13" ht="20.25" thickBot="1">
      <c r="B11" s="43" t="s">
        <v>25</v>
      </c>
      <c r="C11" s="812" t="s">
        <v>137</v>
      </c>
      <c r="D11" s="813"/>
      <c r="E11" s="813"/>
      <c r="F11" s="813"/>
      <c r="G11" s="813"/>
      <c r="H11" s="813"/>
      <c r="I11" s="813"/>
      <c r="J11" s="849"/>
      <c r="K11" s="849"/>
      <c r="L11" s="849"/>
      <c r="M11" s="850"/>
    </row>
    <row r="12" spans="2:13" ht="31.5">
      <c r="B12" s="26" t="s">
        <v>27</v>
      </c>
      <c r="C12" s="37" t="s">
        <v>138</v>
      </c>
      <c r="D12" s="815"/>
      <c r="E12" s="815"/>
      <c r="F12" s="815"/>
      <c r="G12" s="815"/>
      <c r="H12" s="815"/>
      <c r="I12" s="815"/>
      <c r="J12" s="815"/>
      <c r="K12" s="815"/>
      <c r="L12" s="815"/>
      <c r="M12" s="816"/>
    </row>
    <row r="13" spans="2:13" ht="31.5">
      <c r="B13" s="6" t="s">
        <v>29</v>
      </c>
      <c r="C13" s="9" t="s">
        <v>139</v>
      </c>
      <c r="D13" s="797"/>
      <c r="E13" s="797"/>
      <c r="F13" s="797"/>
      <c r="G13" s="797"/>
      <c r="H13" s="797"/>
      <c r="I13" s="797"/>
      <c r="J13" s="797"/>
      <c r="K13" s="797"/>
      <c r="L13" s="797"/>
      <c r="M13" s="811"/>
    </row>
    <row r="14" spans="2:13" ht="15.75">
      <c r="B14" s="641" t="s">
        <v>36</v>
      </c>
      <c r="C14" s="750" t="s">
        <v>140</v>
      </c>
      <c r="D14" s="48" t="s">
        <v>141</v>
      </c>
      <c r="E14" s="797"/>
      <c r="F14" s="797"/>
      <c r="G14" s="797"/>
      <c r="H14" s="798"/>
      <c r="I14" s="798"/>
      <c r="J14" s="798"/>
      <c r="K14" s="48" t="s">
        <v>142</v>
      </c>
      <c r="L14" s="797"/>
      <c r="M14" s="811"/>
    </row>
    <row r="15" spans="2:13" ht="15.75">
      <c r="B15" s="683"/>
      <c r="C15" s="838"/>
      <c r="D15" s="48" t="s">
        <v>143</v>
      </c>
      <c r="E15" s="797"/>
      <c r="F15" s="797"/>
      <c r="G15" s="797"/>
      <c r="H15" s="798"/>
      <c r="I15" s="798"/>
      <c r="J15" s="798"/>
      <c r="K15" s="48" t="s">
        <v>144</v>
      </c>
      <c r="L15" s="797"/>
      <c r="M15" s="811"/>
    </row>
    <row r="16" spans="2:13" ht="15.75">
      <c r="B16" s="683"/>
      <c r="C16" s="838"/>
      <c r="D16" s="48" t="s">
        <v>145</v>
      </c>
      <c r="E16" s="806"/>
      <c r="F16" s="807"/>
      <c r="G16" s="839"/>
      <c r="H16" s="839"/>
      <c r="I16" s="840"/>
      <c r="J16" s="48" t="s">
        <v>146</v>
      </c>
      <c r="K16" s="806"/>
      <c r="L16" s="807"/>
      <c r="M16" s="810"/>
    </row>
    <row r="17" spans="2:13" ht="15.75">
      <c r="B17" s="702"/>
      <c r="C17" s="751"/>
      <c r="D17" s="48" t="s">
        <v>147</v>
      </c>
      <c r="E17" s="841"/>
      <c r="F17" s="842"/>
      <c r="G17" s="842"/>
      <c r="H17" s="842"/>
      <c r="I17" s="842"/>
      <c r="J17" s="843"/>
      <c r="K17" s="843"/>
      <c r="L17" s="843"/>
      <c r="M17" s="844"/>
    </row>
    <row r="18" spans="2:13" ht="15.75">
      <c r="B18" s="6" t="s">
        <v>148</v>
      </c>
      <c r="C18" s="9" t="s">
        <v>149</v>
      </c>
      <c r="D18" s="797"/>
      <c r="E18" s="797"/>
      <c r="F18" s="797"/>
      <c r="G18" s="797"/>
      <c r="H18" s="797"/>
      <c r="I18" s="797"/>
      <c r="J18" s="797"/>
      <c r="K18" s="798"/>
      <c r="L18" s="798"/>
      <c r="M18" s="837"/>
    </row>
    <row r="19" spans="2:13" ht="34.5" customHeight="1">
      <c r="B19" s="6" t="s">
        <v>150</v>
      </c>
      <c r="C19" s="9" t="s">
        <v>205</v>
      </c>
      <c r="D19" s="803"/>
      <c r="E19" s="803"/>
      <c r="F19" s="803"/>
      <c r="G19" s="803"/>
      <c r="H19" s="803"/>
      <c r="I19" s="803"/>
      <c r="J19" s="803"/>
      <c r="K19" s="798"/>
      <c r="L19" s="798"/>
      <c r="M19" s="837"/>
    </row>
    <row r="20" spans="2:13" ht="31.5" customHeight="1">
      <c r="B20" s="6" t="s">
        <v>151</v>
      </c>
      <c r="C20" s="9" t="s">
        <v>206</v>
      </c>
      <c r="D20" s="803"/>
      <c r="E20" s="803"/>
      <c r="F20" s="803"/>
      <c r="G20" s="803"/>
      <c r="H20" s="803"/>
      <c r="I20" s="803"/>
      <c r="J20" s="803"/>
      <c r="K20" s="832"/>
      <c r="L20" s="832"/>
      <c r="M20" s="833"/>
    </row>
    <row r="21" spans="2:13" ht="30.75" customHeight="1">
      <c r="B21" s="6" t="s">
        <v>152</v>
      </c>
      <c r="C21" s="9" t="s">
        <v>153</v>
      </c>
      <c r="D21" s="803"/>
      <c r="E21" s="803"/>
      <c r="F21" s="803"/>
      <c r="G21" s="803"/>
      <c r="H21" s="803"/>
      <c r="I21" s="803"/>
      <c r="J21" s="803"/>
      <c r="K21" s="832"/>
      <c r="L21" s="832"/>
      <c r="M21" s="833"/>
    </row>
    <row r="22" spans="2:13" ht="38.25" customHeight="1">
      <c r="B22" s="49" t="s">
        <v>154</v>
      </c>
      <c r="C22" s="9" t="s">
        <v>207</v>
      </c>
      <c r="D22" s="803"/>
      <c r="E22" s="803"/>
      <c r="F22" s="803"/>
      <c r="G22" s="803"/>
      <c r="H22" s="803"/>
      <c r="I22" s="803"/>
      <c r="J22" s="803"/>
      <c r="K22" s="832"/>
      <c r="L22" s="832"/>
      <c r="M22" s="833"/>
    </row>
    <row r="23" spans="2:13" ht="15.75" customHeight="1">
      <c r="B23" s="6" t="s">
        <v>155</v>
      </c>
      <c r="C23" s="9" t="s">
        <v>156</v>
      </c>
      <c r="D23" s="834" t="s">
        <v>157</v>
      </c>
      <c r="E23" s="834"/>
      <c r="F23" s="834" t="s">
        <v>158</v>
      </c>
      <c r="G23" s="834"/>
      <c r="H23" s="835" t="s">
        <v>159</v>
      </c>
      <c r="I23" s="835"/>
      <c r="J23" s="834" t="s">
        <v>160</v>
      </c>
      <c r="K23" s="834"/>
      <c r="L23" s="834" t="s">
        <v>161</v>
      </c>
      <c r="M23" s="836"/>
    </row>
    <row r="24" spans="2:13" ht="15.75" customHeight="1">
      <c r="B24" s="641" t="s">
        <v>162</v>
      </c>
      <c r="C24" s="794" t="s">
        <v>163</v>
      </c>
      <c r="D24" s="817"/>
      <c r="E24" s="817"/>
      <c r="F24" s="817"/>
      <c r="G24" s="817"/>
      <c r="H24" s="817"/>
      <c r="I24" s="817"/>
      <c r="J24" s="817"/>
      <c r="K24" s="817"/>
      <c r="L24" s="817"/>
      <c r="M24" s="818"/>
    </row>
    <row r="25" spans="2:13" ht="15.75" customHeight="1">
      <c r="B25" s="683"/>
      <c r="C25" s="819" t="s">
        <v>164</v>
      </c>
      <c r="D25" s="820"/>
      <c r="E25" s="820"/>
      <c r="F25" s="820"/>
      <c r="G25" s="820"/>
      <c r="H25" s="820"/>
      <c r="I25" s="820"/>
      <c r="J25" s="820"/>
      <c r="K25" s="820"/>
      <c r="L25" s="820"/>
      <c r="M25" s="821"/>
    </row>
    <row r="26" spans="2:13" ht="15.75" customHeight="1">
      <c r="B26" s="683"/>
      <c r="C26" s="822"/>
      <c r="D26" s="823"/>
      <c r="E26" s="823"/>
      <c r="F26" s="823"/>
      <c r="G26" s="823"/>
      <c r="H26" s="823"/>
      <c r="I26" s="823"/>
      <c r="J26" s="823"/>
      <c r="K26" s="823"/>
      <c r="L26" s="823"/>
      <c r="M26" s="824"/>
    </row>
    <row r="27" spans="2:13" ht="15.75" customHeight="1">
      <c r="B27" s="683"/>
      <c r="C27" s="822"/>
      <c r="D27" s="823"/>
      <c r="E27" s="823"/>
      <c r="F27" s="823"/>
      <c r="G27" s="823"/>
      <c r="H27" s="823"/>
      <c r="I27" s="823"/>
      <c r="J27" s="823"/>
      <c r="K27" s="823"/>
      <c r="L27" s="823"/>
      <c r="M27" s="824"/>
    </row>
    <row r="28" spans="2:13" ht="15.75" customHeight="1">
      <c r="B28" s="683"/>
      <c r="C28" s="822"/>
      <c r="D28" s="823"/>
      <c r="E28" s="823"/>
      <c r="F28" s="823"/>
      <c r="G28" s="823"/>
      <c r="H28" s="823"/>
      <c r="I28" s="823"/>
      <c r="J28" s="823"/>
      <c r="K28" s="823"/>
      <c r="L28" s="823"/>
      <c r="M28" s="824"/>
    </row>
    <row r="29" spans="2:13" ht="15.75" customHeight="1">
      <c r="B29" s="683"/>
      <c r="C29" s="822"/>
      <c r="D29" s="823"/>
      <c r="E29" s="823"/>
      <c r="F29" s="823"/>
      <c r="G29" s="823"/>
      <c r="H29" s="823"/>
      <c r="I29" s="823"/>
      <c r="J29" s="823"/>
      <c r="K29" s="823"/>
      <c r="L29" s="823"/>
      <c r="M29" s="824"/>
    </row>
    <row r="30" spans="2:13" ht="15.75" customHeight="1">
      <c r="B30" s="683"/>
      <c r="C30" s="822"/>
      <c r="D30" s="823"/>
      <c r="E30" s="823"/>
      <c r="F30" s="823"/>
      <c r="G30" s="823"/>
      <c r="H30" s="823"/>
      <c r="I30" s="823"/>
      <c r="J30" s="823"/>
      <c r="K30" s="823"/>
      <c r="L30" s="823"/>
      <c r="M30" s="824"/>
    </row>
    <row r="31" spans="2:13" ht="15.75" customHeight="1">
      <c r="B31" s="683"/>
      <c r="C31" s="822"/>
      <c r="D31" s="823"/>
      <c r="E31" s="823"/>
      <c r="F31" s="823"/>
      <c r="G31" s="823"/>
      <c r="H31" s="823"/>
      <c r="I31" s="823"/>
      <c r="J31" s="823"/>
      <c r="K31" s="823"/>
      <c r="L31" s="823"/>
      <c r="M31" s="824"/>
    </row>
    <row r="32" spans="2:13" ht="15.75" customHeight="1">
      <c r="B32" s="683"/>
      <c r="C32" s="822"/>
      <c r="D32" s="823"/>
      <c r="E32" s="823"/>
      <c r="F32" s="823"/>
      <c r="G32" s="823"/>
      <c r="H32" s="823"/>
      <c r="I32" s="823"/>
      <c r="J32" s="823"/>
      <c r="K32" s="823"/>
      <c r="L32" s="823"/>
      <c r="M32" s="824"/>
    </row>
    <row r="33" spans="2:13" ht="15.75" customHeight="1">
      <c r="B33" s="683"/>
      <c r="C33" s="822"/>
      <c r="D33" s="823"/>
      <c r="E33" s="823"/>
      <c r="F33" s="823"/>
      <c r="G33" s="823"/>
      <c r="H33" s="823"/>
      <c r="I33" s="823"/>
      <c r="J33" s="823"/>
      <c r="K33" s="823"/>
      <c r="L33" s="823"/>
      <c r="M33" s="824"/>
    </row>
    <row r="34" spans="2:13" ht="15.75" customHeight="1">
      <c r="B34" s="683"/>
      <c r="C34" s="822"/>
      <c r="D34" s="823"/>
      <c r="E34" s="823"/>
      <c r="F34" s="823"/>
      <c r="G34" s="823"/>
      <c r="H34" s="823"/>
      <c r="I34" s="823"/>
      <c r="J34" s="823"/>
      <c r="K34" s="823"/>
      <c r="L34" s="823"/>
      <c r="M34" s="824"/>
    </row>
    <row r="35" spans="2:13" ht="31.5" customHeight="1" hidden="1">
      <c r="B35" s="683"/>
      <c r="C35" s="825"/>
      <c r="D35" s="826"/>
      <c r="E35" s="826"/>
      <c r="F35" s="826"/>
      <c r="G35" s="826"/>
      <c r="H35" s="826"/>
      <c r="I35" s="826"/>
      <c r="J35" s="826"/>
      <c r="K35" s="826"/>
      <c r="L35" s="826"/>
      <c r="M35" s="827"/>
    </row>
    <row r="36" spans="2:13" ht="16.5" thickBot="1">
      <c r="B36" s="651"/>
      <c r="C36" s="828" t="s">
        <v>165</v>
      </c>
      <c r="D36" s="764"/>
      <c r="E36" s="829"/>
      <c r="F36" s="830"/>
      <c r="G36" s="830"/>
      <c r="H36" s="830"/>
      <c r="I36" s="830"/>
      <c r="J36" s="830"/>
      <c r="K36" s="830"/>
      <c r="L36" s="830"/>
      <c r="M36" s="831"/>
    </row>
    <row r="37" spans="2:13" ht="5.25" customHeight="1" thickBot="1">
      <c r="B37" s="766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</row>
    <row r="38" spans="2:13" ht="20.25" thickBot="1">
      <c r="B38" s="43" t="s">
        <v>39</v>
      </c>
      <c r="C38" s="812" t="s">
        <v>166</v>
      </c>
      <c r="D38" s="813"/>
      <c r="E38" s="813"/>
      <c r="F38" s="813"/>
      <c r="G38" s="813"/>
      <c r="H38" s="813"/>
      <c r="I38" s="813"/>
      <c r="J38" s="813"/>
      <c r="K38" s="813"/>
      <c r="L38" s="813"/>
      <c r="M38" s="814"/>
    </row>
    <row r="39" spans="2:13" ht="48" customHeight="1">
      <c r="B39" s="51" t="s">
        <v>41</v>
      </c>
      <c r="C39" s="37" t="s">
        <v>167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6"/>
    </row>
    <row r="40" spans="2:13" ht="87.75" customHeight="1">
      <c r="B40" s="6" t="s">
        <v>50</v>
      </c>
      <c r="C40" s="9" t="s">
        <v>168</v>
      </c>
      <c r="D40" s="803"/>
      <c r="E40" s="803"/>
      <c r="F40" s="803"/>
      <c r="G40" s="803"/>
      <c r="H40" s="803"/>
      <c r="I40" s="803"/>
      <c r="J40" s="803"/>
      <c r="K40" s="803"/>
      <c r="L40" s="803"/>
      <c r="M40" s="804"/>
    </row>
    <row r="41" spans="2:13" ht="195.75" customHeight="1">
      <c r="B41" s="6" t="s">
        <v>52</v>
      </c>
      <c r="C41" s="9" t="s">
        <v>169</v>
      </c>
      <c r="D41" s="803"/>
      <c r="E41" s="803"/>
      <c r="F41" s="803"/>
      <c r="G41" s="803"/>
      <c r="H41" s="803"/>
      <c r="I41" s="803"/>
      <c r="J41" s="803"/>
      <c r="K41" s="803"/>
      <c r="L41" s="803"/>
      <c r="M41" s="804"/>
    </row>
    <row r="42" spans="2:13" ht="73.5" customHeight="1">
      <c r="B42" s="6" t="s">
        <v>170</v>
      </c>
      <c r="C42" s="9" t="s">
        <v>171</v>
      </c>
      <c r="D42" s="803"/>
      <c r="E42" s="803"/>
      <c r="F42" s="803"/>
      <c r="G42" s="803"/>
      <c r="H42" s="803"/>
      <c r="I42" s="803"/>
      <c r="J42" s="803"/>
      <c r="K42" s="803"/>
      <c r="L42" s="803"/>
      <c r="M42" s="804"/>
    </row>
    <row r="43" spans="2:13" ht="15.75">
      <c r="B43" s="790" t="s">
        <v>172</v>
      </c>
      <c r="C43" s="794" t="s">
        <v>173</v>
      </c>
      <c r="D43" s="696" t="s">
        <v>174</v>
      </c>
      <c r="E43" s="696"/>
      <c r="F43" s="696"/>
      <c r="G43" s="797"/>
      <c r="H43" s="797"/>
      <c r="I43" s="797"/>
      <c r="J43" s="797"/>
      <c r="K43" s="797"/>
      <c r="L43" s="797"/>
      <c r="M43" s="811"/>
    </row>
    <row r="44" spans="2:13" ht="31.5" customHeight="1">
      <c r="B44" s="790"/>
      <c r="C44" s="805"/>
      <c r="D44" s="761" t="s">
        <v>175</v>
      </c>
      <c r="E44" s="761"/>
      <c r="F44" s="761"/>
      <c r="G44" s="803"/>
      <c r="H44" s="803"/>
      <c r="I44" s="803"/>
      <c r="J44" s="803"/>
      <c r="K44" s="803"/>
      <c r="L44" s="803"/>
      <c r="M44" s="804"/>
    </row>
    <row r="45" spans="2:13" ht="15.75">
      <c r="B45" s="790"/>
      <c r="C45" s="805"/>
      <c r="D45" s="48" t="s">
        <v>176</v>
      </c>
      <c r="E45" s="806"/>
      <c r="F45" s="807"/>
      <c r="G45" s="808"/>
      <c r="H45" s="48" t="s">
        <v>147</v>
      </c>
      <c r="I45" s="809"/>
      <c r="J45" s="807"/>
      <c r="K45" s="807"/>
      <c r="L45" s="807"/>
      <c r="M45" s="810"/>
    </row>
    <row r="46" spans="2:13" ht="48" customHeight="1" thickBot="1">
      <c r="B46" s="14" t="s">
        <v>105</v>
      </c>
      <c r="C46" s="32" t="s">
        <v>208</v>
      </c>
      <c r="D46" s="863"/>
      <c r="E46" s="863"/>
      <c r="F46" s="863"/>
      <c r="G46" s="863"/>
      <c r="H46" s="863"/>
      <c r="I46" s="863"/>
      <c r="J46" s="863"/>
      <c r="K46" s="863"/>
      <c r="L46" s="863"/>
      <c r="M46" s="864"/>
    </row>
    <row r="47" spans="2:13" ht="5.25" customHeight="1" thickBot="1">
      <c r="B47" s="785"/>
      <c r="C47" s="865"/>
      <c r="D47" s="866"/>
      <c r="E47" s="866"/>
      <c r="F47" s="866"/>
      <c r="G47" s="866"/>
      <c r="H47" s="866"/>
      <c r="I47" s="866"/>
      <c r="J47" s="866"/>
      <c r="K47" s="866"/>
      <c r="L47" s="866"/>
      <c r="M47" s="866"/>
    </row>
    <row r="48" spans="2:13" ht="20.25" customHeight="1" thickBot="1">
      <c r="B48" s="43" t="s">
        <v>54</v>
      </c>
      <c r="C48" s="812" t="s">
        <v>177</v>
      </c>
      <c r="D48" s="813"/>
      <c r="E48" s="813"/>
      <c r="F48" s="813"/>
      <c r="G48" s="813"/>
      <c r="H48" s="813"/>
      <c r="I48" s="813"/>
      <c r="J48" s="813"/>
      <c r="K48" s="813"/>
      <c r="L48" s="813"/>
      <c r="M48" s="814"/>
    </row>
    <row r="49" spans="2:13" ht="15.75" customHeight="1">
      <c r="B49" s="26" t="s">
        <v>56</v>
      </c>
      <c r="C49" s="751" t="s">
        <v>178</v>
      </c>
      <c r="D49" s="867"/>
      <c r="E49" s="867"/>
      <c r="F49" s="867"/>
      <c r="G49" s="867"/>
      <c r="H49" s="867"/>
      <c r="I49" s="867"/>
      <c r="J49" s="852"/>
      <c r="K49" s="852"/>
      <c r="L49" s="868"/>
      <c r="M49" s="54" t="s">
        <v>179</v>
      </c>
    </row>
    <row r="50" spans="2:13" ht="15.75" customHeight="1">
      <c r="B50" s="6"/>
      <c r="C50" s="794" t="s">
        <v>180</v>
      </c>
      <c r="D50" s="795"/>
      <c r="E50" s="795"/>
      <c r="F50" s="795"/>
      <c r="G50" s="795"/>
      <c r="H50" s="795"/>
      <c r="I50" s="795"/>
      <c r="J50" s="797"/>
      <c r="K50" s="797"/>
      <c r="L50" s="798"/>
      <c r="M50" s="34" t="s">
        <v>179</v>
      </c>
    </row>
    <row r="51" spans="2:13" ht="15.75" customHeight="1">
      <c r="B51" s="6" t="s">
        <v>66</v>
      </c>
      <c r="C51" s="794" t="s">
        <v>181</v>
      </c>
      <c r="D51" s="795"/>
      <c r="E51" s="795"/>
      <c r="F51" s="795"/>
      <c r="G51" s="795"/>
      <c r="H51" s="795"/>
      <c r="I51" s="795"/>
      <c r="J51" s="797"/>
      <c r="K51" s="797"/>
      <c r="L51" s="798"/>
      <c r="M51" s="34" t="s">
        <v>179</v>
      </c>
    </row>
    <row r="52" spans="2:13" ht="15.75" customHeight="1">
      <c r="B52" s="790"/>
      <c r="C52" s="791" t="s">
        <v>182</v>
      </c>
      <c r="D52" s="663"/>
      <c r="E52" s="663"/>
      <c r="F52" s="663"/>
      <c r="G52" s="663"/>
      <c r="H52" s="663"/>
      <c r="I52" s="792"/>
      <c r="J52" s="793"/>
      <c r="K52" s="663"/>
      <c r="L52" s="792"/>
      <c r="M52" s="34" t="s">
        <v>179</v>
      </c>
    </row>
    <row r="53" spans="2:13" ht="15.75" customHeight="1">
      <c r="B53" s="790"/>
      <c r="C53" s="791" t="s">
        <v>183</v>
      </c>
      <c r="D53" s="799"/>
      <c r="E53" s="799"/>
      <c r="F53" s="799"/>
      <c r="G53" s="799"/>
      <c r="H53" s="799"/>
      <c r="I53" s="799"/>
      <c r="J53" s="800"/>
      <c r="K53" s="801"/>
      <c r="L53" s="802"/>
      <c r="M53" s="34" t="s">
        <v>179</v>
      </c>
    </row>
    <row r="54" spans="2:13" ht="15.75">
      <c r="B54" s="790"/>
      <c r="C54" s="794" t="s">
        <v>184</v>
      </c>
      <c r="D54" s="795"/>
      <c r="E54" s="795"/>
      <c r="F54" s="795"/>
      <c r="G54" s="795"/>
      <c r="H54" s="795"/>
      <c r="I54" s="795"/>
      <c r="J54" s="796"/>
      <c r="K54" s="796"/>
      <c r="L54" s="796"/>
      <c r="M54" s="34" t="s">
        <v>179</v>
      </c>
    </row>
    <row r="55" spans="2:13" ht="33.75" customHeight="1" thickBot="1">
      <c r="B55" s="14" t="s">
        <v>67</v>
      </c>
      <c r="C55" s="780" t="s">
        <v>185</v>
      </c>
      <c r="D55" s="748"/>
      <c r="E55" s="748"/>
      <c r="F55" s="748"/>
      <c r="G55" s="748"/>
      <c r="H55" s="748"/>
      <c r="I55" s="781"/>
      <c r="J55" s="782"/>
      <c r="K55" s="783"/>
      <c r="L55" s="784"/>
      <c r="M55" s="55" t="s">
        <v>186</v>
      </c>
    </row>
    <row r="56" spans="2:13" ht="26.25" customHeight="1" thickBot="1">
      <c r="B56" s="785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</row>
    <row r="57" spans="2:13" ht="20.25" customHeight="1" thickBot="1">
      <c r="B57" s="43" t="s">
        <v>74</v>
      </c>
      <c r="C57" s="787" t="s">
        <v>79</v>
      </c>
      <c r="D57" s="788"/>
      <c r="E57" s="788"/>
      <c r="F57" s="788"/>
      <c r="G57" s="788"/>
      <c r="H57" s="788"/>
      <c r="I57" s="788"/>
      <c r="J57" s="788"/>
      <c r="K57" s="788"/>
      <c r="L57" s="788"/>
      <c r="M57" s="789"/>
    </row>
    <row r="58" spans="2:13" s="56" customFormat="1" ht="63.75" customHeight="1">
      <c r="B58" s="776"/>
      <c r="C58" s="777" t="s">
        <v>5</v>
      </c>
      <c r="D58" s="778"/>
      <c r="E58" s="778"/>
      <c r="F58" s="778"/>
      <c r="G58" s="778"/>
      <c r="H58" s="778"/>
      <c r="I58" s="778"/>
      <c r="J58" s="778"/>
      <c r="K58" s="778"/>
      <c r="L58" s="778"/>
      <c r="M58" s="779"/>
    </row>
    <row r="59" spans="2:13" ht="31.5" customHeight="1">
      <c r="B59" s="645"/>
      <c r="C59" s="761" t="s">
        <v>187</v>
      </c>
      <c r="D59" s="762"/>
      <c r="E59" s="762"/>
      <c r="F59" s="762"/>
      <c r="G59" s="762"/>
      <c r="H59" s="762"/>
      <c r="I59" s="762"/>
      <c r="J59" s="762"/>
      <c r="K59" s="762"/>
      <c r="L59" s="762"/>
      <c r="M59" s="763"/>
    </row>
    <row r="60" spans="2:13" ht="48" customHeight="1">
      <c r="B60" s="645"/>
      <c r="C60" s="761" t="s">
        <v>188</v>
      </c>
      <c r="D60" s="762"/>
      <c r="E60" s="762"/>
      <c r="F60" s="762"/>
      <c r="G60" s="762"/>
      <c r="H60" s="762"/>
      <c r="I60" s="762"/>
      <c r="J60" s="762"/>
      <c r="K60" s="762"/>
      <c r="L60" s="762"/>
      <c r="M60" s="763"/>
    </row>
    <row r="61" spans="2:13" ht="48" customHeight="1">
      <c r="B61" s="645"/>
      <c r="C61" s="655" t="s">
        <v>121</v>
      </c>
      <c r="D61" s="663"/>
      <c r="E61" s="663"/>
      <c r="F61" s="663"/>
      <c r="G61" s="663"/>
      <c r="H61" s="663"/>
      <c r="I61" s="663"/>
      <c r="J61" s="663"/>
      <c r="K61" s="663"/>
      <c r="L61" s="663"/>
      <c r="M61" s="664"/>
    </row>
    <row r="62" spans="2:13" ht="18" customHeight="1">
      <c r="B62" s="645"/>
      <c r="C62" s="655" t="s">
        <v>189</v>
      </c>
      <c r="D62" s="663"/>
      <c r="E62" s="663"/>
      <c r="F62" s="663"/>
      <c r="G62" s="663"/>
      <c r="H62" s="663"/>
      <c r="I62" s="663"/>
      <c r="J62" s="663"/>
      <c r="K62" s="663"/>
      <c r="L62" s="663"/>
      <c r="M62" s="664"/>
    </row>
    <row r="63" spans="2:13" ht="33.75" customHeight="1">
      <c r="B63" s="645"/>
      <c r="C63" s="655" t="s">
        <v>190</v>
      </c>
      <c r="D63" s="663"/>
      <c r="E63" s="663"/>
      <c r="F63" s="663"/>
      <c r="G63" s="663"/>
      <c r="H63" s="663"/>
      <c r="I63" s="663"/>
      <c r="J63" s="663"/>
      <c r="K63" s="663"/>
      <c r="L63" s="663"/>
      <c r="M63" s="664"/>
    </row>
    <row r="64" spans="2:13" ht="15.75" customHeight="1" thickBot="1">
      <c r="B64" s="645"/>
      <c r="C64" s="761" t="s">
        <v>191</v>
      </c>
      <c r="D64" s="762"/>
      <c r="E64" s="762"/>
      <c r="F64" s="762"/>
      <c r="G64" s="762"/>
      <c r="H64" s="762"/>
      <c r="I64" s="762"/>
      <c r="J64" s="762"/>
      <c r="K64" s="762"/>
      <c r="L64" s="762"/>
      <c r="M64" s="763"/>
    </row>
    <row r="65" spans="2:13" ht="4.5" customHeight="1" thickBot="1">
      <c r="B65" s="869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</row>
    <row r="66" spans="2:13" ht="20.25" customHeight="1" thickBot="1">
      <c r="B66" s="43" t="s">
        <v>80</v>
      </c>
      <c r="C66" s="787" t="s">
        <v>192</v>
      </c>
      <c r="D66" s="788"/>
      <c r="E66" s="788"/>
      <c r="F66" s="788"/>
      <c r="G66" s="788"/>
      <c r="H66" s="788"/>
      <c r="I66" s="788"/>
      <c r="J66" s="788"/>
      <c r="K66" s="788"/>
      <c r="L66" s="788"/>
      <c r="M66" s="789"/>
    </row>
    <row r="67" spans="2:13" ht="15.75" customHeight="1">
      <c r="B67" s="776"/>
      <c r="C67" s="717" t="s">
        <v>193</v>
      </c>
      <c r="D67" s="653"/>
      <c r="E67" s="653"/>
      <c r="F67" s="653"/>
      <c r="G67" s="653"/>
      <c r="H67" s="653"/>
      <c r="I67" s="653"/>
      <c r="J67" s="653"/>
      <c r="K67" s="653"/>
      <c r="L67" s="653"/>
      <c r="M67" s="654"/>
    </row>
    <row r="68" spans="2:13" ht="31.5" customHeight="1">
      <c r="B68" s="870"/>
      <c r="C68" s="655" t="s">
        <v>194</v>
      </c>
      <c r="D68" s="663"/>
      <c r="E68" s="663"/>
      <c r="F68" s="663"/>
      <c r="G68" s="663"/>
      <c r="H68" s="663"/>
      <c r="I68" s="663"/>
      <c r="J68" s="663"/>
      <c r="K68" s="663"/>
      <c r="L68" s="663"/>
      <c r="M68" s="664"/>
    </row>
    <row r="69" spans="2:13" ht="15.75" customHeight="1">
      <c r="B69" s="645"/>
      <c r="C69" s="761" t="s">
        <v>195</v>
      </c>
      <c r="D69" s="762"/>
      <c r="E69" s="762"/>
      <c r="F69" s="762"/>
      <c r="G69" s="762"/>
      <c r="H69" s="762"/>
      <c r="I69" s="762"/>
      <c r="J69" s="762"/>
      <c r="K69" s="762"/>
      <c r="L69" s="762"/>
      <c r="M69" s="763"/>
    </row>
    <row r="70" spans="2:13" ht="31.5" customHeight="1">
      <c r="B70" s="645"/>
      <c r="C70" s="761" t="s">
        <v>196</v>
      </c>
      <c r="D70" s="762"/>
      <c r="E70" s="762"/>
      <c r="F70" s="762"/>
      <c r="G70" s="762"/>
      <c r="H70" s="762"/>
      <c r="I70" s="762"/>
      <c r="J70" s="762"/>
      <c r="K70" s="762"/>
      <c r="L70" s="762"/>
      <c r="M70" s="763"/>
    </row>
    <row r="71" spans="2:13" ht="15.75" customHeight="1">
      <c r="B71" s="645"/>
      <c r="C71" s="761" t="s">
        <v>197</v>
      </c>
      <c r="D71" s="762"/>
      <c r="E71" s="762"/>
      <c r="F71" s="762"/>
      <c r="G71" s="762"/>
      <c r="H71" s="762"/>
      <c r="I71" s="762"/>
      <c r="J71" s="762"/>
      <c r="K71" s="762"/>
      <c r="L71" s="762"/>
      <c r="M71" s="763"/>
    </row>
    <row r="72" spans="2:13" ht="15.75" customHeight="1">
      <c r="B72" s="645"/>
      <c r="C72" s="761" t="s">
        <v>198</v>
      </c>
      <c r="D72" s="762"/>
      <c r="E72" s="762"/>
      <c r="F72" s="762"/>
      <c r="G72" s="762"/>
      <c r="H72" s="762"/>
      <c r="I72" s="762"/>
      <c r="J72" s="762"/>
      <c r="K72" s="762"/>
      <c r="L72" s="762"/>
      <c r="M72" s="763"/>
    </row>
    <row r="73" spans="2:13" ht="31.5" customHeight="1" thickBot="1">
      <c r="B73" s="651"/>
      <c r="C73" s="728" t="s">
        <v>199</v>
      </c>
      <c r="D73" s="764"/>
      <c r="E73" s="764"/>
      <c r="F73" s="764"/>
      <c r="G73" s="764"/>
      <c r="H73" s="764"/>
      <c r="I73" s="764"/>
      <c r="J73" s="764"/>
      <c r="K73" s="764"/>
      <c r="L73" s="764"/>
      <c r="M73" s="765"/>
    </row>
    <row r="74" spans="2:13" ht="16.5" thickBot="1">
      <c r="B74" s="766"/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</row>
    <row r="75" spans="2:13" ht="45" customHeight="1">
      <c r="B75" s="57" t="s">
        <v>200</v>
      </c>
      <c r="C75" s="769"/>
      <c r="D75" s="770"/>
      <c r="E75" s="770"/>
      <c r="F75" s="771"/>
      <c r="G75" s="772" t="s">
        <v>201</v>
      </c>
      <c r="H75" s="772"/>
      <c r="I75" s="773"/>
      <c r="J75" s="774"/>
      <c r="K75" s="774"/>
      <c r="L75" s="774"/>
      <c r="M75" s="775"/>
    </row>
    <row r="76" spans="2:13" ht="45" customHeight="1" thickBot="1">
      <c r="B76" s="58" t="s">
        <v>202</v>
      </c>
      <c r="C76" s="59"/>
      <c r="D76" s="768"/>
      <c r="E76" s="768"/>
      <c r="F76" s="768"/>
      <c r="G76" s="757" t="s">
        <v>203</v>
      </c>
      <c r="H76" s="757"/>
      <c r="I76" s="758"/>
      <c r="J76" s="759"/>
      <c r="K76" s="759"/>
      <c r="L76" s="759"/>
      <c r="M76" s="760"/>
    </row>
    <row r="77" spans="4:13" ht="15.75" customHeight="1">
      <c r="D77" s="42"/>
      <c r="E77" s="53"/>
      <c r="F77" s="53"/>
      <c r="G77" s="53"/>
      <c r="H77" s="53"/>
      <c r="I77" s="53"/>
      <c r="J77" s="60"/>
      <c r="K77" s="60"/>
      <c r="L77" s="60"/>
      <c r="M77" s="60"/>
    </row>
    <row r="78" spans="4:13" ht="15.75" customHeight="1">
      <c r="D78" s="42"/>
      <c r="E78" s="53"/>
      <c r="F78" s="53"/>
      <c r="G78" s="53"/>
      <c r="H78" s="53"/>
      <c r="I78" s="53"/>
      <c r="J78" s="60"/>
      <c r="K78" s="60"/>
      <c r="L78" s="60"/>
      <c r="M78" s="60"/>
    </row>
    <row r="79" spans="4:13" ht="15.75">
      <c r="D79" s="42"/>
      <c r="E79" s="53"/>
      <c r="F79" s="53"/>
      <c r="G79" s="53"/>
      <c r="H79" s="53"/>
      <c r="I79" s="53"/>
      <c r="J79" s="53"/>
      <c r="K79" s="53"/>
      <c r="L79" s="53"/>
      <c r="M79" s="53"/>
    </row>
    <row r="80" spans="4:13" ht="15.75">
      <c r="D80" s="42"/>
      <c r="E80" s="61"/>
      <c r="F80" s="61"/>
      <c r="G80" s="61"/>
      <c r="H80" s="61"/>
      <c r="I80" s="61"/>
      <c r="J80" s="62"/>
      <c r="K80" s="62"/>
      <c r="L80" s="62"/>
      <c r="M80" s="62"/>
    </row>
    <row r="81" spans="4:13" ht="15.75">
      <c r="D81" s="53"/>
      <c r="E81" s="60"/>
      <c r="F81" s="60"/>
      <c r="G81" s="60"/>
      <c r="H81" s="60"/>
      <c r="I81" s="60"/>
      <c r="J81" s="53"/>
      <c r="K81" s="53"/>
      <c r="L81" s="53"/>
      <c r="M81" s="53"/>
    </row>
    <row r="82" spans="4:13" ht="15.75">
      <c r="D82" s="42"/>
      <c r="E82" s="60"/>
      <c r="F82" s="60"/>
      <c r="G82" s="60"/>
      <c r="H82" s="60"/>
      <c r="I82" s="60"/>
      <c r="J82" s="53"/>
      <c r="K82" s="53"/>
      <c r="L82" s="53"/>
      <c r="M82" s="53"/>
    </row>
    <row r="83" spans="4:13" ht="15.75">
      <c r="D83" s="42"/>
      <c r="E83" s="60"/>
      <c r="F83" s="60"/>
      <c r="G83" s="60"/>
      <c r="H83" s="60"/>
      <c r="I83" s="60"/>
      <c r="J83" s="53"/>
      <c r="K83" s="53"/>
      <c r="L83" s="53"/>
      <c r="M83" s="53"/>
    </row>
    <row r="84" spans="4:13" ht="15.75">
      <c r="D84" s="42"/>
      <c r="E84" s="60"/>
      <c r="F84" s="60"/>
      <c r="G84" s="60"/>
      <c r="H84" s="60"/>
      <c r="I84" s="60"/>
      <c r="J84" s="53"/>
      <c r="K84" s="53"/>
      <c r="L84" s="53"/>
      <c r="M84" s="53"/>
    </row>
    <row r="85" spans="4:13" ht="15.75">
      <c r="D85" s="42"/>
      <c r="E85" s="42"/>
      <c r="F85" s="53"/>
      <c r="G85" s="53"/>
      <c r="H85" s="53"/>
      <c r="I85" s="53"/>
      <c r="J85" s="53"/>
      <c r="K85" s="53"/>
      <c r="L85" s="53"/>
      <c r="M85" s="63"/>
    </row>
    <row r="86" spans="3:13" ht="15.75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4:13" ht="15.75" customHeight="1">
      <c r="D87" s="42"/>
      <c r="E87" s="64"/>
      <c r="F87" s="64"/>
      <c r="G87" s="64"/>
      <c r="H87" s="64"/>
      <c r="I87" s="64"/>
      <c r="J87" s="64"/>
      <c r="K87" s="65"/>
      <c r="L87" s="65"/>
      <c r="M87" s="66"/>
    </row>
    <row r="88" spans="4:13" ht="15.75" customHeight="1">
      <c r="D88" s="53"/>
      <c r="E88" s="60"/>
      <c r="F88" s="60"/>
      <c r="G88" s="60"/>
      <c r="H88" s="60"/>
      <c r="I88" s="60"/>
      <c r="J88" s="60"/>
      <c r="K88" s="65"/>
      <c r="L88" s="65"/>
      <c r="M88" s="66"/>
    </row>
    <row r="89" spans="4:13" ht="15.75" customHeight="1"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4:13" ht="15.75" customHeight="1"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4:13" ht="15.75" customHeight="1"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4:13" ht="15.75" customHeight="1"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5.75" customHeight="1">
      <c r="B93" s="67"/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5.75" customHeight="1">
      <c r="B94" s="41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5.75" customHeight="1">
      <c r="B95" s="41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5.75" customHeight="1">
      <c r="B96" s="41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5.75" customHeight="1">
      <c r="B97" s="41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5.75" customHeight="1">
      <c r="B98" s="41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5.75" customHeight="1">
      <c r="B99" s="41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5.75" customHeight="1">
      <c r="B100" s="41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5.75" customHeight="1">
      <c r="B101" s="41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5.75" customHeight="1">
      <c r="B102" s="41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4:13" ht="15.75" customHeight="1"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4:13" ht="15.75" customHeight="1"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4:13" ht="15.75" customHeight="1"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4:13" ht="15.75" customHeight="1"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4:13" ht="15.75" customHeight="1"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4:13" ht="15.75" customHeight="1"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4:13" ht="15.75" customHeight="1"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4:13" ht="15.75" customHeight="1"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</sheetData>
  <sheetProtection/>
  <mergeCells count="97">
    <mergeCell ref="B65:M65"/>
    <mergeCell ref="C66:M66"/>
    <mergeCell ref="B67:B73"/>
    <mergeCell ref="C67:M67"/>
    <mergeCell ref="C69:M69"/>
    <mergeCell ref="C70:M70"/>
    <mergeCell ref="C71:M71"/>
    <mergeCell ref="C68:M68"/>
    <mergeCell ref="D46:M46"/>
    <mergeCell ref="B47:M47"/>
    <mergeCell ref="C48:M48"/>
    <mergeCell ref="C49:I49"/>
    <mergeCell ref="J49:L49"/>
    <mergeCell ref="B1:C5"/>
    <mergeCell ref="D1:M1"/>
    <mergeCell ref="D2:M2"/>
    <mergeCell ref="D3:M3"/>
    <mergeCell ref="D4:M4"/>
    <mergeCell ref="D5:M5"/>
    <mergeCell ref="C6:M6"/>
    <mergeCell ref="D7:M7"/>
    <mergeCell ref="D8:M8"/>
    <mergeCell ref="D9:M9"/>
    <mergeCell ref="B10:M10"/>
    <mergeCell ref="C11:M11"/>
    <mergeCell ref="D12:M12"/>
    <mergeCell ref="D13:M13"/>
    <mergeCell ref="B14:B17"/>
    <mergeCell ref="C14:C17"/>
    <mergeCell ref="E14:J14"/>
    <mergeCell ref="L14:M14"/>
    <mergeCell ref="E15:J15"/>
    <mergeCell ref="L15:M15"/>
    <mergeCell ref="E16:I16"/>
    <mergeCell ref="K16:M16"/>
    <mergeCell ref="E17:M17"/>
    <mergeCell ref="D18:M18"/>
    <mergeCell ref="D19:M19"/>
    <mergeCell ref="D20:M20"/>
    <mergeCell ref="D21:M21"/>
    <mergeCell ref="D22:M22"/>
    <mergeCell ref="D23:E23"/>
    <mergeCell ref="F23:G23"/>
    <mergeCell ref="H23:I23"/>
    <mergeCell ref="J23:K23"/>
    <mergeCell ref="L23:M23"/>
    <mergeCell ref="B24:B36"/>
    <mergeCell ref="C24:M24"/>
    <mergeCell ref="C25:M35"/>
    <mergeCell ref="C36:D36"/>
    <mergeCell ref="E36:M36"/>
    <mergeCell ref="B37:M37"/>
    <mergeCell ref="C38:M38"/>
    <mergeCell ref="D39:M39"/>
    <mergeCell ref="D40:M40"/>
    <mergeCell ref="D41:M41"/>
    <mergeCell ref="D42:M42"/>
    <mergeCell ref="D43:F43"/>
    <mergeCell ref="G43:M43"/>
    <mergeCell ref="D44:F44"/>
    <mergeCell ref="G44:M44"/>
    <mergeCell ref="B43:B45"/>
    <mergeCell ref="C43:C45"/>
    <mergeCell ref="E45:G45"/>
    <mergeCell ref="I45:M45"/>
    <mergeCell ref="C50:I50"/>
    <mergeCell ref="J50:L50"/>
    <mergeCell ref="C53:I53"/>
    <mergeCell ref="J53:L53"/>
    <mergeCell ref="C51:I51"/>
    <mergeCell ref="J51:L51"/>
    <mergeCell ref="B52:B54"/>
    <mergeCell ref="C52:I52"/>
    <mergeCell ref="J52:L52"/>
    <mergeCell ref="C54:I54"/>
    <mergeCell ref="J54:L54"/>
    <mergeCell ref="C55:I55"/>
    <mergeCell ref="J55:L55"/>
    <mergeCell ref="B56:M56"/>
    <mergeCell ref="C57:M57"/>
    <mergeCell ref="B58:B64"/>
    <mergeCell ref="C58:M58"/>
    <mergeCell ref="C59:M59"/>
    <mergeCell ref="C60:M60"/>
    <mergeCell ref="C64:M64"/>
    <mergeCell ref="C61:M61"/>
    <mergeCell ref="C62:M62"/>
    <mergeCell ref="C63:M63"/>
    <mergeCell ref="G76:H76"/>
    <mergeCell ref="I76:M76"/>
    <mergeCell ref="C72:M72"/>
    <mergeCell ref="C73:M73"/>
    <mergeCell ref="B74:M74"/>
    <mergeCell ref="D76:F76"/>
    <mergeCell ref="C75:F75"/>
    <mergeCell ref="G75:H75"/>
    <mergeCell ref="I75:M7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workbookViewId="0" topLeftCell="B1">
      <selection activeCell="B74" sqref="B74:M74"/>
    </sheetView>
  </sheetViews>
  <sheetFormatPr defaultColWidth="9.00390625" defaultRowHeight="12.75"/>
  <cols>
    <col min="1" max="1" width="0.37109375" style="0" hidden="1" customWidth="1"/>
    <col min="2" max="2" width="4.875" style="2" customWidth="1"/>
    <col min="3" max="3" width="21.625" style="52" customWidth="1"/>
    <col min="4" max="4" width="6.625" style="77" customWidth="1"/>
    <col min="5" max="6" width="5.75390625" style="77" customWidth="1"/>
    <col min="7" max="7" width="4.375" style="77" customWidth="1"/>
    <col min="8" max="8" width="5.75390625" style="77" customWidth="1"/>
    <col min="9" max="9" width="3.125" style="77" customWidth="1"/>
    <col min="10" max="10" width="5.75390625" style="77" customWidth="1"/>
    <col min="11" max="11" width="8.25390625" style="77" customWidth="1"/>
    <col min="12" max="12" width="5.75390625" style="77" customWidth="1"/>
    <col min="13" max="13" width="9.375" style="77" customWidth="1"/>
  </cols>
  <sheetData>
    <row r="1" spans="2:13" ht="9" customHeight="1">
      <c r="B1" s="785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2:13" ht="15.75" customHeight="1">
      <c r="B2" s="937" t="s">
        <v>209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2:13" ht="15.75" customHeight="1"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2:13" ht="15.75" customHeight="1"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</row>
    <row r="5" spans="2:13" ht="31.5" customHeight="1">
      <c r="B5" s="938" t="s">
        <v>210</v>
      </c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</row>
    <row r="6" spans="2:13" ht="13.5" customHeight="1" thickBot="1">
      <c r="B6" s="766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</row>
    <row r="7" spans="2:13" ht="20.25" thickBot="1">
      <c r="B7" s="43" t="s">
        <v>8</v>
      </c>
      <c r="C7" s="812" t="s">
        <v>133</v>
      </c>
      <c r="D7" s="813"/>
      <c r="E7" s="813"/>
      <c r="F7" s="813"/>
      <c r="G7" s="813"/>
      <c r="H7" s="813"/>
      <c r="I7" s="813"/>
      <c r="J7" s="849"/>
      <c r="K7" s="849"/>
      <c r="L7" s="849"/>
      <c r="M7" s="850"/>
    </row>
    <row r="8" spans="2:13" ht="31.5">
      <c r="B8" s="26" t="s">
        <v>9</v>
      </c>
      <c r="C8" s="37" t="s">
        <v>134</v>
      </c>
      <c r="D8" s="940" t="s">
        <v>135</v>
      </c>
      <c r="E8" s="940"/>
      <c r="F8" s="940"/>
      <c r="G8" s="940"/>
      <c r="H8" s="940"/>
      <c r="I8" s="940"/>
      <c r="J8" s="941"/>
      <c r="K8" s="941"/>
      <c r="L8" s="941"/>
      <c r="M8" s="942"/>
    </row>
    <row r="9" spans="2:13" ht="31.5">
      <c r="B9" s="6" t="s">
        <v>11</v>
      </c>
      <c r="C9" s="9" t="s">
        <v>136</v>
      </c>
      <c r="D9" s="943" t="s">
        <v>443</v>
      </c>
      <c r="E9" s="943"/>
      <c r="F9" s="943"/>
      <c r="G9" s="943"/>
      <c r="H9" s="943"/>
      <c r="I9" s="943"/>
      <c r="J9" s="944"/>
      <c r="K9" s="944"/>
      <c r="L9" s="944"/>
      <c r="M9" s="945"/>
    </row>
    <row r="10" spans="2:13" ht="32.25" thickBot="1">
      <c r="B10" s="38" t="s">
        <v>13</v>
      </c>
      <c r="C10" s="36" t="s">
        <v>204</v>
      </c>
      <c r="D10" s="946" t="s">
        <v>211</v>
      </c>
      <c r="E10" s="946"/>
      <c r="F10" s="946"/>
      <c r="G10" s="946"/>
      <c r="H10" s="946"/>
      <c r="I10" s="946"/>
      <c r="J10" s="946"/>
      <c r="K10" s="946"/>
      <c r="L10" s="946"/>
      <c r="M10" s="947"/>
    </row>
    <row r="11" spans="2:13" ht="5.25" customHeight="1" thickBot="1">
      <c r="B11" s="673"/>
      <c r="C11" s="948"/>
      <c r="D11" s="949"/>
      <c r="E11" s="949"/>
      <c r="F11" s="674"/>
      <c r="G11" s="674"/>
      <c r="H11" s="674"/>
      <c r="I11" s="674"/>
      <c r="J11" s="674"/>
      <c r="K11" s="674"/>
      <c r="L11" s="674"/>
      <c r="M11" s="674"/>
    </row>
    <row r="12" spans="2:13" ht="20.25" thickBot="1">
      <c r="B12" s="43" t="s">
        <v>25</v>
      </c>
      <c r="C12" s="812" t="s">
        <v>137</v>
      </c>
      <c r="D12" s="813"/>
      <c r="E12" s="813"/>
      <c r="F12" s="813"/>
      <c r="G12" s="813"/>
      <c r="H12" s="813"/>
      <c r="I12" s="813"/>
      <c r="J12" s="849"/>
      <c r="K12" s="849"/>
      <c r="L12" s="849"/>
      <c r="M12" s="850"/>
    </row>
    <row r="13" spans="2:13" ht="31.5">
      <c r="B13" s="26" t="s">
        <v>27</v>
      </c>
      <c r="C13" s="37" t="s">
        <v>138</v>
      </c>
      <c r="D13" s="919" t="s">
        <v>212</v>
      </c>
      <c r="E13" s="919"/>
      <c r="F13" s="919"/>
      <c r="G13" s="919"/>
      <c r="H13" s="919"/>
      <c r="I13" s="919"/>
      <c r="J13" s="919"/>
      <c r="K13" s="919"/>
      <c r="L13" s="919"/>
      <c r="M13" s="920"/>
    </row>
    <row r="14" spans="2:13" ht="31.5">
      <c r="B14" s="6" t="s">
        <v>29</v>
      </c>
      <c r="C14" s="9" t="s">
        <v>139</v>
      </c>
      <c r="D14" s="904" t="s">
        <v>213</v>
      </c>
      <c r="E14" s="904"/>
      <c r="F14" s="904"/>
      <c r="G14" s="904"/>
      <c r="H14" s="904"/>
      <c r="I14" s="904"/>
      <c r="J14" s="904"/>
      <c r="K14" s="904"/>
      <c r="L14" s="904"/>
      <c r="M14" s="953"/>
    </row>
    <row r="15" spans="2:13" ht="15.75" customHeight="1">
      <c r="B15" s="641" t="s">
        <v>36</v>
      </c>
      <c r="C15" s="750" t="s">
        <v>140</v>
      </c>
      <c r="D15" s="954" t="s">
        <v>214</v>
      </c>
      <c r="E15" s="955"/>
      <c r="F15" s="955"/>
      <c r="G15" s="955"/>
      <c r="H15" s="955"/>
      <c r="I15" s="955"/>
      <c r="J15" s="955"/>
      <c r="K15" s="955"/>
      <c r="L15" s="955"/>
      <c r="M15" s="956"/>
    </row>
    <row r="16" spans="2:13" ht="15.75" customHeight="1">
      <c r="B16" s="683"/>
      <c r="C16" s="838"/>
      <c r="D16" s="957"/>
      <c r="E16" s="958"/>
      <c r="F16" s="958"/>
      <c r="G16" s="958"/>
      <c r="H16" s="958"/>
      <c r="I16" s="958"/>
      <c r="J16" s="958"/>
      <c r="K16" s="958"/>
      <c r="L16" s="958"/>
      <c r="M16" s="959"/>
    </row>
    <row r="17" spans="2:13" ht="15.75" customHeight="1">
      <c r="B17" s="683"/>
      <c r="C17" s="838"/>
      <c r="D17" s="957"/>
      <c r="E17" s="958"/>
      <c r="F17" s="958"/>
      <c r="G17" s="958"/>
      <c r="H17" s="958"/>
      <c r="I17" s="958"/>
      <c r="J17" s="958"/>
      <c r="K17" s="958"/>
      <c r="L17" s="958"/>
      <c r="M17" s="959"/>
    </row>
    <row r="18" spans="2:13" ht="15.75" customHeight="1">
      <c r="B18" s="702"/>
      <c r="C18" s="751"/>
      <c r="D18" s="960"/>
      <c r="E18" s="961"/>
      <c r="F18" s="961"/>
      <c r="G18" s="961"/>
      <c r="H18" s="961"/>
      <c r="I18" s="961"/>
      <c r="J18" s="961"/>
      <c r="K18" s="961"/>
      <c r="L18" s="961"/>
      <c r="M18" s="962"/>
    </row>
    <row r="19" spans="2:13" ht="31.5" customHeight="1">
      <c r="B19" s="6" t="s">
        <v>148</v>
      </c>
      <c r="C19" s="9" t="s">
        <v>149</v>
      </c>
      <c r="D19" s="933" t="s">
        <v>215</v>
      </c>
      <c r="E19" s="934"/>
      <c r="F19" s="934"/>
      <c r="G19" s="934"/>
      <c r="H19" s="934"/>
      <c r="I19" s="934"/>
      <c r="J19" s="934"/>
      <c r="K19" s="935"/>
      <c r="L19" s="935"/>
      <c r="M19" s="936"/>
    </row>
    <row r="20" spans="2:13" ht="42.75" customHeight="1">
      <c r="B20" s="6" t="s">
        <v>150</v>
      </c>
      <c r="C20" s="9" t="s">
        <v>205</v>
      </c>
      <c r="D20" s="933" t="s">
        <v>216</v>
      </c>
      <c r="E20" s="934"/>
      <c r="F20" s="934"/>
      <c r="G20" s="934"/>
      <c r="H20" s="934"/>
      <c r="I20" s="934"/>
      <c r="J20" s="934"/>
      <c r="K20" s="935"/>
      <c r="L20" s="935"/>
      <c r="M20" s="936"/>
    </row>
    <row r="21" spans="2:13" ht="37.5" customHeight="1">
      <c r="B21" s="6" t="s">
        <v>151</v>
      </c>
      <c r="C21" s="9" t="s">
        <v>206</v>
      </c>
      <c r="D21" s="913" t="s">
        <v>217</v>
      </c>
      <c r="E21" s="913"/>
      <c r="F21" s="913"/>
      <c r="G21" s="913"/>
      <c r="H21" s="913"/>
      <c r="I21" s="913"/>
      <c r="J21" s="913"/>
      <c r="K21" s="921"/>
      <c r="L21" s="921"/>
      <c r="M21" s="922"/>
    </row>
    <row r="22" spans="2:13" ht="30.75" customHeight="1">
      <c r="B22" s="6" t="s">
        <v>152</v>
      </c>
      <c r="C22" s="9" t="s">
        <v>153</v>
      </c>
      <c r="D22" s="913" t="s">
        <v>218</v>
      </c>
      <c r="E22" s="913"/>
      <c r="F22" s="913"/>
      <c r="G22" s="913"/>
      <c r="H22" s="913"/>
      <c r="I22" s="913"/>
      <c r="J22" s="913"/>
      <c r="K22" s="921"/>
      <c r="L22" s="921"/>
      <c r="M22" s="922"/>
    </row>
    <row r="23" spans="2:13" ht="42" customHeight="1">
      <c r="B23" s="49" t="s">
        <v>154</v>
      </c>
      <c r="C23" s="9" t="s">
        <v>207</v>
      </c>
      <c r="D23" s="913" t="s">
        <v>219</v>
      </c>
      <c r="E23" s="913"/>
      <c r="F23" s="913"/>
      <c r="G23" s="913"/>
      <c r="H23" s="913"/>
      <c r="I23" s="913"/>
      <c r="J23" s="913"/>
      <c r="K23" s="921"/>
      <c r="L23" s="921"/>
      <c r="M23" s="922"/>
    </row>
    <row r="24" spans="2:13" ht="15.75" customHeight="1">
      <c r="B24" s="6" t="s">
        <v>155</v>
      </c>
      <c r="C24" s="9" t="s">
        <v>156</v>
      </c>
      <c r="D24" s="923" t="s">
        <v>220</v>
      </c>
      <c r="E24" s="924"/>
      <c r="F24" s="925"/>
      <c r="G24" s="925"/>
      <c r="H24" s="925"/>
      <c r="I24" s="925"/>
      <c r="J24" s="925"/>
      <c r="K24" s="925"/>
      <c r="L24" s="925"/>
      <c r="M24" s="926"/>
    </row>
    <row r="25" spans="2:13" ht="15.75" customHeight="1">
      <c r="B25" s="641" t="s">
        <v>162</v>
      </c>
      <c r="C25" s="794" t="s">
        <v>163</v>
      </c>
      <c r="D25" s="817"/>
      <c r="E25" s="817"/>
      <c r="F25" s="817"/>
      <c r="G25" s="817"/>
      <c r="H25" s="817"/>
      <c r="I25" s="817"/>
      <c r="J25" s="817"/>
      <c r="K25" s="817"/>
      <c r="L25" s="817"/>
      <c r="M25" s="818"/>
    </row>
    <row r="26" spans="2:13" ht="15.75" customHeight="1">
      <c r="B26" s="683"/>
      <c r="C26" s="927" t="s">
        <v>221</v>
      </c>
      <c r="D26" s="928"/>
      <c r="E26" s="928"/>
      <c r="F26" s="928"/>
      <c r="G26" s="928"/>
      <c r="H26" s="928"/>
      <c r="I26" s="928"/>
      <c r="J26" s="928"/>
      <c r="K26" s="928"/>
      <c r="L26" s="928"/>
      <c r="M26" s="929"/>
    </row>
    <row r="27" spans="2:13" ht="15.75" customHeight="1">
      <c r="B27" s="683"/>
      <c r="C27" s="927"/>
      <c r="D27" s="928"/>
      <c r="E27" s="928"/>
      <c r="F27" s="928"/>
      <c r="G27" s="928"/>
      <c r="H27" s="928"/>
      <c r="I27" s="928"/>
      <c r="J27" s="928"/>
      <c r="K27" s="928"/>
      <c r="L27" s="928"/>
      <c r="M27" s="929"/>
    </row>
    <row r="28" spans="2:13" ht="15.75" customHeight="1">
      <c r="B28" s="683"/>
      <c r="C28" s="927"/>
      <c r="D28" s="928"/>
      <c r="E28" s="928"/>
      <c r="F28" s="928"/>
      <c r="G28" s="928"/>
      <c r="H28" s="928"/>
      <c r="I28" s="928"/>
      <c r="J28" s="928"/>
      <c r="K28" s="928"/>
      <c r="L28" s="928"/>
      <c r="M28" s="929"/>
    </row>
    <row r="29" spans="2:13" ht="15.75" customHeight="1">
      <c r="B29" s="683"/>
      <c r="C29" s="927"/>
      <c r="D29" s="928"/>
      <c r="E29" s="928"/>
      <c r="F29" s="928"/>
      <c r="G29" s="928"/>
      <c r="H29" s="928"/>
      <c r="I29" s="928"/>
      <c r="J29" s="928"/>
      <c r="K29" s="928"/>
      <c r="L29" s="928"/>
      <c r="M29" s="929"/>
    </row>
    <row r="30" spans="2:13" ht="15.75" customHeight="1">
      <c r="B30" s="683"/>
      <c r="C30" s="927"/>
      <c r="D30" s="928"/>
      <c r="E30" s="928"/>
      <c r="F30" s="928"/>
      <c r="G30" s="928"/>
      <c r="H30" s="928"/>
      <c r="I30" s="928"/>
      <c r="J30" s="928"/>
      <c r="K30" s="928"/>
      <c r="L30" s="928"/>
      <c r="M30" s="929"/>
    </row>
    <row r="31" spans="2:13" ht="15.75" customHeight="1">
      <c r="B31" s="683"/>
      <c r="C31" s="927"/>
      <c r="D31" s="928"/>
      <c r="E31" s="928"/>
      <c r="F31" s="928"/>
      <c r="G31" s="928"/>
      <c r="H31" s="928"/>
      <c r="I31" s="928"/>
      <c r="J31" s="928"/>
      <c r="K31" s="928"/>
      <c r="L31" s="928"/>
      <c r="M31" s="929"/>
    </row>
    <row r="32" spans="2:13" ht="15.75" customHeight="1" hidden="1">
      <c r="B32" s="683"/>
      <c r="C32" s="927"/>
      <c r="D32" s="928"/>
      <c r="E32" s="928"/>
      <c r="F32" s="928"/>
      <c r="G32" s="928"/>
      <c r="H32" s="928"/>
      <c r="I32" s="928"/>
      <c r="J32" s="928"/>
      <c r="K32" s="928"/>
      <c r="L32" s="928"/>
      <c r="M32" s="929"/>
    </row>
    <row r="33" spans="2:13" ht="15.75" customHeight="1" hidden="1">
      <c r="B33" s="683"/>
      <c r="C33" s="927"/>
      <c r="D33" s="928"/>
      <c r="E33" s="928"/>
      <c r="F33" s="928"/>
      <c r="G33" s="928"/>
      <c r="H33" s="928"/>
      <c r="I33" s="928"/>
      <c r="J33" s="928"/>
      <c r="K33" s="928"/>
      <c r="L33" s="928"/>
      <c r="M33" s="929"/>
    </row>
    <row r="34" spans="2:13" ht="15.75" customHeight="1">
      <c r="B34" s="683"/>
      <c r="C34" s="927"/>
      <c r="D34" s="928"/>
      <c r="E34" s="928"/>
      <c r="F34" s="928"/>
      <c r="G34" s="928"/>
      <c r="H34" s="928"/>
      <c r="I34" s="928"/>
      <c r="J34" s="928"/>
      <c r="K34" s="928"/>
      <c r="L34" s="928"/>
      <c r="M34" s="929"/>
    </row>
    <row r="35" spans="2:13" ht="15.75" customHeight="1" thickBot="1">
      <c r="B35" s="651"/>
      <c r="C35" s="828" t="s">
        <v>165</v>
      </c>
      <c r="D35" s="764"/>
      <c r="E35" s="930" t="s">
        <v>222</v>
      </c>
      <c r="F35" s="931"/>
      <c r="G35" s="931"/>
      <c r="H35" s="931"/>
      <c r="I35" s="931"/>
      <c r="J35" s="931"/>
      <c r="K35" s="931"/>
      <c r="L35" s="931"/>
      <c r="M35" s="932"/>
    </row>
    <row r="36" spans="2:13" ht="16.5" thickBot="1">
      <c r="B36" s="766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</row>
    <row r="37" spans="2:13" ht="20.25" thickBot="1">
      <c r="B37" s="43" t="s">
        <v>39</v>
      </c>
      <c r="C37" s="812" t="s">
        <v>166</v>
      </c>
      <c r="D37" s="813"/>
      <c r="E37" s="813"/>
      <c r="F37" s="813"/>
      <c r="G37" s="813"/>
      <c r="H37" s="813"/>
      <c r="I37" s="813"/>
      <c r="J37" s="813"/>
      <c r="K37" s="813"/>
      <c r="L37" s="813"/>
      <c r="M37" s="814"/>
    </row>
    <row r="38" spans="2:13" ht="48" customHeight="1">
      <c r="B38" s="51" t="s">
        <v>41</v>
      </c>
      <c r="C38" s="37" t="s">
        <v>167</v>
      </c>
      <c r="D38" s="919" t="s">
        <v>223</v>
      </c>
      <c r="E38" s="919"/>
      <c r="F38" s="919"/>
      <c r="G38" s="919"/>
      <c r="H38" s="919"/>
      <c r="I38" s="919"/>
      <c r="J38" s="919"/>
      <c r="K38" s="919"/>
      <c r="L38" s="919"/>
      <c r="M38" s="920"/>
    </row>
    <row r="39" spans="2:13" ht="87.75" customHeight="1">
      <c r="B39" s="6" t="s">
        <v>50</v>
      </c>
      <c r="C39" s="9" t="s">
        <v>168</v>
      </c>
      <c r="D39" s="913" t="s">
        <v>224</v>
      </c>
      <c r="E39" s="913"/>
      <c r="F39" s="913"/>
      <c r="G39" s="913"/>
      <c r="H39" s="913"/>
      <c r="I39" s="913"/>
      <c r="J39" s="913"/>
      <c r="K39" s="913"/>
      <c r="L39" s="913"/>
      <c r="M39" s="914"/>
    </row>
    <row r="40" spans="2:13" ht="195.75" customHeight="1">
      <c r="B40" s="6" t="s">
        <v>52</v>
      </c>
      <c r="C40" s="9" t="s">
        <v>225</v>
      </c>
      <c r="D40" s="913" t="s">
        <v>444</v>
      </c>
      <c r="E40" s="913"/>
      <c r="F40" s="913"/>
      <c r="G40" s="913"/>
      <c r="H40" s="913"/>
      <c r="I40" s="913"/>
      <c r="J40" s="913"/>
      <c r="K40" s="913"/>
      <c r="L40" s="913"/>
      <c r="M40" s="914"/>
    </row>
    <row r="41" spans="2:13" ht="73.5" customHeight="1">
      <c r="B41" s="6" t="s">
        <v>170</v>
      </c>
      <c r="C41" s="9" t="s">
        <v>171</v>
      </c>
      <c r="D41" s="913" t="s">
        <v>226</v>
      </c>
      <c r="E41" s="913"/>
      <c r="F41" s="913"/>
      <c r="G41" s="913"/>
      <c r="H41" s="913"/>
      <c r="I41" s="913"/>
      <c r="J41" s="913"/>
      <c r="K41" s="913"/>
      <c r="L41" s="913"/>
      <c r="M41" s="914"/>
    </row>
    <row r="42" spans="2:13" ht="15.75">
      <c r="B42" s="790" t="s">
        <v>172</v>
      </c>
      <c r="C42" s="794" t="s">
        <v>173</v>
      </c>
      <c r="D42" s="915" t="s">
        <v>174</v>
      </c>
      <c r="E42" s="915"/>
      <c r="F42" s="915"/>
      <c r="G42" s="916"/>
      <c r="H42" s="916"/>
      <c r="I42" s="916"/>
      <c r="J42" s="916"/>
      <c r="K42" s="916"/>
      <c r="L42" s="916"/>
      <c r="M42" s="917"/>
    </row>
    <row r="43" spans="2:13" ht="31.5" customHeight="1">
      <c r="B43" s="790"/>
      <c r="C43" s="805"/>
      <c r="D43" s="910" t="s">
        <v>175</v>
      </c>
      <c r="E43" s="910"/>
      <c r="F43" s="910"/>
      <c r="G43" s="911"/>
      <c r="H43" s="911"/>
      <c r="I43" s="911"/>
      <c r="J43" s="911"/>
      <c r="K43" s="911"/>
      <c r="L43" s="911"/>
      <c r="M43" s="912"/>
    </row>
    <row r="44" spans="2:13" ht="15.75">
      <c r="B44" s="790"/>
      <c r="C44" s="805"/>
      <c r="D44" s="70" t="s">
        <v>176</v>
      </c>
      <c r="E44" s="916"/>
      <c r="F44" s="916"/>
      <c r="G44" s="916"/>
      <c r="H44" s="70" t="s">
        <v>147</v>
      </c>
      <c r="I44" s="950"/>
      <c r="J44" s="916"/>
      <c r="K44" s="916"/>
      <c r="L44" s="916"/>
      <c r="M44" s="917"/>
    </row>
    <row r="45" spans="2:13" ht="48" customHeight="1" thickBot="1">
      <c r="B45" s="14" t="s">
        <v>105</v>
      </c>
      <c r="C45" s="32" t="s">
        <v>208</v>
      </c>
      <c r="D45" s="951" t="s">
        <v>227</v>
      </c>
      <c r="E45" s="951"/>
      <c r="F45" s="951"/>
      <c r="G45" s="951"/>
      <c r="H45" s="951"/>
      <c r="I45" s="951"/>
      <c r="J45" s="951"/>
      <c r="K45" s="951"/>
      <c r="L45" s="951"/>
      <c r="M45" s="952"/>
    </row>
    <row r="46" spans="2:13" ht="16.5" thickBot="1">
      <c r="B46" s="785"/>
      <c r="C46" s="865"/>
      <c r="D46" s="866"/>
      <c r="E46" s="866"/>
      <c r="F46" s="866"/>
      <c r="G46" s="866"/>
      <c r="H46" s="866"/>
      <c r="I46" s="866"/>
      <c r="J46" s="866"/>
      <c r="K46" s="866"/>
      <c r="L46" s="866"/>
      <c r="M46" s="866"/>
    </row>
    <row r="47" spans="2:13" ht="20.25" customHeight="1" thickBot="1">
      <c r="B47" s="43" t="s">
        <v>54</v>
      </c>
      <c r="C47" s="812" t="s">
        <v>177</v>
      </c>
      <c r="D47" s="813"/>
      <c r="E47" s="813"/>
      <c r="F47" s="813"/>
      <c r="G47" s="813"/>
      <c r="H47" s="813"/>
      <c r="I47" s="813"/>
      <c r="J47" s="813"/>
      <c r="K47" s="813"/>
      <c r="L47" s="813"/>
      <c r="M47" s="814"/>
    </row>
    <row r="48" spans="2:13" ht="15.75" customHeight="1">
      <c r="B48" s="644" t="s">
        <v>56</v>
      </c>
      <c r="C48" s="751" t="s">
        <v>178</v>
      </c>
      <c r="D48" s="867"/>
      <c r="E48" s="867"/>
      <c r="F48" s="867"/>
      <c r="G48" s="867"/>
      <c r="H48" s="867"/>
      <c r="I48" s="867"/>
      <c r="J48" s="941"/>
      <c r="K48" s="941"/>
      <c r="L48" s="965"/>
      <c r="M48" s="71" t="s">
        <v>179</v>
      </c>
    </row>
    <row r="49" spans="2:13" ht="15.75" customHeight="1">
      <c r="B49" s="645"/>
      <c r="C49" s="794" t="s">
        <v>180</v>
      </c>
      <c r="D49" s="795"/>
      <c r="E49" s="795"/>
      <c r="F49" s="795"/>
      <c r="G49" s="795"/>
      <c r="H49" s="795"/>
      <c r="I49" s="795"/>
      <c r="J49" s="904"/>
      <c r="K49" s="714"/>
      <c r="L49" s="966"/>
      <c r="M49" s="72" t="s">
        <v>179</v>
      </c>
    </row>
    <row r="50" spans="2:13" ht="99.75" customHeight="1">
      <c r="B50" s="642"/>
      <c r="C50" s="907" t="s">
        <v>445</v>
      </c>
      <c r="D50" s="908"/>
      <c r="E50" s="908"/>
      <c r="F50" s="908"/>
      <c r="G50" s="908"/>
      <c r="H50" s="908"/>
      <c r="I50" s="908"/>
      <c r="J50" s="908"/>
      <c r="K50" s="908"/>
      <c r="L50" s="908"/>
      <c r="M50" s="909"/>
    </row>
    <row r="51" spans="2:13" ht="15.75" customHeight="1">
      <c r="B51" s="641" t="s">
        <v>66</v>
      </c>
      <c r="C51" s="794" t="s">
        <v>181</v>
      </c>
      <c r="D51" s="795"/>
      <c r="E51" s="795"/>
      <c r="F51" s="795"/>
      <c r="G51" s="795"/>
      <c r="H51" s="795"/>
      <c r="I51" s="795"/>
      <c r="J51" s="904"/>
      <c r="K51" s="904"/>
      <c r="L51" s="906"/>
      <c r="M51" s="72" t="s">
        <v>179</v>
      </c>
    </row>
    <row r="52" spans="2:13" ht="31.5" customHeight="1">
      <c r="B52" s="683"/>
      <c r="C52" s="907" t="s">
        <v>228</v>
      </c>
      <c r="D52" s="908"/>
      <c r="E52" s="908"/>
      <c r="F52" s="908"/>
      <c r="G52" s="908"/>
      <c r="H52" s="908"/>
      <c r="I52" s="908"/>
      <c r="J52" s="908"/>
      <c r="K52" s="908"/>
      <c r="L52" s="908"/>
      <c r="M52" s="909"/>
    </row>
    <row r="53" spans="2:13" ht="15.75" customHeight="1">
      <c r="B53" s="645"/>
      <c r="C53" s="794" t="s">
        <v>182</v>
      </c>
      <c r="D53" s="795"/>
      <c r="E53" s="795"/>
      <c r="F53" s="795"/>
      <c r="G53" s="795"/>
      <c r="H53" s="795"/>
      <c r="I53" s="795"/>
      <c r="J53" s="904"/>
      <c r="K53" s="904"/>
      <c r="L53" s="906"/>
      <c r="M53" s="50" t="s">
        <v>179</v>
      </c>
    </row>
    <row r="54" spans="2:13" ht="15.75">
      <c r="B54" s="645"/>
      <c r="C54" s="794" t="s">
        <v>183</v>
      </c>
      <c r="D54" s="795"/>
      <c r="E54" s="795"/>
      <c r="F54" s="795"/>
      <c r="G54" s="795"/>
      <c r="H54" s="795"/>
      <c r="I54" s="795"/>
      <c r="J54" s="904"/>
      <c r="K54" s="904"/>
      <c r="L54" s="904"/>
      <c r="M54" s="72" t="s">
        <v>179</v>
      </c>
    </row>
    <row r="55" spans="2:13" ht="15.75" customHeight="1">
      <c r="B55" s="642"/>
      <c r="C55" s="794" t="s">
        <v>184</v>
      </c>
      <c r="D55" s="795"/>
      <c r="E55" s="795"/>
      <c r="F55" s="795"/>
      <c r="G55" s="795"/>
      <c r="H55" s="795"/>
      <c r="I55" s="795"/>
      <c r="J55" s="904"/>
      <c r="K55" s="904"/>
      <c r="L55" s="904"/>
      <c r="M55" s="72" t="s">
        <v>179</v>
      </c>
    </row>
    <row r="56" spans="2:13" ht="31.5" customHeight="1" thickBot="1">
      <c r="B56" s="14" t="s">
        <v>67</v>
      </c>
      <c r="C56" s="780" t="s">
        <v>229</v>
      </c>
      <c r="D56" s="748"/>
      <c r="E56" s="748"/>
      <c r="F56" s="748"/>
      <c r="G56" s="748"/>
      <c r="H56" s="748"/>
      <c r="I56" s="781"/>
      <c r="J56" s="905"/>
      <c r="K56" s="905"/>
      <c r="L56" s="905"/>
      <c r="M56" s="73" t="s">
        <v>186</v>
      </c>
    </row>
    <row r="57" spans="2:13" ht="4.5" customHeight="1" thickBot="1">
      <c r="B57" s="785"/>
      <c r="C57" s="786"/>
      <c r="D57" s="786"/>
      <c r="E57" s="786"/>
      <c r="F57" s="786"/>
      <c r="G57" s="786"/>
      <c r="H57" s="786"/>
      <c r="I57" s="786"/>
      <c r="J57" s="786"/>
      <c r="K57" s="786"/>
      <c r="L57" s="786"/>
      <c r="M57" s="786"/>
    </row>
    <row r="58" spans="2:13" ht="20.25" customHeight="1" thickBot="1">
      <c r="B58" s="74" t="s">
        <v>74</v>
      </c>
      <c r="C58" s="812" t="s">
        <v>230</v>
      </c>
      <c r="D58" s="813"/>
      <c r="E58" s="813"/>
      <c r="F58" s="813"/>
      <c r="G58" s="813"/>
      <c r="H58" s="813"/>
      <c r="I58" s="813"/>
      <c r="J58" s="813"/>
      <c r="K58" s="813"/>
      <c r="L58" s="813"/>
      <c r="M58" s="814"/>
    </row>
    <row r="59" spans="2:13" ht="63.75" customHeight="1">
      <c r="B59" s="963"/>
      <c r="C59" s="901" t="s">
        <v>446</v>
      </c>
      <c r="D59" s="902"/>
      <c r="E59" s="902"/>
      <c r="F59" s="902"/>
      <c r="G59" s="902"/>
      <c r="H59" s="902"/>
      <c r="I59" s="902"/>
      <c r="J59" s="902"/>
      <c r="K59" s="902"/>
      <c r="L59" s="902"/>
      <c r="M59" s="903"/>
    </row>
    <row r="60" spans="2:13" ht="47.25" customHeight="1">
      <c r="B60" s="964"/>
      <c r="C60" s="882" t="s">
        <v>447</v>
      </c>
      <c r="D60" s="899"/>
      <c r="E60" s="899"/>
      <c r="F60" s="899"/>
      <c r="G60" s="899"/>
      <c r="H60" s="899"/>
      <c r="I60" s="899"/>
      <c r="J60" s="899"/>
      <c r="K60" s="899"/>
      <c r="L60" s="899"/>
      <c r="M60" s="900"/>
    </row>
    <row r="61" spans="2:13" ht="31.5" customHeight="1">
      <c r="B61" s="964"/>
      <c r="C61" s="879" t="s">
        <v>231</v>
      </c>
      <c r="D61" s="880"/>
      <c r="E61" s="880"/>
      <c r="F61" s="880"/>
      <c r="G61" s="880"/>
      <c r="H61" s="880"/>
      <c r="I61" s="880"/>
      <c r="J61" s="880"/>
      <c r="K61" s="880"/>
      <c r="L61" s="880"/>
      <c r="M61" s="881"/>
    </row>
    <row r="62" spans="2:13" ht="31.5" customHeight="1">
      <c r="B62" s="964"/>
      <c r="C62" s="882" t="s">
        <v>232</v>
      </c>
      <c r="D62" s="899"/>
      <c r="E62" s="899"/>
      <c r="F62" s="899"/>
      <c r="G62" s="899"/>
      <c r="H62" s="899"/>
      <c r="I62" s="899"/>
      <c r="J62" s="899"/>
      <c r="K62" s="899"/>
      <c r="L62" s="899"/>
      <c r="M62" s="900"/>
    </row>
    <row r="63" spans="2:13" ht="51.75" customHeight="1">
      <c r="B63" s="964"/>
      <c r="C63" s="879" t="s">
        <v>250</v>
      </c>
      <c r="D63" s="880"/>
      <c r="E63" s="880"/>
      <c r="F63" s="880"/>
      <c r="G63" s="880"/>
      <c r="H63" s="880"/>
      <c r="I63" s="880"/>
      <c r="J63" s="880"/>
      <c r="K63" s="880"/>
      <c r="L63" s="880"/>
      <c r="M63" s="881"/>
    </row>
    <row r="64" spans="2:13" ht="51.75" customHeight="1">
      <c r="B64" s="964"/>
      <c r="C64" s="885" t="s">
        <v>251</v>
      </c>
      <c r="D64" s="886"/>
      <c r="E64" s="886"/>
      <c r="F64" s="886"/>
      <c r="G64" s="886"/>
      <c r="H64" s="886"/>
      <c r="I64" s="886"/>
      <c r="J64" s="886"/>
      <c r="K64" s="886"/>
      <c r="L64" s="886"/>
      <c r="M64" s="887"/>
    </row>
    <row r="65" spans="2:13" ht="63.75" customHeight="1">
      <c r="B65" s="964"/>
      <c r="C65" s="882" t="s">
        <v>233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4"/>
    </row>
    <row r="66" spans="2:13" ht="47.25" customHeight="1">
      <c r="B66" s="964"/>
      <c r="C66" s="890" t="s">
        <v>121</v>
      </c>
      <c r="D66" s="891"/>
      <c r="E66" s="891"/>
      <c r="F66" s="891"/>
      <c r="G66" s="891"/>
      <c r="H66" s="891"/>
      <c r="I66" s="891"/>
      <c r="J66" s="891"/>
      <c r="K66" s="891"/>
      <c r="L66" s="891"/>
      <c r="M66" s="892"/>
    </row>
    <row r="67" spans="2:13" ht="20.25" customHeight="1">
      <c r="B67" s="964"/>
      <c r="C67" s="893" t="s">
        <v>122</v>
      </c>
      <c r="D67" s="894"/>
      <c r="E67" s="894"/>
      <c r="F67" s="894"/>
      <c r="G67" s="894"/>
      <c r="H67" s="894"/>
      <c r="I67" s="894"/>
      <c r="J67" s="894"/>
      <c r="K67" s="894"/>
      <c r="L67" s="894"/>
      <c r="M67" s="895"/>
    </row>
    <row r="68" spans="2:13" ht="31.5" customHeight="1">
      <c r="B68" s="964"/>
      <c r="C68" s="896" t="s">
        <v>234</v>
      </c>
      <c r="D68" s="894"/>
      <c r="E68" s="894"/>
      <c r="F68" s="894"/>
      <c r="G68" s="894"/>
      <c r="H68" s="894"/>
      <c r="I68" s="894"/>
      <c r="J68" s="894"/>
      <c r="K68" s="894"/>
      <c r="L68" s="894"/>
      <c r="M68" s="895"/>
    </row>
    <row r="69" spans="2:13" ht="31.5" customHeight="1">
      <c r="B69" s="964"/>
      <c r="C69" s="893" t="s">
        <v>190</v>
      </c>
      <c r="D69" s="897"/>
      <c r="E69" s="897"/>
      <c r="F69" s="897"/>
      <c r="G69" s="897"/>
      <c r="H69" s="897"/>
      <c r="I69" s="897"/>
      <c r="J69" s="897"/>
      <c r="K69" s="897"/>
      <c r="L69" s="897"/>
      <c r="M69" s="898"/>
    </row>
    <row r="70" spans="2:13" ht="15.75" customHeight="1">
      <c r="B70" s="964"/>
      <c r="C70" s="879" t="s">
        <v>235</v>
      </c>
      <c r="D70" s="880"/>
      <c r="E70" s="880"/>
      <c r="F70" s="880"/>
      <c r="G70" s="880"/>
      <c r="H70" s="880"/>
      <c r="I70" s="880"/>
      <c r="J70" s="880"/>
      <c r="K70" s="880"/>
      <c r="L70" s="880"/>
      <c r="M70" s="881"/>
    </row>
    <row r="71" spans="2:13" ht="31.5" customHeight="1">
      <c r="B71" s="964"/>
      <c r="C71" s="882" t="s">
        <v>236</v>
      </c>
      <c r="D71" s="883"/>
      <c r="E71" s="883"/>
      <c r="F71" s="883"/>
      <c r="G71" s="883"/>
      <c r="H71" s="883"/>
      <c r="I71" s="883"/>
      <c r="J71" s="883"/>
      <c r="K71" s="883"/>
      <c r="L71" s="883"/>
      <c r="M71" s="884"/>
    </row>
    <row r="72" spans="2:13" ht="15.75" customHeight="1">
      <c r="B72" s="875" t="s">
        <v>237</v>
      </c>
      <c r="C72" s="888"/>
      <c r="D72" s="888"/>
      <c r="E72" s="888"/>
      <c r="F72" s="888"/>
      <c r="G72" s="888"/>
      <c r="H72" s="888"/>
      <c r="I72" s="888"/>
      <c r="J72" s="888"/>
      <c r="K72" s="888"/>
      <c r="L72" s="888"/>
      <c r="M72" s="889"/>
    </row>
    <row r="73" spans="2:13" ht="63" customHeight="1">
      <c r="B73" s="875" t="s">
        <v>448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7"/>
    </row>
    <row r="74" spans="2:13" ht="47.25" customHeight="1" thickBot="1">
      <c r="B74" s="878" t="s">
        <v>238</v>
      </c>
      <c r="C74" s="710"/>
      <c r="D74" s="710"/>
      <c r="E74" s="710"/>
      <c r="F74" s="710"/>
      <c r="G74" s="710"/>
      <c r="H74" s="710"/>
      <c r="I74" s="710"/>
      <c r="J74" s="710"/>
      <c r="K74" s="710"/>
      <c r="L74" s="710"/>
      <c r="M74" s="711"/>
    </row>
    <row r="75" spans="2:13" ht="15.75" customHeight="1">
      <c r="B75" s="873"/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</row>
    <row r="76" spans="2:13" s="75" customFormat="1" ht="15.75" customHeight="1">
      <c r="B76" s="614" t="s">
        <v>239</v>
      </c>
      <c r="C76" s="872"/>
      <c r="D76" s="872"/>
      <c r="E76" s="872"/>
      <c r="F76" s="872"/>
      <c r="G76" s="872"/>
      <c r="H76" s="872"/>
      <c r="I76" s="872"/>
      <c r="J76" s="872"/>
      <c r="K76" s="872"/>
      <c r="L76" s="872"/>
      <c r="M76" s="872"/>
    </row>
    <row r="77" spans="2:13" ht="15.75">
      <c r="B77" s="76" t="s">
        <v>240</v>
      </c>
      <c r="C77" s="871" t="s">
        <v>241</v>
      </c>
      <c r="D77" s="872"/>
      <c r="E77" s="872"/>
      <c r="F77" s="872"/>
      <c r="G77" s="872"/>
      <c r="H77" s="872"/>
      <c r="I77" s="872"/>
      <c r="J77" s="872"/>
      <c r="K77" s="872"/>
      <c r="L77" s="872"/>
      <c r="M77" s="872"/>
    </row>
    <row r="78" spans="2:13" ht="15.75">
      <c r="B78" s="76" t="s">
        <v>242</v>
      </c>
      <c r="C78" s="871" t="s">
        <v>243</v>
      </c>
      <c r="D78" s="872"/>
      <c r="E78" s="872"/>
      <c r="F78" s="872"/>
      <c r="G78" s="872"/>
      <c r="H78" s="872"/>
      <c r="I78" s="872"/>
      <c r="J78" s="872"/>
      <c r="K78" s="872"/>
      <c r="L78" s="872"/>
      <c r="M78" s="872"/>
    </row>
    <row r="79" spans="2:13" ht="15.75">
      <c r="B79" s="76" t="s">
        <v>244</v>
      </c>
      <c r="C79" s="871" t="s">
        <v>245</v>
      </c>
      <c r="D79" s="872"/>
      <c r="E79" s="872"/>
      <c r="F79" s="872"/>
      <c r="G79" s="872"/>
      <c r="H79" s="872"/>
      <c r="I79" s="872"/>
      <c r="J79" s="872"/>
      <c r="K79" s="872"/>
      <c r="L79" s="872"/>
      <c r="M79" s="872"/>
    </row>
    <row r="80" spans="2:13" ht="15.75">
      <c r="B80" s="76" t="s">
        <v>246</v>
      </c>
      <c r="C80" s="871" t="s">
        <v>247</v>
      </c>
      <c r="D80" s="872"/>
      <c r="E80" s="872"/>
      <c r="F80" s="872"/>
      <c r="G80" s="872"/>
      <c r="H80" s="872"/>
      <c r="I80" s="872"/>
      <c r="J80" s="872"/>
      <c r="K80" s="872"/>
      <c r="L80" s="872"/>
      <c r="M80" s="872"/>
    </row>
    <row r="81" spans="2:13" ht="15.75" customHeight="1">
      <c r="B81" s="76" t="s">
        <v>248</v>
      </c>
      <c r="C81" s="871" t="s">
        <v>249</v>
      </c>
      <c r="D81" s="872"/>
      <c r="E81" s="872"/>
      <c r="F81" s="872"/>
      <c r="G81" s="872"/>
      <c r="H81" s="872"/>
      <c r="I81" s="872"/>
      <c r="J81" s="872"/>
      <c r="K81" s="872"/>
      <c r="L81" s="872"/>
      <c r="M81" s="872"/>
    </row>
    <row r="82" spans="5:12" ht="15.75" customHeight="1">
      <c r="E82" s="78"/>
      <c r="F82" s="78"/>
      <c r="G82" s="78"/>
      <c r="H82" s="78"/>
      <c r="I82" s="78"/>
      <c r="J82" s="78"/>
      <c r="K82" s="79"/>
      <c r="L82" s="79"/>
    </row>
    <row r="83" spans="5:12" ht="15.75" customHeight="1">
      <c r="E83" s="78"/>
      <c r="F83" s="78"/>
      <c r="G83" s="78"/>
      <c r="H83" s="78"/>
      <c r="I83" s="78"/>
      <c r="J83" s="78"/>
      <c r="K83" s="79"/>
      <c r="L83" s="79"/>
    </row>
    <row r="84" ht="15.75" customHeight="1"/>
    <row r="85" ht="15.75" customHeight="1"/>
    <row r="86" ht="15.75" customHeight="1"/>
    <row r="87" ht="15.75" customHeight="1"/>
    <row r="88" spans="2:3" ht="15.75" customHeight="1">
      <c r="B88" s="80"/>
      <c r="C88" s="81"/>
    </row>
    <row r="89" ht="15.75" customHeight="1">
      <c r="B89" s="76"/>
    </row>
    <row r="90" ht="15.75" customHeight="1">
      <c r="B90" s="76"/>
    </row>
    <row r="91" ht="15.75" customHeight="1">
      <c r="B91" s="76"/>
    </row>
    <row r="92" ht="15.75" customHeight="1">
      <c r="B92" s="76"/>
    </row>
    <row r="93" ht="15.75" customHeight="1">
      <c r="B93" s="76"/>
    </row>
    <row r="94" ht="15.75" customHeight="1">
      <c r="B94" s="76"/>
    </row>
    <row r="95" ht="15.75" customHeight="1">
      <c r="B95" s="76"/>
    </row>
    <row r="96" ht="15.75" customHeight="1">
      <c r="B96" s="76"/>
    </row>
    <row r="97" ht="15.75" customHeight="1">
      <c r="B97" s="76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/>
  <mergeCells count="87">
    <mergeCell ref="B46:M46"/>
    <mergeCell ref="B59:B71"/>
    <mergeCell ref="C47:M47"/>
    <mergeCell ref="B48:B50"/>
    <mergeCell ref="C48:I48"/>
    <mergeCell ref="J48:L48"/>
    <mergeCell ref="C49:I49"/>
    <mergeCell ref="J49:L49"/>
    <mergeCell ref="C50:M50"/>
    <mergeCell ref="B51:B55"/>
    <mergeCell ref="B11:M11"/>
    <mergeCell ref="E44:G44"/>
    <mergeCell ref="I44:M44"/>
    <mergeCell ref="D45:M45"/>
    <mergeCell ref="C12:M12"/>
    <mergeCell ref="D13:M13"/>
    <mergeCell ref="D14:M14"/>
    <mergeCell ref="B15:B18"/>
    <mergeCell ref="C15:C18"/>
    <mergeCell ref="D15:M18"/>
    <mergeCell ref="C7:M7"/>
    <mergeCell ref="D8:M8"/>
    <mergeCell ref="D9:M9"/>
    <mergeCell ref="D10:M10"/>
    <mergeCell ref="B1:M1"/>
    <mergeCell ref="B2:M4"/>
    <mergeCell ref="B5:M5"/>
    <mergeCell ref="B6:M6"/>
    <mergeCell ref="D19:M19"/>
    <mergeCell ref="D20:M20"/>
    <mergeCell ref="D21:M21"/>
    <mergeCell ref="D22:M22"/>
    <mergeCell ref="D23:M23"/>
    <mergeCell ref="D24:M24"/>
    <mergeCell ref="B25:B35"/>
    <mergeCell ref="C25:M25"/>
    <mergeCell ref="C26:M34"/>
    <mergeCell ref="C35:D35"/>
    <mergeCell ref="E35:M35"/>
    <mergeCell ref="B36:M36"/>
    <mergeCell ref="C37:M37"/>
    <mergeCell ref="D38:M38"/>
    <mergeCell ref="D39:M39"/>
    <mergeCell ref="D40:M40"/>
    <mergeCell ref="D41:M41"/>
    <mergeCell ref="D42:F42"/>
    <mergeCell ref="G42:M42"/>
    <mergeCell ref="D43:F43"/>
    <mergeCell ref="G43:M43"/>
    <mergeCell ref="B42:B44"/>
    <mergeCell ref="C42:C44"/>
    <mergeCell ref="C51:I51"/>
    <mergeCell ref="J51:L51"/>
    <mergeCell ref="C52:M52"/>
    <mergeCell ref="C54:I54"/>
    <mergeCell ref="C53:I53"/>
    <mergeCell ref="J53:L53"/>
    <mergeCell ref="J54:L54"/>
    <mergeCell ref="C55:I55"/>
    <mergeCell ref="J55:L55"/>
    <mergeCell ref="C56:I56"/>
    <mergeCell ref="J56:L56"/>
    <mergeCell ref="B57:M57"/>
    <mergeCell ref="C58:M58"/>
    <mergeCell ref="C59:M59"/>
    <mergeCell ref="C60:M60"/>
    <mergeCell ref="C61:M61"/>
    <mergeCell ref="C62:M62"/>
    <mergeCell ref="C63:M63"/>
    <mergeCell ref="C65:M65"/>
    <mergeCell ref="C70:M70"/>
    <mergeCell ref="C71:M71"/>
    <mergeCell ref="C64:M64"/>
    <mergeCell ref="B72:M72"/>
    <mergeCell ref="C66:M66"/>
    <mergeCell ref="C67:M67"/>
    <mergeCell ref="C68:M68"/>
    <mergeCell ref="C69:M69"/>
    <mergeCell ref="B73:M73"/>
    <mergeCell ref="B74:M74"/>
    <mergeCell ref="C79:M79"/>
    <mergeCell ref="C80:M80"/>
    <mergeCell ref="C81:M81"/>
    <mergeCell ref="B75:M75"/>
    <mergeCell ref="B76:M76"/>
    <mergeCell ref="C77:M77"/>
    <mergeCell ref="C78:M7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 transitionEvaluation="1" transitionEntry="1"/>
  <dimension ref="A1:X56"/>
  <sheetViews>
    <sheetView showGridLines="0" workbookViewId="0" topLeftCell="A1">
      <selection activeCell="A3" sqref="A3:B3"/>
    </sheetView>
  </sheetViews>
  <sheetFormatPr defaultColWidth="12.625" defaultRowHeight="12.75"/>
  <cols>
    <col min="1" max="1" width="6.875" style="84" customWidth="1"/>
    <col min="2" max="2" width="15.00390625" style="84" customWidth="1"/>
    <col min="3" max="3" width="13.75390625" style="84" customWidth="1"/>
    <col min="4" max="4" width="2.875" style="84" customWidth="1"/>
    <col min="5" max="5" width="2.75390625" style="84" customWidth="1"/>
    <col min="6" max="6" width="3.375" style="84" customWidth="1"/>
    <col min="7" max="12" width="2.75390625" style="84" customWidth="1"/>
    <col min="13" max="13" width="3.625" style="84" customWidth="1"/>
    <col min="14" max="15" width="2.75390625" style="84" customWidth="1"/>
    <col min="16" max="16" width="3.75390625" style="84" customWidth="1"/>
    <col min="17" max="17" width="3.625" style="84" customWidth="1"/>
    <col min="18" max="18" width="3.375" style="84" customWidth="1"/>
    <col min="19" max="19" width="2.75390625" style="84" customWidth="1"/>
    <col min="20" max="20" width="3.625" style="84" customWidth="1"/>
    <col min="21" max="21" width="12.875" style="84" bestFit="1" customWidth="1"/>
    <col min="22" max="16384" width="12.625" style="84" customWidth="1"/>
  </cols>
  <sheetData>
    <row r="1" spans="1:20" ht="7.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7.5" customHeight="1">
      <c r="A2" s="1045"/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83"/>
      <c r="R2" s="83"/>
      <c r="S2" s="83"/>
      <c r="T2" s="83"/>
    </row>
    <row r="3" spans="1:21" ht="21.75" customHeight="1">
      <c r="A3" s="1047" t="s">
        <v>252</v>
      </c>
      <c r="B3" s="1048"/>
      <c r="C3" s="1049" t="s">
        <v>253</v>
      </c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1"/>
      <c r="Q3" s="85" t="s">
        <v>254</v>
      </c>
      <c r="R3" s="86"/>
      <c r="S3" s="86"/>
      <c r="T3" s="87"/>
      <c r="U3" s="88"/>
    </row>
    <row r="4" spans="1:20" ht="8.25" customHeight="1" thickBot="1">
      <c r="A4" s="89"/>
      <c r="B4" s="90"/>
      <c r="C4" s="90"/>
      <c r="D4" s="90"/>
      <c r="E4" s="90"/>
      <c r="F4" s="90"/>
      <c r="G4" s="9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2"/>
    </row>
    <row r="5" spans="1:20" ht="15" customHeight="1" thickBot="1" thickTop="1">
      <c r="A5" s="93" t="s">
        <v>255</v>
      </c>
      <c r="B5" s="94"/>
      <c r="C5" s="94"/>
      <c r="D5" s="94"/>
      <c r="E5" s="94"/>
      <c r="F5" s="95"/>
      <c r="G5" s="94"/>
      <c r="H5" s="94"/>
      <c r="I5" s="96"/>
      <c r="J5" s="1004"/>
      <c r="K5" s="1005"/>
      <c r="L5" s="1005"/>
      <c r="M5" s="1005"/>
      <c r="N5" s="1005"/>
      <c r="O5" s="1005"/>
      <c r="P5" s="1006"/>
      <c r="Q5" s="97"/>
      <c r="R5" s="96"/>
      <c r="S5" s="98"/>
      <c r="T5" s="99"/>
    </row>
    <row r="6" spans="1:20" ht="3.75" customHeight="1" thickBot="1">
      <c r="A6" s="100"/>
      <c r="B6" s="92"/>
      <c r="C6" s="92"/>
      <c r="D6" s="101"/>
      <c r="E6" s="101"/>
      <c r="F6" s="102"/>
      <c r="G6" s="101"/>
      <c r="H6" s="101"/>
      <c r="I6" s="92"/>
      <c r="J6" s="103"/>
      <c r="K6" s="103"/>
      <c r="L6" s="103"/>
      <c r="M6" s="103"/>
      <c r="N6" s="103"/>
      <c r="O6" s="103"/>
      <c r="P6" s="103"/>
      <c r="Q6" s="104"/>
      <c r="T6" s="105"/>
    </row>
    <row r="7" spans="1:20" ht="15" customHeight="1" thickBot="1">
      <c r="A7" s="100" t="s">
        <v>256</v>
      </c>
      <c r="B7" s="92"/>
      <c r="C7" s="101"/>
      <c r="D7" s="101"/>
      <c r="E7" s="101"/>
      <c r="F7" s="102"/>
      <c r="G7" s="101"/>
      <c r="H7" s="101"/>
      <c r="I7" s="106" t="s">
        <v>257</v>
      </c>
      <c r="J7" s="92"/>
      <c r="K7" s="91"/>
      <c r="L7" s="91"/>
      <c r="M7" s="91"/>
      <c r="N7" s="91"/>
      <c r="O7" s="107"/>
      <c r="P7" s="108">
        <f>IF('[1]List1'!A1=8," ",'[1]List1'!A1)</f>
        <v>9</v>
      </c>
      <c r="Q7" s="108">
        <f>'[1]List1'!B1</f>
        <v>9</v>
      </c>
      <c r="R7" s="108">
        <f>'[1]List1'!C1</f>
        <v>9</v>
      </c>
      <c r="S7" s="109"/>
      <c r="T7" s="105"/>
    </row>
    <row r="8" spans="1:20" ht="50.25" customHeight="1" thickBot="1">
      <c r="A8" s="1007"/>
      <c r="B8" s="1008"/>
      <c r="C8" s="1008"/>
      <c r="D8" s="1008"/>
      <c r="E8" s="1008"/>
      <c r="F8" s="1008"/>
      <c r="G8" s="1008"/>
      <c r="H8" s="1009"/>
      <c r="I8" s="110"/>
      <c r="J8" s="92"/>
      <c r="K8" s="92"/>
      <c r="L8" s="110"/>
      <c r="M8" s="110"/>
      <c r="N8" s="110"/>
      <c r="O8" s="110"/>
      <c r="P8" s="110"/>
      <c r="Q8" s="110"/>
      <c r="T8" s="105"/>
    </row>
    <row r="9" spans="1:20" ht="12" customHeight="1" thickBot="1">
      <c r="A9" s="111" t="s">
        <v>258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88"/>
      <c r="R9" s="88"/>
      <c r="T9" s="105"/>
    </row>
    <row r="10" spans="1:21" ht="42" customHeight="1" thickBot="1">
      <c r="A10" s="1007"/>
      <c r="B10" s="1008"/>
      <c r="C10" s="1008"/>
      <c r="D10" s="1008"/>
      <c r="E10" s="1008"/>
      <c r="F10" s="1008"/>
      <c r="G10" s="1008"/>
      <c r="H10" s="1009"/>
      <c r="I10" s="91"/>
      <c r="J10" s="91"/>
      <c r="K10" s="91"/>
      <c r="L10" s="91"/>
      <c r="M10" s="971"/>
      <c r="N10" s="971"/>
      <c r="O10" s="971"/>
      <c r="P10" s="971"/>
      <c r="Q10" s="88"/>
      <c r="R10" s="88"/>
      <c r="T10" s="105"/>
      <c r="U10" s="113"/>
    </row>
    <row r="11" spans="1:20" ht="12.75" customHeight="1" thickBot="1">
      <c r="A11" s="114"/>
      <c r="B11" s="115">
        <f>IF(B12=0,"",IF('[1]Algoico'!F25='[1]Algoico'!F28,"","OPRAVTE IČO !!!"))</f>
      </c>
      <c r="C11" s="116"/>
      <c r="D11" s="116"/>
      <c r="E11" s="116"/>
      <c r="F11" s="116"/>
      <c r="G11" s="116"/>
      <c r="H11" s="116"/>
      <c r="I11" s="91"/>
      <c r="J11" s="91"/>
      <c r="K11" s="91"/>
      <c r="L11" s="91"/>
      <c r="M11" s="91"/>
      <c r="N11" s="91"/>
      <c r="O11" s="91"/>
      <c r="P11" s="91"/>
      <c r="Q11" s="88"/>
      <c r="R11" s="88"/>
      <c r="T11" s="105"/>
    </row>
    <row r="12" spans="1:21" s="121" customFormat="1" ht="15" customHeight="1" thickBot="1">
      <c r="A12" s="117" t="s">
        <v>259</v>
      </c>
      <c r="B12" s="118"/>
      <c r="C12" s="1034" t="s">
        <v>260</v>
      </c>
      <c r="D12" s="1035"/>
      <c r="E12" s="1035"/>
      <c r="F12" s="1035"/>
      <c r="G12" s="1035"/>
      <c r="H12" s="1035"/>
      <c r="I12" s="1035"/>
      <c r="J12" s="1035"/>
      <c r="K12" s="1035"/>
      <c r="L12" s="1035"/>
      <c r="M12" s="974"/>
      <c r="N12" s="975"/>
      <c r="O12" s="975"/>
      <c r="P12" s="976"/>
      <c r="Q12" s="119" t="s">
        <v>261</v>
      </c>
      <c r="R12" s="972"/>
      <c r="S12" s="973"/>
      <c r="T12" s="120"/>
      <c r="U12" s="113"/>
    </row>
    <row r="13" spans="1:20" ht="6.75" customHeight="1" thickBot="1">
      <c r="A13" s="114"/>
      <c r="B13" s="116"/>
      <c r="C13" s="116"/>
      <c r="D13" s="116"/>
      <c r="E13" s="116"/>
      <c r="F13" s="116"/>
      <c r="G13" s="116"/>
      <c r="H13" s="116"/>
      <c r="I13" s="91"/>
      <c r="J13" s="91"/>
      <c r="K13" s="91"/>
      <c r="L13" s="91"/>
      <c r="M13" s="91"/>
      <c r="N13" s="91"/>
      <c r="O13" s="91"/>
      <c r="P13" s="91"/>
      <c r="Q13" s="88"/>
      <c r="R13" s="88"/>
      <c r="T13" s="105"/>
    </row>
    <row r="14" spans="1:24" ht="15" customHeight="1" thickBot="1">
      <c r="A14" s="122" t="s">
        <v>262</v>
      </c>
      <c r="B14" s="123"/>
      <c r="C14" s="1036"/>
      <c r="D14" s="1037"/>
      <c r="E14" s="1038"/>
      <c r="F14" s="124" t="s">
        <v>263</v>
      </c>
      <c r="G14" s="125"/>
      <c r="H14" s="125"/>
      <c r="I14" s="126"/>
      <c r="J14" s="1036"/>
      <c r="K14" s="1037"/>
      <c r="L14" s="1037"/>
      <c r="M14" s="1037"/>
      <c r="N14" s="1037"/>
      <c r="O14" s="1037"/>
      <c r="P14" s="1038"/>
      <c r="Q14" s="88"/>
      <c r="R14" s="88"/>
      <c r="S14" s="88"/>
      <c r="T14" s="127"/>
      <c r="U14" s="1039"/>
      <c r="V14" s="1040"/>
      <c r="W14" s="1040"/>
      <c r="X14" s="1040"/>
    </row>
    <row r="15" spans="1:20" ht="15.75" customHeight="1" thickBot="1">
      <c r="A15" s="100"/>
      <c r="B15" s="128"/>
      <c r="C15" s="129"/>
      <c r="D15" s="112"/>
      <c r="E15" s="112"/>
      <c r="F15" s="130"/>
      <c r="G15" s="131"/>
      <c r="H15" s="131"/>
      <c r="I15" s="132"/>
      <c r="J15" s="129"/>
      <c r="K15" s="112"/>
      <c r="L15" s="112"/>
      <c r="M15" s="112"/>
      <c r="N15" s="112"/>
      <c r="O15" s="112"/>
      <c r="P15" s="112"/>
      <c r="Q15" s="88"/>
      <c r="R15" s="88"/>
      <c r="S15" s="88"/>
      <c r="T15" s="133"/>
    </row>
    <row r="16" spans="1:20" ht="36.75" customHeight="1" thickBot="1">
      <c r="A16" s="967" t="s">
        <v>264</v>
      </c>
      <c r="B16" s="968"/>
      <c r="C16" s="134"/>
      <c r="D16" s="135"/>
      <c r="E16" s="135"/>
      <c r="F16" s="135"/>
      <c r="G16" s="135"/>
      <c r="H16" s="136"/>
      <c r="I16" s="137"/>
      <c r="J16" s="138"/>
      <c r="K16" s="137"/>
      <c r="L16" s="980" t="s">
        <v>265</v>
      </c>
      <c r="M16" s="981"/>
      <c r="N16" s="981"/>
      <c r="O16" s="981"/>
      <c r="P16" s="982"/>
      <c r="Q16" s="1031" t="str">
        <f>LOOKUP('[1]kody_okresu'!G4,'[1]kody_okresu'!A4:A110,'[1]kody_okresu'!B4:B101)</f>
        <v>CZ0521</v>
      </c>
      <c r="R16" s="1032"/>
      <c r="S16" s="1032"/>
      <c r="T16" s="1033"/>
    </row>
    <row r="17" spans="1:20" ht="24.75" customHeight="1" thickTop="1">
      <c r="A17" s="139" t="s">
        <v>266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92"/>
      <c r="N17" s="92"/>
      <c r="O17" s="92"/>
      <c r="P17" s="92"/>
      <c r="Q17" s="92"/>
      <c r="R17" s="92"/>
      <c r="S17" s="92"/>
      <c r="T17" s="141"/>
    </row>
    <row r="18" spans="1:20" ht="15" customHeight="1">
      <c r="A18" s="142"/>
      <c r="B18" s="143" t="s">
        <v>267</v>
      </c>
      <c r="C18" s="140"/>
      <c r="D18" s="143"/>
      <c r="E18" s="140"/>
      <c r="F18" s="140"/>
      <c r="G18" s="140"/>
      <c r="H18" s="140"/>
      <c r="I18" s="140"/>
      <c r="J18" s="140"/>
      <c r="K18" s="140"/>
      <c r="L18" s="140"/>
      <c r="M18" s="144" t="s">
        <v>268</v>
      </c>
      <c r="N18" s="145"/>
      <c r="O18" s="145"/>
      <c r="P18" s="146"/>
      <c r="Q18" s="144" t="s">
        <v>269</v>
      </c>
      <c r="R18" s="145"/>
      <c r="S18" s="145"/>
      <c r="T18" s="146"/>
    </row>
    <row r="19" spans="1:20" ht="15" customHeight="1">
      <c r="A19" s="147">
        <v>8001</v>
      </c>
      <c r="B19" s="148" t="s">
        <v>270</v>
      </c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977"/>
      <c r="O19" s="978"/>
      <c r="P19" s="979"/>
      <c r="Q19" s="151"/>
      <c r="R19" s="977"/>
      <c r="S19" s="978"/>
      <c r="T19" s="979"/>
    </row>
    <row r="20" spans="1:20" ht="15" customHeight="1">
      <c r="A20" s="147">
        <f aca="true" t="shared" si="0" ref="A20:A26">A19+1</f>
        <v>8002</v>
      </c>
      <c r="B20" s="148" t="s">
        <v>271</v>
      </c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2"/>
      <c r="N20" s="969"/>
      <c r="O20" s="970"/>
      <c r="P20" s="970"/>
      <c r="Q20" s="152"/>
      <c r="R20" s="969"/>
      <c r="S20" s="970"/>
      <c r="T20" s="970"/>
    </row>
    <row r="21" spans="1:20" ht="15" customHeight="1">
      <c r="A21" s="147">
        <f t="shared" si="0"/>
        <v>8003</v>
      </c>
      <c r="B21" s="148" t="s">
        <v>272</v>
      </c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2"/>
      <c r="N21" s="969"/>
      <c r="O21" s="970"/>
      <c r="P21" s="970"/>
      <c r="Q21" s="152"/>
      <c r="R21" s="969"/>
      <c r="S21" s="970"/>
      <c r="T21" s="970"/>
    </row>
    <row r="22" spans="1:20" ht="15" customHeight="1">
      <c r="A22" s="147">
        <f t="shared" si="0"/>
        <v>8004</v>
      </c>
      <c r="B22" s="148" t="s">
        <v>273</v>
      </c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2"/>
      <c r="N22" s="969"/>
      <c r="O22" s="970"/>
      <c r="P22" s="970"/>
      <c r="Q22" s="152"/>
      <c r="R22" s="969"/>
      <c r="S22" s="970"/>
      <c r="T22" s="970"/>
    </row>
    <row r="23" spans="1:20" ht="15" customHeight="1">
      <c r="A23" s="147">
        <f t="shared" si="0"/>
        <v>8005</v>
      </c>
      <c r="B23" s="148" t="s">
        <v>274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2"/>
      <c r="N23" s="969"/>
      <c r="O23" s="970"/>
      <c r="P23" s="970"/>
      <c r="Q23" s="152"/>
      <c r="R23" s="969"/>
      <c r="S23" s="970"/>
      <c r="T23" s="970"/>
    </row>
    <row r="24" spans="1:20" ht="15" customHeight="1">
      <c r="A24" s="153">
        <f t="shared" si="0"/>
        <v>8006</v>
      </c>
      <c r="B24" s="154" t="s">
        <v>275</v>
      </c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2"/>
      <c r="N24" s="969"/>
      <c r="O24" s="970"/>
      <c r="P24" s="970"/>
      <c r="Q24" s="152"/>
      <c r="R24" s="969"/>
      <c r="S24" s="970"/>
      <c r="T24" s="970"/>
    </row>
    <row r="25" spans="1:20" ht="15" customHeight="1">
      <c r="A25" s="147">
        <f t="shared" si="0"/>
        <v>8007</v>
      </c>
      <c r="B25" s="148" t="s">
        <v>276</v>
      </c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2"/>
      <c r="N25" s="969"/>
      <c r="O25" s="970"/>
      <c r="P25" s="970"/>
      <c r="Q25" s="152"/>
      <c r="R25" s="969"/>
      <c r="S25" s="970"/>
      <c r="T25" s="970"/>
    </row>
    <row r="26" spans="1:20" ht="15" customHeight="1">
      <c r="A26" s="157">
        <f t="shared" si="0"/>
        <v>8008</v>
      </c>
      <c r="B26" s="158" t="s">
        <v>277</v>
      </c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041"/>
      <c r="O26" s="1042"/>
      <c r="P26" s="1042"/>
      <c r="Q26" s="161"/>
      <c r="R26" s="1041"/>
      <c r="S26" s="1042"/>
      <c r="T26" s="1042"/>
    </row>
    <row r="27" spans="1:20" ht="24.75" customHeight="1">
      <c r="A27" s="139" t="s">
        <v>278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20" ht="15" customHeight="1" thickBot="1">
      <c r="A28" s="163"/>
      <c r="B28" s="164" t="s">
        <v>279</v>
      </c>
      <c r="C28" s="165"/>
      <c r="D28" s="165"/>
      <c r="E28" s="165"/>
      <c r="F28" s="165"/>
      <c r="G28" s="165"/>
      <c r="H28" s="165"/>
      <c r="I28" s="166"/>
      <c r="J28" s="144" t="s">
        <v>280</v>
      </c>
      <c r="K28" s="167"/>
      <c r="L28" s="167"/>
      <c r="M28" s="145"/>
      <c r="N28" s="145"/>
      <c r="O28" s="144" t="s">
        <v>281</v>
      </c>
      <c r="P28" s="145"/>
      <c r="Q28" s="168"/>
      <c r="R28" s="145"/>
      <c r="S28" s="145"/>
      <c r="T28" s="146"/>
    </row>
    <row r="29" spans="1:20" ht="15" customHeight="1" thickTop="1">
      <c r="A29" s="169">
        <v>8011</v>
      </c>
      <c r="B29" s="1021"/>
      <c r="C29" s="1022"/>
      <c r="D29" s="1022"/>
      <c r="E29" s="1022"/>
      <c r="F29" s="1022"/>
      <c r="G29" s="1022"/>
      <c r="H29" s="1022"/>
      <c r="I29" s="1023"/>
      <c r="J29" s="1021"/>
      <c r="K29" s="1022"/>
      <c r="L29" s="1022"/>
      <c r="M29" s="1022"/>
      <c r="N29" s="1023"/>
      <c r="O29" s="1043"/>
      <c r="P29" s="1022"/>
      <c r="Q29" s="1022"/>
      <c r="R29" s="1022"/>
      <c r="S29" s="1022"/>
      <c r="T29" s="1044"/>
    </row>
    <row r="30" spans="1:20" ht="15" customHeight="1">
      <c r="A30" s="170">
        <f aca="true" t="shared" si="1" ref="A30:A38">A29+1</f>
        <v>8012</v>
      </c>
      <c r="B30" s="989"/>
      <c r="C30" s="990"/>
      <c r="D30" s="990"/>
      <c r="E30" s="990"/>
      <c r="F30" s="990"/>
      <c r="G30" s="990"/>
      <c r="H30" s="990"/>
      <c r="I30" s="991"/>
      <c r="J30" s="985"/>
      <c r="K30" s="986"/>
      <c r="L30" s="986"/>
      <c r="M30" s="986"/>
      <c r="N30" s="986"/>
      <c r="O30" s="1016"/>
      <c r="P30" s="986"/>
      <c r="Q30" s="986"/>
      <c r="R30" s="986"/>
      <c r="S30" s="986"/>
      <c r="T30" s="1017"/>
    </row>
    <row r="31" spans="1:20" ht="15" customHeight="1">
      <c r="A31" s="170">
        <f t="shared" si="1"/>
        <v>8013</v>
      </c>
      <c r="B31" s="989"/>
      <c r="C31" s="990"/>
      <c r="D31" s="990"/>
      <c r="E31" s="990"/>
      <c r="F31" s="990"/>
      <c r="G31" s="990"/>
      <c r="H31" s="990"/>
      <c r="I31" s="991"/>
      <c r="J31" s="985"/>
      <c r="K31" s="986"/>
      <c r="L31" s="986"/>
      <c r="M31" s="986"/>
      <c r="N31" s="986"/>
      <c r="O31" s="1016"/>
      <c r="P31" s="986"/>
      <c r="Q31" s="986"/>
      <c r="R31" s="986"/>
      <c r="S31" s="986"/>
      <c r="T31" s="1017"/>
    </row>
    <row r="32" spans="1:20" ht="15" customHeight="1">
      <c r="A32" s="170">
        <f t="shared" si="1"/>
        <v>8014</v>
      </c>
      <c r="B32" s="989"/>
      <c r="C32" s="990"/>
      <c r="D32" s="990"/>
      <c r="E32" s="990"/>
      <c r="F32" s="990"/>
      <c r="G32" s="990"/>
      <c r="H32" s="990"/>
      <c r="I32" s="991"/>
      <c r="J32" s="985"/>
      <c r="K32" s="986"/>
      <c r="L32" s="986"/>
      <c r="M32" s="986"/>
      <c r="N32" s="986"/>
      <c r="O32" s="1016"/>
      <c r="P32" s="986"/>
      <c r="Q32" s="986"/>
      <c r="R32" s="986"/>
      <c r="S32" s="986"/>
      <c r="T32" s="1017"/>
    </row>
    <row r="33" spans="1:20" ht="15" customHeight="1">
      <c r="A33" s="170">
        <f t="shared" si="1"/>
        <v>8015</v>
      </c>
      <c r="B33" s="989"/>
      <c r="C33" s="990"/>
      <c r="D33" s="990"/>
      <c r="E33" s="990"/>
      <c r="F33" s="990"/>
      <c r="G33" s="990"/>
      <c r="H33" s="990"/>
      <c r="I33" s="991"/>
      <c r="J33" s="985"/>
      <c r="K33" s="986"/>
      <c r="L33" s="986"/>
      <c r="M33" s="986"/>
      <c r="N33" s="986"/>
      <c r="O33" s="1016"/>
      <c r="P33" s="986"/>
      <c r="Q33" s="986"/>
      <c r="R33" s="986"/>
      <c r="S33" s="986"/>
      <c r="T33" s="1017"/>
    </row>
    <row r="34" spans="1:20" ht="15" customHeight="1">
      <c r="A34" s="170">
        <f t="shared" si="1"/>
        <v>8016</v>
      </c>
      <c r="B34" s="989"/>
      <c r="C34" s="990"/>
      <c r="D34" s="990"/>
      <c r="E34" s="990"/>
      <c r="F34" s="990"/>
      <c r="G34" s="990"/>
      <c r="H34" s="990"/>
      <c r="I34" s="991"/>
      <c r="J34" s="985"/>
      <c r="K34" s="986"/>
      <c r="L34" s="986"/>
      <c r="M34" s="986"/>
      <c r="N34" s="986"/>
      <c r="O34" s="1016"/>
      <c r="P34" s="986"/>
      <c r="Q34" s="986"/>
      <c r="R34" s="986"/>
      <c r="S34" s="986"/>
      <c r="T34" s="1017"/>
    </row>
    <row r="35" spans="1:20" ht="15" customHeight="1">
      <c r="A35" s="170">
        <f t="shared" si="1"/>
        <v>8017</v>
      </c>
      <c r="B35" s="989"/>
      <c r="C35" s="990"/>
      <c r="D35" s="990"/>
      <c r="E35" s="990"/>
      <c r="F35" s="990"/>
      <c r="G35" s="990"/>
      <c r="H35" s="990"/>
      <c r="I35" s="991"/>
      <c r="J35" s="985"/>
      <c r="K35" s="986"/>
      <c r="L35" s="986"/>
      <c r="M35" s="986"/>
      <c r="N35" s="986"/>
      <c r="O35" s="1016"/>
      <c r="P35" s="986"/>
      <c r="Q35" s="986"/>
      <c r="R35" s="986"/>
      <c r="S35" s="986"/>
      <c r="T35" s="1017"/>
    </row>
    <row r="36" spans="1:20" ht="15" customHeight="1">
      <c r="A36" s="170">
        <f t="shared" si="1"/>
        <v>8018</v>
      </c>
      <c r="B36" s="989"/>
      <c r="C36" s="990"/>
      <c r="D36" s="990"/>
      <c r="E36" s="990"/>
      <c r="F36" s="990"/>
      <c r="G36" s="990"/>
      <c r="H36" s="990"/>
      <c r="I36" s="991"/>
      <c r="J36" s="985"/>
      <c r="K36" s="986"/>
      <c r="L36" s="986"/>
      <c r="M36" s="986"/>
      <c r="N36" s="986"/>
      <c r="O36" s="1016"/>
      <c r="P36" s="986"/>
      <c r="Q36" s="986"/>
      <c r="R36" s="986"/>
      <c r="S36" s="986"/>
      <c r="T36" s="1017"/>
    </row>
    <row r="37" spans="1:20" ht="15" customHeight="1">
      <c r="A37" s="170">
        <f t="shared" si="1"/>
        <v>8019</v>
      </c>
      <c r="B37" s="989"/>
      <c r="C37" s="990"/>
      <c r="D37" s="990"/>
      <c r="E37" s="990"/>
      <c r="F37" s="990"/>
      <c r="G37" s="990"/>
      <c r="H37" s="990"/>
      <c r="I37" s="991"/>
      <c r="J37" s="985"/>
      <c r="K37" s="986"/>
      <c r="L37" s="986"/>
      <c r="M37" s="986"/>
      <c r="N37" s="986"/>
      <c r="O37" s="1016"/>
      <c r="P37" s="986"/>
      <c r="Q37" s="986"/>
      <c r="R37" s="986"/>
      <c r="S37" s="986"/>
      <c r="T37" s="1017"/>
    </row>
    <row r="38" spans="1:20" ht="15" customHeight="1" thickBot="1">
      <c r="A38" s="171">
        <f t="shared" si="1"/>
        <v>8020</v>
      </c>
      <c r="B38" s="989"/>
      <c r="C38" s="990"/>
      <c r="D38" s="990"/>
      <c r="E38" s="990"/>
      <c r="F38" s="990"/>
      <c r="G38" s="990"/>
      <c r="H38" s="990"/>
      <c r="I38" s="991"/>
      <c r="J38" s="987"/>
      <c r="K38" s="988"/>
      <c r="L38" s="988"/>
      <c r="M38" s="988"/>
      <c r="N38" s="988"/>
      <c r="O38" s="999"/>
      <c r="P38" s="988"/>
      <c r="Q38" s="988"/>
      <c r="R38" s="988"/>
      <c r="S38" s="988"/>
      <c r="T38" s="1000"/>
    </row>
    <row r="39" spans="1:20" ht="9.75" customHeight="1" thickTop="1">
      <c r="A39" s="172"/>
      <c r="B39" s="172"/>
      <c r="C39" s="172"/>
      <c r="D39" s="172"/>
      <c r="E39" s="172"/>
      <c r="F39" s="172"/>
      <c r="G39" s="172"/>
      <c r="H39" s="172"/>
      <c r="I39" s="17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</row>
    <row r="40" spans="1:20" ht="12" customHeight="1">
      <c r="A40" s="173" t="s">
        <v>282</v>
      </c>
      <c r="B40" s="174" t="s">
        <v>283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76"/>
      <c r="O40" s="176"/>
      <c r="P40" s="176"/>
      <c r="Q40" s="176"/>
      <c r="R40" s="176"/>
      <c r="S40" s="176"/>
      <c r="T40" s="177"/>
    </row>
    <row r="41" spans="1:20" ht="12" customHeight="1">
      <c r="A41" s="178"/>
      <c r="B41" s="179" t="s">
        <v>284</v>
      </c>
      <c r="C41" s="179"/>
      <c r="D41" s="162"/>
      <c r="E41" s="162"/>
      <c r="F41" s="162"/>
      <c r="G41" s="162"/>
      <c r="H41" s="162"/>
      <c r="I41" s="162"/>
      <c r="J41" s="162"/>
      <c r="K41" s="162"/>
      <c r="L41" s="162"/>
      <c r="M41" s="180"/>
      <c r="N41" s="180"/>
      <c r="O41" s="180"/>
      <c r="P41" s="180"/>
      <c r="Q41" s="180"/>
      <c r="R41" s="180"/>
      <c r="S41" s="180"/>
      <c r="T41" s="181"/>
    </row>
    <row r="42" spans="1:20" ht="12.75" customHeight="1">
      <c r="A42" s="178"/>
      <c r="B42" s="179" t="s">
        <v>285</v>
      </c>
      <c r="C42" s="179"/>
      <c r="D42" s="162"/>
      <c r="E42" s="162"/>
      <c r="F42" s="162"/>
      <c r="G42" s="162"/>
      <c r="H42" s="162"/>
      <c r="I42" s="162"/>
      <c r="J42" s="162"/>
      <c r="K42" s="162"/>
      <c r="L42" s="162"/>
      <c r="M42" s="180"/>
      <c r="N42" s="180"/>
      <c r="O42" s="180"/>
      <c r="P42" s="180"/>
      <c r="Q42" s="180"/>
      <c r="R42" s="180"/>
      <c r="S42" s="180"/>
      <c r="T42" s="181"/>
    </row>
    <row r="43" spans="1:20" ht="12.75" customHeight="1">
      <c r="A43" s="992"/>
      <c r="B43" s="993"/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4"/>
    </row>
    <row r="44" spans="1:20" ht="3" customHeight="1">
      <c r="A44" s="995"/>
      <c r="B44" s="993"/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4"/>
    </row>
    <row r="45" spans="1:20" ht="12.75" customHeight="1">
      <c r="A45" s="996"/>
      <c r="B45" s="997"/>
      <c r="C45" s="997"/>
      <c r="D45" s="997"/>
      <c r="E45" s="997"/>
      <c r="F45" s="997"/>
      <c r="G45" s="997"/>
      <c r="H45" s="997"/>
      <c r="I45" s="997"/>
      <c r="J45" s="997"/>
      <c r="K45" s="997"/>
      <c r="L45" s="997"/>
      <c r="M45" s="997"/>
      <c r="N45" s="997"/>
      <c r="O45" s="997"/>
      <c r="P45" s="997"/>
      <c r="Q45" s="997"/>
      <c r="R45" s="997"/>
      <c r="S45" s="997"/>
      <c r="T45" s="998"/>
    </row>
    <row r="46" spans="1:20" ht="12" customHeight="1" thickBot="1">
      <c r="A46" s="179" t="s">
        <v>286</v>
      </c>
      <c r="B46" s="179"/>
      <c r="C46" s="179"/>
      <c r="D46" s="162"/>
      <c r="E46" s="162"/>
      <c r="F46" s="162"/>
      <c r="G46" s="162"/>
      <c r="H46" s="162"/>
      <c r="I46" s="162"/>
      <c r="J46" s="162"/>
      <c r="K46" s="162"/>
      <c r="L46" s="162"/>
      <c r="M46" s="182"/>
      <c r="N46" s="182"/>
      <c r="O46" s="182"/>
      <c r="P46" s="182"/>
      <c r="Q46" s="182"/>
      <c r="R46" s="182"/>
      <c r="S46" s="182"/>
      <c r="T46" s="182"/>
    </row>
    <row r="47" spans="1:20" s="121" customFormat="1" ht="15" customHeight="1" thickTop="1">
      <c r="A47" s="183" t="s">
        <v>287</v>
      </c>
      <c r="B47" s="184"/>
      <c r="C47" s="1021"/>
      <c r="D47" s="1022"/>
      <c r="E47" s="1023"/>
      <c r="F47" s="983" t="s">
        <v>288</v>
      </c>
      <c r="G47" s="984"/>
      <c r="H47" s="1018"/>
      <c r="I47" s="1019"/>
      <c r="J47" s="1019"/>
      <c r="K47" s="1019"/>
      <c r="L47" s="1020"/>
      <c r="M47" s="185" t="s">
        <v>289</v>
      </c>
      <c r="N47" s="186"/>
      <c r="O47" s="186"/>
      <c r="P47" s="186"/>
      <c r="Q47" s="186"/>
      <c r="R47" s="186"/>
      <c r="S47" s="186"/>
      <c r="T47" s="187"/>
    </row>
    <row r="48" spans="1:20" s="121" customFormat="1" ht="15" customHeight="1">
      <c r="A48" s="188" t="s">
        <v>290</v>
      </c>
      <c r="B48" s="189"/>
      <c r="C48" s="189"/>
      <c r="D48" s="1001" t="s">
        <v>291</v>
      </c>
      <c r="E48" s="1002"/>
      <c r="F48" s="1002"/>
      <c r="G48" s="1002"/>
      <c r="H48" s="1002"/>
      <c r="I48" s="1002"/>
      <c r="J48" s="1002"/>
      <c r="K48" s="1002"/>
      <c r="L48" s="1003"/>
      <c r="M48" s="1010"/>
      <c r="N48" s="1011"/>
      <c r="O48" s="1011"/>
      <c r="P48" s="1011"/>
      <c r="Q48" s="1011"/>
      <c r="R48" s="1011"/>
      <c r="S48" s="1011"/>
      <c r="T48" s="1012"/>
    </row>
    <row r="49" spans="1:20" s="121" customFormat="1" ht="15" customHeight="1" thickBot="1">
      <c r="A49" s="190" t="s">
        <v>292</v>
      </c>
      <c r="B49" s="1024"/>
      <c r="C49" s="1025"/>
      <c r="D49" s="1025"/>
      <c r="E49" s="1025"/>
      <c r="F49" s="1026" t="s">
        <v>293</v>
      </c>
      <c r="G49" s="1027"/>
      <c r="H49" s="1028"/>
      <c r="I49" s="1029"/>
      <c r="J49" s="1029"/>
      <c r="K49" s="1029"/>
      <c r="L49" s="1030"/>
      <c r="M49" s="1013"/>
      <c r="N49" s="1014"/>
      <c r="O49" s="1014"/>
      <c r="P49" s="1014"/>
      <c r="Q49" s="1014"/>
      <c r="R49" s="1014"/>
      <c r="S49" s="1014"/>
      <c r="T49" s="1015"/>
    </row>
    <row r="50" spans="1:20" ht="15" customHeight="1" thickTop="1">
      <c r="A50" s="19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90"/>
      <c r="O50" s="90"/>
      <c r="P50" s="90"/>
      <c r="Q50" s="90"/>
      <c r="R50" s="90"/>
      <c r="S50" s="90"/>
      <c r="T50" s="90"/>
    </row>
    <row r="51" spans="1:19" ht="15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</row>
    <row r="52" spans="1:19" ht="15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</row>
    <row r="53" spans="1:19" ht="15.7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1:19" ht="15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1:19" ht="15.7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</row>
    <row r="56" spans="1:19" ht="15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</row>
  </sheetData>
  <sheetProtection password="CC61" sheet="1" objects="1" scenarios="1"/>
  <mergeCells count="71">
    <mergeCell ref="A2:P2"/>
    <mergeCell ref="A3:B3"/>
    <mergeCell ref="C3:P3"/>
    <mergeCell ref="B36:I36"/>
    <mergeCell ref="O31:T31"/>
    <mergeCell ref="J14:P14"/>
    <mergeCell ref="O34:T34"/>
    <mergeCell ref="J35:N35"/>
    <mergeCell ref="O35:T35"/>
    <mergeCell ref="J32:N32"/>
    <mergeCell ref="B32:I32"/>
    <mergeCell ref="B33:I33"/>
    <mergeCell ref="B34:I34"/>
    <mergeCell ref="B35:I35"/>
    <mergeCell ref="U14:X14"/>
    <mergeCell ref="B29:I29"/>
    <mergeCell ref="B30:I30"/>
    <mergeCell ref="B31:I31"/>
    <mergeCell ref="R26:T26"/>
    <mergeCell ref="J29:N29"/>
    <mergeCell ref="O29:T29"/>
    <mergeCell ref="J31:N31"/>
    <mergeCell ref="R25:T25"/>
    <mergeCell ref="N26:P26"/>
    <mergeCell ref="A10:H10"/>
    <mergeCell ref="N19:P19"/>
    <mergeCell ref="R23:T23"/>
    <mergeCell ref="N24:P24"/>
    <mergeCell ref="R24:T24"/>
    <mergeCell ref="N22:P22"/>
    <mergeCell ref="R22:T22"/>
    <mergeCell ref="Q16:T16"/>
    <mergeCell ref="C12:L12"/>
    <mergeCell ref="C14:E14"/>
    <mergeCell ref="B49:E49"/>
    <mergeCell ref="O32:T32"/>
    <mergeCell ref="J33:N33"/>
    <mergeCell ref="O33:T33"/>
    <mergeCell ref="J36:N36"/>
    <mergeCell ref="O36:T36"/>
    <mergeCell ref="J37:N37"/>
    <mergeCell ref="O37:T37"/>
    <mergeCell ref="F49:G49"/>
    <mergeCell ref="H49:L49"/>
    <mergeCell ref="D48:L48"/>
    <mergeCell ref="J5:P5"/>
    <mergeCell ref="A8:H8"/>
    <mergeCell ref="M48:T49"/>
    <mergeCell ref="J30:N30"/>
    <mergeCell ref="O30:T30"/>
    <mergeCell ref="N20:P20"/>
    <mergeCell ref="N25:P25"/>
    <mergeCell ref="H47:L47"/>
    <mergeCell ref="C47:E47"/>
    <mergeCell ref="F47:G47"/>
    <mergeCell ref="J34:N34"/>
    <mergeCell ref="J38:N38"/>
    <mergeCell ref="B38:I38"/>
    <mergeCell ref="A43:T45"/>
    <mergeCell ref="O38:T38"/>
    <mergeCell ref="B37:I37"/>
    <mergeCell ref="A16:B16"/>
    <mergeCell ref="N23:P23"/>
    <mergeCell ref="M10:P10"/>
    <mergeCell ref="R20:T20"/>
    <mergeCell ref="N21:P21"/>
    <mergeCell ref="R21:T21"/>
    <mergeCell ref="R12:S12"/>
    <mergeCell ref="M12:P12"/>
    <mergeCell ref="R19:T19"/>
    <mergeCell ref="L16:P16"/>
  </mergeCells>
  <dataValidations count="8">
    <dataValidation type="textLength" operator="equal" allowBlank="1" showInputMessage="1" showErrorMessage="1" sqref="V6">
      <formula1>6</formula1>
    </dataValidation>
    <dataValidation type="textLength" operator="equal" allowBlank="1" showInputMessage="1" showErrorMessage="1" errorTitle="Chyba " error="Rodné číslo musí mít 6 znaků&#10;" sqref="M12:P12">
      <formula1>6</formula1>
    </dataValidation>
    <dataValidation allowBlank="1" showInputMessage="1" showErrorMessage="1" promptTitle="Zadej měsíc" prompt="1 - 12" sqref="M19:M26 Q19:Q20 Q22:Q26"/>
    <dataValidation type="whole" allowBlank="1" showInputMessage="1" showErrorMessage="1" promptTitle="Zadej rok" prompt="1980 - 2015" sqref="R19:T26 N19:P26">
      <formula1>1980</formula1>
      <formula2>2015</formula2>
    </dataValidation>
    <dataValidation type="textLength" operator="equal" allowBlank="1" showInputMessage="1" showErrorMessage="1" errorTitle="Chybná délka textu" error="Evidenční číslo musí mít 10 znaků" sqref="J5:P5">
      <formula1>10</formula1>
    </dataValidation>
    <dataValidation type="date" allowBlank="1" showInputMessage="1" showErrorMessage="1" sqref="H49:L49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10:H10">
      <formula1>151</formula1>
    </dataValidation>
    <dataValidation type="textLength" operator="lessThan" allowBlank="1" showInputMessage="1" showErrorMessage="1" errorTitle="Příliš dlouhý text !" error="Maximální délka textu je 100 znaků včetně mezer." sqref="A8:H8">
      <formula1>151</formula1>
    </dataValidation>
  </dataValidations>
  <printOptions horizontalCentered="1"/>
  <pageMargins left="0.7086614173228347" right="0.35433070866141736" top="0.5905511811023623" bottom="0.6299212598425197" header="0.31496062992125984" footer="0.4724409448818898"/>
  <pageSetup horizontalDpi="300" verticalDpi="300" orientation="portrait" paperSize="9" scale="95" r:id="rId3"/>
  <headerFooter alignWithMargins="0">
    <oddHeader>&amp;RPříloha č.2 vyhlášky  č.40/2001 Sb.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 transitionEvaluation="1" transitionEntry="1"/>
  <dimension ref="A1:S94"/>
  <sheetViews>
    <sheetView showGridLines="0" showZeros="0" workbookViewId="0" topLeftCell="A1">
      <pane ySplit="7" topLeftCell="BM77" activePane="bottomLeft" state="frozen"/>
      <selection pane="topLeft" activeCell="D1" sqref="D1"/>
      <selection pane="bottomLeft" activeCell="M4" sqref="M4"/>
    </sheetView>
  </sheetViews>
  <sheetFormatPr defaultColWidth="9.00390625" defaultRowHeight="12.75"/>
  <cols>
    <col min="1" max="1" width="5.00390625" style="194" customWidth="1"/>
    <col min="2" max="2" width="2.625" style="194" customWidth="1"/>
    <col min="3" max="3" width="24.75390625" style="194" customWidth="1"/>
    <col min="4" max="4" width="23.75390625" style="194" customWidth="1"/>
    <col min="5" max="14" width="8.75390625" style="194" customWidth="1"/>
    <col min="15" max="16384" width="9.125" style="194" customWidth="1"/>
  </cols>
  <sheetData>
    <row r="1" spans="1:19" ht="6.75" customHeight="1">
      <c r="A1" s="1056"/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83"/>
      <c r="P1" s="83"/>
      <c r="Q1" s="83"/>
      <c r="R1" s="83"/>
      <c r="S1" s="83"/>
    </row>
    <row r="2" spans="1:19" ht="6.75" customHeight="1">
      <c r="A2" s="1059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83"/>
      <c r="P2" s="83"/>
      <c r="Q2" s="83"/>
      <c r="R2" s="83"/>
      <c r="S2" s="83"/>
    </row>
    <row r="3" spans="1:14" ht="32.25" customHeight="1">
      <c r="A3" s="1060" t="s">
        <v>294</v>
      </c>
      <c r="B3" s="1061"/>
      <c r="C3" s="1061"/>
      <c r="D3" s="1061"/>
      <c r="E3" s="1061"/>
      <c r="F3" s="1061"/>
      <c r="G3" s="1061"/>
      <c r="H3" s="1061"/>
      <c r="I3" s="1061"/>
      <c r="J3" s="1062"/>
      <c r="K3" s="195" t="s">
        <v>295</v>
      </c>
      <c r="L3" s="196"/>
      <c r="M3" s="1057">
        <v>2006</v>
      </c>
      <c r="N3" s="1058"/>
    </row>
    <row r="4" spans="1:15" ht="27.75" customHeight="1" thickBot="1">
      <c r="A4" s="1054">
        <f>'[1]80'!A8</f>
        <v>0</v>
      </c>
      <c r="B4" s="1055"/>
      <c r="C4" s="1055"/>
      <c r="D4" s="1055"/>
      <c r="E4" s="1055"/>
      <c r="F4" s="1055"/>
      <c r="G4" s="1055"/>
      <c r="H4" s="1055"/>
      <c r="I4" s="1055"/>
      <c r="J4" s="1055"/>
      <c r="K4" s="197"/>
      <c r="L4" s="198"/>
      <c r="M4" s="197"/>
      <c r="N4" s="197"/>
      <c r="O4" s="199"/>
    </row>
    <row r="5" spans="1:14" ht="15" customHeight="1" thickTop="1">
      <c r="A5" s="200"/>
      <c r="B5" s="201"/>
      <c r="C5" s="1052"/>
      <c r="D5" s="1053"/>
      <c r="E5" s="202" t="s">
        <v>296</v>
      </c>
      <c r="F5" s="203" t="s">
        <v>297</v>
      </c>
      <c r="G5" s="204" t="s">
        <v>298</v>
      </c>
      <c r="H5" s="205" t="s">
        <v>299</v>
      </c>
      <c r="I5" s="206" t="s">
        <v>300</v>
      </c>
      <c r="J5" s="207"/>
      <c r="K5" s="207"/>
      <c r="L5" s="208"/>
      <c r="M5" s="209" t="s">
        <v>301</v>
      </c>
      <c r="N5" s="210" t="s">
        <v>302</v>
      </c>
    </row>
    <row r="6" spans="1:14" ht="15" customHeight="1" thickBot="1">
      <c r="A6" s="211" t="s">
        <v>303</v>
      </c>
      <c r="B6" s="212"/>
      <c r="C6" s="213">
        <f>'[1]80'!J5</f>
        <v>0</v>
      </c>
      <c r="D6" s="214" t="s">
        <v>304</v>
      </c>
      <c r="E6" s="215" t="s">
        <v>305</v>
      </c>
      <c r="F6" s="216" t="s">
        <v>306</v>
      </c>
      <c r="G6" s="217" t="s">
        <v>307</v>
      </c>
      <c r="H6" s="218" t="s">
        <v>308</v>
      </c>
      <c r="I6" s="219" t="s">
        <v>309</v>
      </c>
      <c r="J6" s="220" t="s">
        <v>310</v>
      </c>
      <c r="K6" s="221" t="s">
        <v>310</v>
      </c>
      <c r="L6" s="219" t="s">
        <v>310</v>
      </c>
      <c r="M6" s="215" t="s">
        <v>311</v>
      </c>
      <c r="N6" s="222" t="s">
        <v>312</v>
      </c>
    </row>
    <row r="7" spans="1:14" ht="15" customHeight="1" thickBot="1">
      <c r="A7" s="223" t="s">
        <v>313</v>
      </c>
      <c r="B7" s="224"/>
      <c r="C7" s="225" t="s">
        <v>314</v>
      </c>
      <c r="D7" s="226"/>
      <c r="E7" s="227">
        <f>M3-2</f>
        <v>2004</v>
      </c>
      <c r="F7" s="228">
        <f>M3-1</f>
        <v>2005</v>
      </c>
      <c r="G7" s="229">
        <f>M3</f>
        <v>2006</v>
      </c>
      <c r="H7" s="230">
        <f>M3</f>
        <v>2006</v>
      </c>
      <c r="I7" s="231">
        <f>M3+1</f>
        <v>2007</v>
      </c>
      <c r="J7" s="231">
        <f>M3+2</f>
        <v>2008</v>
      </c>
      <c r="K7" s="231">
        <f>M3+3</f>
        <v>2009</v>
      </c>
      <c r="L7" s="231">
        <f>M3+4</f>
        <v>2010</v>
      </c>
      <c r="M7" s="231">
        <f>M3+5</f>
        <v>2011</v>
      </c>
      <c r="N7" s="232" t="s">
        <v>315</v>
      </c>
    </row>
    <row r="8" spans="1:14" ht="4.5" customHeight="1" thickBot="1" thickTop="1">
      <c r="A8" s="233"/>
      <c r="B8" s="233"/>
      <c r="C8" s="233"/>
      <c r="D8" s="233"/>
      <c r="E8" s="234"/>
      <c r="F8" s="234"/>
      <c r="G8" s="234"/>
      <c r="H8" s="235"/>
      <c r="I8" s="234"/>
      <c r="J8" s="234"/>
      <c r="K8" s="234"/>
      <c r="L8" s="234"/>
      <c r="M8" s="234"/>
      <c r="N8" s="234"/>
    </row>
    <row r="9" spans="1:14" ht="12.75" customHeight="1">
      <c r="A9" s="236">
        <v>8121</v>
      </c>
      <c r="B9" s="237">
        <v>1</v>
      </c>
      <c r="C9" s="238" t="s">
        <v>316</v>
      </c>
      <c r="D9" s="239"/>
      <c r="E9" s="240"/>
      <c r="F9" s="241"/>
      <c r="G9" s="242"/>
      <c r="H9" s="243"/>
      <c r="I9" s="242"/>
      <c r="J9" s="242"/>
      <c r="K9" s="242"/>
      <c r="L9" s="244"/>
      <c r="M9" s="245"/>
      <c r="N9" s="246">
        <f aca="true" t="shared" si="0" ref="N9:N47">SUM(E9:M9)-H9</f>
        <v>0</v>
      </c>
    </row>
    <row r="10" spans="1:14" ht="12.75" customHeight="1">
      <c r="A10" s="247"/>
      <c r="B10" s="248">
        <v>2</v>
      </c>
      <c r="C10" s="249" t="s">
        <v>317</v>
      </c>
      <c r="D10" s="250"/>
      <c r="E10" s="251"/>
      <c r="F10" s="252"/>
      <c r="G10" s="253"/>
      <c r="H10" s="254"/>
      <c r="I10" s="253"/>
      <c r="J10" s="253"/>
      <c r="K10" s="253"/>
      <c r="L10" s="255"/>
      <c r="M10" s="256"/>
      <c r="N10" s="257">
        <f t="shared" si="0"/>
        <v>0</v>
      </c>
    </row>
    <row r="11" spans="1:14" ht="12.75" customHeight="1">
      <c r="A11" s="247"/>
      <c r="B11" s="258">
        <v>3</v>
      </c>
      <c r="C11" s="249" t="s">
        <v>318</v>
      </c>
      <c r="D11" s="250"/>
      <c r="E11" s="251"/>
      <c r="F11" s="252"/>
      <c r="G11" s="253"/>
      <c r="H11" s="254"/>
      <c r="I11" s="253"/>
      <c r="J11" s="253"/>
      <c r="K11" s="253"/>
      <c r="L11" s="255"/>
      <c r="M11" s="256"/>
      <c r="N11" s="257">
        <f t="shared" si="0"/>
        <v>0</v>
      </c>
    </row>
    <row r="12" spans="1:14" ht="12.75" customHeight="1">
      <c r="A12" s="247"/>
      <c r="B12" s="258">
        <v>4</v>
      </c>
      <c r="C12" s="249" t="s">
        <v>319</v>
      </c>
      <c r="D12" s="250"/>
      <c r="E12" s="251"/>
      <c r="F12" s="252"/>
      <c r="G12" s="253"/>
      <c r="H12" s="254"/>
      <c r="I12" s="253"/>
      <c r="J12" s="253"/>
      <c r="K12" s="253"/>
      <c r="L12" s="255"/>
      <c r="M12" s="256"/>
      <c r="N12" s="257">
        <f t="shared" si="0"/>
        <v>0</v>
      </c>
    </row>
    <row r="13" spans="1:14" ht="12.75" customHeight="1">
      <c r="A13" s="247"/>
      <c r="B13" s="258">
        <v>9</v>
      </c>
      <c r="C13" s="249" t="s">
        <v>320</v>
      </c>
      <c r="D13" s="250"/>
      <c r="E13" s="251"/>
      <c r="F13" s="259"/>
      <c r="G13" s="260"/>
      <c r="H13" s="261"/>
      <c r="I13" s="260"/>
      <c r="J13" s="260"/>
      <c r="K13" s="260"/>
      <c r="L13" s="262"/>
      <c r="M13" s="263"/>
      <c r="N13" s="264">
        <f t="shared" si="0"/>
        <v>0</v>
      </c>
    </row>
    <row r="14" spans="1:14" ht="15" customHeight="1">
      <c r="A14" s="265">
        <v>8121</v>
      </c>
      <c r="B14" s="266" t="s">
        <v>321</v>
      </c>
      <c r="C14" s="267" t="s">
        <v>322</v>
      </c>
      <c r="D14" s="268"/>
      <c r="E14" s="269">
        <f aca="true" t="shared" si="1" ref="E14:M14">SUM(E9:E13)</f>
        <v>0</v>
      </c>
      <c r="F14" s="270">
        <f t="shared" si="1"/>
        <v>0</v>
      </c>
      <c r="G14" s="271">
        <f t="shared" si="1"/>
        <v>0</v>
      </c>
      <c r="H14" s="272">
        <f t="shared" si="1"/>
        <v>0</v>
      </c>
      <c r="I14" s="271">
        <f t="shared" si="1"/>
        <v>0</v>
      </c>
      <c r="J14" s="271">
        <f t="shared" si="1"/>
        <v>0</v>
      </c>
      <c r="K14" s="271">
        <f t="shared" si="1"/>
        <v>0</v>
      </c>
      <c r="L14" s="273">
        <f t="shared" si="1"/>
        <v>0</v>
      </c>
      <c r="M14" s="274">
        <f t="shared" si="1"/>
        <v>0</v>
      </c>
      <c r="N14" s="275">
        <f t="shared" si="0"/>
        <v>0</v>
      </c>
    </row>
    <row r="15" spans="1:14" ht="15" customHeight="1">
      <c r="A15" s="276">
        <v>8124</v>
      </c>
      <c r="B15" s="237"/>
      <c r="C15" s="277" t="s">
        <v>323</v>
      </c>
      <c r="D15" s="278"/>
      <c r="E15" s="279"/>
      <c r="F15" s="259"/>
      <c r="G15" s="242"/>
      <c r="H15" s="243"/>
      <c r="I15" s="242"/>
      <c r="J15" s="242"/>
      <c r="K15" s="242"/>
      <c r="L15" s="244"/>
      <c r="M15" s="245"/>
      <c r="N15" s="280">
        <f t="shared" si="0"/>
        <v>0</v>
      </c>
    </row>
    <row r="16" spans="1:14" ht="15" customHeight="1">
      <c r="A16" s="276">
        <v>8125</v>
      </c>
      <c r="B16" s="237"/>
      <c r="C16" s="277" t="s">
        <v>324</v>
      </c>
      <c r="D16" s="278"/>
      <c r="E16" s="279"/>
      <c r="F16" s="259"/>
      <c r="G16" s="242"/>
      <c r="H16" s="243"/>
      <c r="I16" s="242"/>
      <c r="J16" s="242"/>
      <c r="K16" s="242"/>
      <c r="L16" s="244"/>
      <c r="M16" s="245"/>
      <c r="N16" s="280">
        <f t="shared" si="0"/>
        <v>0</v>
      </c>
    </row>
    <row r="17" spans="1:14" ht="12.75" customHeight="1">
      <c r="A17" s="281">
        <v>8126</v>
      </c>
      <c r="B17" s="237">
        <v>1</v>
      </c>
      <c r="C17" s="238" t="s">
        <v>325</v>
      </c>
      <c r="D17" s="282"/>
      <c r="E17" s="244"/>
      <c r="F17" s="252"/>
      <c r="G17" s="242"/>
      <c r="H17" s="243"/>
      <c r="I17" s="242"/>
      <c r="J17" s="242"/>
      <c r="K17" s="242"/>
      <c r="L17" s="244"/>
      <c r="M17" s="245"/>
      <c r="N17" s="280">
        <f t="shared" si="0"/>
        <v>0</v>
      </c>
    </row>
    <row r="18" spans="1:14" ht="12.75" customHeight="1">
      <c r="A18" s="247"/>
      <c r="B18" s="258">
        <v>2</v>
      </c>
      <c r="C18" s="249" t="s">
        <v>326</v>
      </c>
      <c r="D18" s="283"/>
      <c r="E18" s="255"/>
      <c r="F18" s="252"/>
      <c r="G18" s="253"/>
      <c r="H18" s="254"/>
      <c r="I18" s="253"/>
      <c r="J18" s="253"/>
      <c r="K18" s="253"/>
      <c r="L18" s="255"/>
      <c r="M18" s="256"/>
      <c r="N18" s="257">
        <f t="shared" si="0"/>
        <v>0</v>
      </c>
    </row>
    <row r="19" spans="1:14" ht="12.75" customHeight="1">
      <c r="A19" s="247"/>
      <c r="B19" s="258">
        <v>3</v>
      </c>
      <c r="C19" s="249" t="s">
        <v>327</v>
      </c>
      <c r="D19" s="283"/>
      <c r="E19" s="255"/>
      <c r="F19" s="252"/>
      <c r="G19" s="253"/>
      <c r="H19" s="254"/>
      <c r="I19" s="253"/>
      <c r="J19" s="253"/>
      <c r="K19" s="253"/>
      <c r="L19" s="255"/>
      <c r="M19" s="256"/>
      <c r="N19" s="257">
        <f t="shared" si="0"/>
        <v>0</v>
      </c>
    </row>
    <row r="20" spans="1:14" ht="12.75" customHeight="1">
      <c r="A20" s="247"/>
      <c r="B20" s="258">
        <v>4</v>
      </c>
      <c r="C20" s="249" t="s">
        <v>328</v>
      </c>
      <c r="D20" s="283"/>
      <c r="E20" s="255"/>
      <c r="F20" s="252"/>
      <c r="G20" s="253"/>
      <c r="H20" s="254"/>
      <c r="I20" s="253"/>
      <c r="J20" s="253"/>
      <c r="K20" s="253"/>
      <c r="L20" s="255"/>
      <c r="M20" s="256"/>
      <c r="N20" s="257">
        <f t="shared" si="0"/>
        <v>0</v>
      </c>
    </row>
    <row r="21" spans="1:14" ht="12.75" customHeight="1">
      <c r="A21" s="247"/>
      <c r="B21" s="258">
        <v>9</v>
      </c>
      <c r="C21" s="249" t="s">
        <v>329</v>
      </c>
      <c r="D21" s="283"/>
      <c r="E21" s="255"/>
      <c r="F21" s="252"/>
      <c r="G21" s="253"/>
      <c r="H21" s="254"/>
      <c r="I21" s="253"/>
      <c r="J21" s="253"/>
      <c r="K21" s="253"/>
      <c r="L21" s="255"/>
      <c r="M21" s="256"/>
      <c r="N21" s="257">
        <f t="shared" si="0"/>
        <v>0</v>
      </c>
    </row>
    <row r="22" spans="1:14" ht="15" customHeight="1">
      <c r="A22" s="265">
        <v>8126</v>
      </c>
      <c r="B22" s="266" t="s">
        <v>321</v>
      </c>
      <c r="C22" s="267" t="s">
        <v>330</v>
      </c>
      <c r="D22" s="268"/>
      <c r="E22" s="269">
        <f aca="true" t="shared" si="2" ref="E22:M22">SUM(E17:E21)</f>
        <v>0</v>
      </c>
      <c r="F22" s="284">
        <f t="shared" si="2"/>
        <v>0</v>
      </c>
      <c r="G22" s="285">
        <f t="shared" si="2"/>
        <v>0</v>
      </c>
      <c r="H22" s="286">
        <f t="shared" si="2"/>
        <v>0</v>
      </c>
      <c r="I22" s="285">
        <f t="shared" si="2"/>
        <v>0</v>
      </c>
      <c r="J22" s="285">
        <f t="shared" si="2"/>
        <v>0</v>
      </c>
      <c r="K22" s="285">
        <f t="shared" si="2"/>
        <v>0</v>
      </c>
      <c r="L22" s="287">
        <f t="shared" si="2"/>
        <v>0</v>
      </c>
      <c r="M22" s="288">
        <f t="shared" si="2"/>
        <v>0</v>
      </c>
      <c r="N22" s="289">
        <f t="shared" si="0"/>
        <v>0</v>
      </c>
    </row>
    <row r="23" spans="1:14" ht="12.75" customHeight="1">
      <c r="A23" s="247">
        <v>8127</v>
      </c>
      <c r="B23" s="258">
        <v>1</v>
      </c>
      <c r="C23" s="249" t="s">
        <v>331</v>
      </c>
      <c r="D23" s="290"/>
      <c r="E23" s="251"/>
      <c r="F23" s="252"/>
      <c r="G23" s="253"/>
      <c r="H23" s="254"/>
      <c r="I23" s="253"/>
      <c r="J23" s="253"/>
      <c r="K23" s="253"/>
      <c r="L23" s="255"/>
      <c r="M23" s="256"/>
      <c r="N23" s="257">
        <f t="shared" si="0"/>
        <v>0</v>
      </c>
    </row>
    <row r="24" spans="1:14" ht="12.75" customHeight="1">
      <c r="A24" s="247"/>
      <c r="B24" s="258">
        <v>2</v>
      </c>
      <c r="C24" s="249" t="s">
        <v>332</v>
      </c>
      <c r="D24" s="290"/>
      <c r="E24" s="251"/>
      <c r="F24" s="252"/>
      <c r="G24" s="253"/>
      <c r="H24" s="254"/>
      <c r="I24" s="253"/>
      <c r="J24" s="253"/>
      <c r="K24" s="253"/>
      <c r="L24" s="255"/>
      <c r="M24" s="256"/>
      <c r="N24" s="257">
        <f t="shared" si="0"/>
        <v>0</v>
      </c>
    </row>
    <row r="25" spans="1:14" ht="12.75" customHeight="1">
      <c r="A25" s="247"/>
      <c r="B25" s="258">
        <v>3</v>
      </c>
      <c r="C25" s="249" t="s">
        <v>333</v>
      </c>
      <c r="D25" s="290"/>
      <c r="E25" s="251"/>
      <c r="F25" s="252"/>
      <c r="G25" s="253"/>
      <c r="H25" s="254"/>
      <c r="I25" s="253"/>
      <c r="J25" s="253"/>
      <c r="K25" s="253"/>
      <c r="L25" s="255"/>
      <c r="M25" s="256"/>
      <c r="N25" s="257">
        <f t="shared" si="0"/>
        <v>0</v>
      </c>
    </row>
    <row r="26" spans="1:14" ht="12.75" customHeight="1">
      <c r="A26" s="247"/>
      <c r="B26" s="258">
        <v>9</v>
      </c>
      <c r="C26" s="291" t="s">
        <v>334</v>
      </c>
      <c r="D26" s="292"/>
      <c r="E26" s="293"/>
      <c r="F26" s="259"/>
      <c r="G26" s="260"/>
      <c r="H26" s="261"/>
      <c r="I26" s="260"/>
      <c r="J26" s="260"/>
      <c r="K26" s="260"/>
      <c r="L26" s="262"/>
      <c r="M26" s="263"/>
      <c r="N26" s="264">
        <f t="shared" si="0"/>
        <v>0</v>
      </c>
    </row>
    <row r="27" spans="1:14" ht="15" customHeight="1">
      <c r="A27" s="265">
        <v>8127</v>
      </c>
      <c r="B27" s="266" t="s">
        <v>321</v>
      </c>
      <c r="C27" s="294" t="s">
        <v>335</v>
      </c>
      <c r="D27" s="292"/>
      <c r="E27" s="295">
        <f aca="true" t="shared" si="3" ref="E27:M27">SUM(E23:E26)</f>
        <v>0</v>
      </c>
      <c r="F27" s="270">
        <f t="shared" si="3"/>
        <v>0</v>
      </c>
      <c r="G27" s="296">
        <f t="shared" si="3"/>
        <v>0</v>
      </c>
      <c r="H27" s="286">
        <f t="shared" si="3"/>
        <v>0</v>
      </c>
      <c r="I27" s="296">
        <f t="shared" si="3"/>
        <v>0</v>
      </c>
      <c r="J27" s="296">
        <f t="shared" si="3"/>
        <v>0</v>
      </c>
      <c r="K27" s="296">
        <f t="shared" si="3"/>
        <v>0</v>
      </c>
      <c r="L27" s="297">
        <f t="shared" si="3"/>
        <v>0</v>
      </c>
      <c r="M27" s="298">
        <f t="shared" si="3"/>
        <v>0</v>
      </c>
      <c r="N27" s="264">
        <f t="shared" si="0"/>
        <v>0</v>
      </c>
    </row>
    <row r="28" spans="1:14" ht="12.75" customHeight="1">
      <c r="A28" s="247">
        <v>8128</v>
      </c>
      <c r="B28" s="258">
        <v>1</v>
      </c>
      <c r="C28" s="238" t="s">
        <v>336</v>
      </c>
      <c r="D28" s="250"/>
      <c r="E28" s="251"/>
      <c r="F28" s="252"/>
      <c r="G28" s="253"/>
      <c r="H28" s="254"/>
      <c r="I28" s="253"/>
      <c r="J28" s="253"/>
      <c r="K28" s="253"/>
      <c r="L28" s="255"/>
      <c r="M28" s="256"/>
      <c r="N28" s="257">
        <f t="shared" si="0"/>
        <v>0</v>
      </c>
    </row>
    <row r="29" spans="1:14" ht="12.75" customHeight="1">
      <c r="A29" s="247"/>
      <c r="B29" s="258">
        <v>2</v>
      </c>
      <c r="C29" s="299" t="s">
        <v>337</v>
      </c>
      <c r="D29" s="250"/>
      <c r="E29" s="251"/>
      <c r="F29" s="252"/>
      <c r="G29" s="253"/>
      <c r="H29" s="254"/>
      <c r="I29" s="253"/>
      <c r="J29" s="253"/>
      <c r="K29" s="253"/>
      <c r="L29" s="255"/>
      <c r="M29" s="256"/>
      <c r="N29" s="257">
        <f t="shared" si="0"/>
        <v>0</v>
      </c>
    </row>
    <row r="30" spans="1:14" ht="12.75" customHeight="1">
      <c r="A30" s="247"/>
      <c r="B30" s="258">
        <v>3</v>
      </c>
      <c r="C30" s="249" t="s">
        <v>338</v>
      </c>
      <c r="D30" s="250"/>
      <c r="E30" s="251"/>
      <c r="F30" s="252"/>
      <c r="G30" s="253"/>
      <c r="H30" s="254"/>
      <c r="I30" s="253"/>
      <c r="J30" s="253"/>
      <c r="K30" s="253"/>
      <c r="L30" s="255"/>
      <c r="M30" s="256"/>
      <c r="N30" s="257">
        <f t="shared" si="0"/>
        <v>0</v>
      </c>
    </row>
    <row r="31" spans="1:14" ht="12.75" customHeight="1">
      <c r="A31" s="247"/>
      <c r="B31" s="258">
        <v>4</v>
      </c>
      <c r="C31" s="249" t="s">
        <v>339</v>
      </c>
      <c r="D31" s="250"/>
      <c r="E31" s="251"/>
      <c r="F31" s="252"/>
      <c r="G31" s="253"/>
      <c r="H31" s="254"/>
      <c r="I31" s="253"/>
      <c r="J31" s="253"/>
      <c r="K31" s="253"/>
      <c r="L31" s="255"/>
      <c r="M31" s="256"/>
      <c r="N31" s="257">
        <f t="shared" si="0"/>
        <v>0</v>
      </c>
    </row>
    <row r="32" spans="1:14" ht="12.75" customHeight="1">
      <c r="A32" s="247"/>
      <c r="B32" s="258">
        <v>5</v>
      </c>
      <c r="C32" s="249" t="s">
        <v>340</v>
      </c>
      <c r="D32" s="250"/>
      <c r="E32" s="251"/>
      <c r="F32" s="252"/>
      <c r="G32" s="253"/>
      <c r="H32" s="254"/>
      <c r="I32" s="253"/>
      <c r="J32" s="253"/>
      <c r="K32" s="253"/>
      <c r="L32" s="255"/>
      <c r="M32" s="256"/>
      <c r="N32" s="257">
        <f t="shared" si="0"/>
        <v>0</v>
      </c>
    </row>
    <row r="33" spans="1:14" ht="12.75" customHeight="1">
      <c r="A33" s="247"/>
      <c r="B33" s="258">
        <v>6</v>
      </c>
      <c r="C33" s="249" t="s">
        <v>341</v>
      </c>
      <c r="D33" s="250"/>
      <c r="E33" s="251"/>
      <c r="F33" s="252"/>
      <c r="G33" s="253"/>
      <c r="H33" s="254"/>
      <c r="I33" s="253"/>
      <c r="J33" s="253"/>
      <c r="K33" s="253"/>
      <c r="L33" s="255"/>
      <c r="M33" s="256"/>
      <c r="N33" s="257">
        <f t="shared" si="0"/>
        <v>0</v>
      </c>
    </row>
    <row r="34" spans="1:14" ht="12.75" customHeight="1">
      <c r="A34" s="247"/>
      <c r="B34" s="258">
        <v>7</v>
      </c>
      <c r="C34" s="249" t="s">
        <v>342</v>
      </c>
      <c r="D34" s="250"/>
      <c r="E34" s="251"/>
      <c r="F34" s="252"/>
      <c r="G34" s="253"/>
      <c r="H34" s="254"/>
      <c r="I34" s="253"/>
      <c r="J34" s="253"/>
      <c r="K34" s="253"/>
      <c r="L34" s="255"/>
      <c r="M34" s="256"/>
      <c r="N34" s="257">
        <f t="shared" si="0"/>
        <v>0</v>
      </c>
    </row>
    <row r="35" spans="1:14" ht="12.75" customHeight="1">
      <c r="A35" s="247"/>
      <c r="B35" s="258">
        <v>8</v>
      </c>
      <c r="C35" s="299" t="s">
        <v>343</v>
      </c>
      <c r="D35" s="250"/>
      <c r="E35" s="300"/>
      <c r="F35" s="252"/>
      <c r="G35" s="253"/>
      <c r="H35" s="254"/>
      <c r="I35" s="253"/>
      <c r="J35" s="253"/>
      <c r="K35" s="253"/>
      <c r="L35" s="255"/>
      <c r="M35" s="256"/>
      <c r="N35" s="257">
        <f t="shared" si="0"/>
        <v>0</v>
      </c>
    </row>
    <row r="36" spans="1:14" ht="12.75" customHeight="1">
      <c r="A36" s="247"/>
      <c r="B36" s="248">
        <v>9</v>
      </c>
      <c r="C36" s="291" t="s">
        <v>344</v>
      </c>
      <c r="D36" s="301"/>
      <c r="E36" s="293"/>
      <c r="F36" s="259"/>
      <c r="G36" s="260"/>
      <c r="H36" s="261"/>
      <c r="I36" s="260"/>
      <c r="J36" s="260"/>
      <c r="K36" s="260"/>
      <c r="L36" s="262"/>
      <c r="M36" s="263"/>
      <c r="N36" s="264">
        <f t="shared" si="0"/>
        <v>0</v>
      </c>
    </row>
    <row r="37" spans="1:14" ht="15" customHeight="1" thickBot="1">
      <c r="A37" s="265">
        <v>8128</v>
      </c>
      <c r="B37" s="266" t="s">
        <v>321</v>
      </c>
      <c r="C37" s="267" t="s">
        <v>345</v>
      </c>
      <c r="D37" s="292"/>
      <c r="E37" s="295">
        <f aca="true" t="shared" si="4" ref="E37:M37">SUM(E28:E36)</f>
        <v>0</v>
      </c>
      <c r="F37" s="270">
        <f t="shared" si="4"/>
        <v>0</v>
      </c>
      <c r="G37" s="271">
        <f t="shared" si="4"/>
        <v>0</v>
      </c>
      <c r="H37" s="272">
        <f t="shared" si="4"/>
        <v>0</v>
      </c>
      <c r="I37" s="271">
        <f t="shared" si="4"/>
        <v>0</v>
      </c>
      <c r="J37" s="271">
        <f t="shared" si="4"/>
        <v>0</v>
      </c>
      <c r="K37" s="271">
        <f t="shared" si="4"/>
        <v>0</v>
      </c>
      <c r="L37" s="273">
        <f t="shared" si="4"/>
        <v>0</v>
      </c>
      <c r="M37" s="274">
        <f t="shared" si="4"/>
        <v>0</v>
      </c>
      <c r="N37" s="264">
        <f t="shared" si="0"/>
        <v>0</v>
      </c>
    </row>
    <row r="38" spans="1:14" ht="16.5" customHeight="1" thickBot="1" thickTop="1">
      <c r="A38" s="302">
        <v>8129</v>
      </c>
      <c r="B38" s="303"/>
      <c r="C38" s="304" t="s">
        <v>346</v>
      </c>
      <c r="D38" s="305"/>
      <c r="E38" s="306"/>
      <c r="F38" s="307"/>
      <c r="G38" s="308"/>
      <c r="H38" s="309"/>
      <c r="I38" s="308"/>
      <c r="J38" s="308"/>
      <c r="K38" s="308"/>
      <c r="L38" s="310"/>
      <c r="M38" s="311"/>
      <c r="N38" s="312">
        <f t="shared" si="0"/>
        <v>0</v>
      </c>
    </row>
    <row r="39" spans="1:14" ht="16.5" customHeight="1" thickBot="1" thickTop="1">
      <c r="A39" s="313">
        <v>812</v>
      </c>
      <c r="B39" s="314" t="s">
        <v>321</v>
      </c>
      <c r="C39" s="315" t="s">
        <v>347</v>
      </c>
      <c r="D39" s="316"/>
      <c r="E39" s="317">
        <f aca="true" t="shared" si="5" ref="E39:M39">E38+E37+E27+E22+E16+E15+E14</f>
        <v>0</v>
      </c>
      <c r="F39" s="318">
        <f t="shared" si="5"/>
        <v>0</v>
      </c>
      <c r="G39" s="319">
        <f t="shared" si="5"/>
        <v>0</v>
      </c>
      <c r="H39" s="320">
        <f t="shared" si="5"/>
        <v>0</v>
      </c>
      <c r="I39" s="319">
        <f t="shared" si="5"/>
        <v>0</v>
      </c>
      <c r="J39" s="319">
        <f t="shared" si="5"/>
        <v>0</v>
      </c>
      <c r="K39" s="321">
        <f t="shared" si="5"/>
        <v>0</v>
      </c>
      <c r="L39" s="317">
        <f t="shared" si="5"/>
        <v>0</v>
      </c>
      <c r="M39" s="322">
        <f t="shared" si="5"/>
        <v>0</v>
      </c>
      <c r="N39" s="323">
        <f t="shared" si="0"/>
        <v>0</v>
      </c>
    </row>
    <row r="40" spans="1:14" ht="15" customHeight="1">
      <c r="A40" s="324">
        <v>8130</v>
      </c>
      <c r="B40" s="325"/>
      <c r="C40" s="326" t="s">
        <v>348</v>
      </c>
      <c r="D40" s="327"/>
      <c r="E40" s="328"/>
      <c r="F40" s="259"/>
      <c r="G40" s="242"/>
      <c r="H40" s="243"/>
      <c r="I40" s="242"/>
      <c r="J40" s="242"/>
      <c r="K40" s="242"/>
      <c r="L40" s="244"/>
      <c r="M40" s="245"/>
      <c r="N40" s="280">
        <f t="shared" si="0"/>
        <v>0</v>
      </c>
    </row>
    <row r="41" spans="1:14" ht="15" customHeight="1">
      <c r="A41" s="276">
        <v>8131</v>
      </c>
      <c r="B41" s="329"/>
      <c r="C41" s="277" t="s">
        <v>349</v>
      </c>
      <c r="D41" s="278"/>
      <c r="E41" s="279"/>
      <c r="F41" s="259"/>
      <c r="G41" s="242"/>
      <c r="H41" s="243"/>
      <c r="I41" s="242"/>
      <c r="J41" s="242"/>
      <c r="K41" s="242"/>
      <c r="L41" s="244"/>
      <c r="M41" s="245"/>
      <c r="N41" s="280">
        <f t="shared" si="0"/>
        <v>0</v>
      </c>
    </row>
    <row r="42" spans="1:14" ht="15" customHeight="1">
      <c r="A42" s="276">
        <v>8132</v>
      </c>
      <c r="B42" s="329"/>
      <c r="C42" s="277" t="s">
        <v>350</v>
      </c>
      <c r="D42" s="278"/>
      <c r="E42" s="279"/>
      <c r="F42" s="259"/>
      <c r="G42" s="330"/>
      <c r="H42" s="331"/>
      <c r="I42" s="330"/>
      <c r="J42" s="330"/>
      <c r="K42" s="330"/>
      <c r="L42" s="332"/>
      <c r="M42" s="333"/>
      <c r="N42" s="280">
        <f t="shared" si="0"/>
        <v>0</v>
      </c>
    </row>
    <row r="43" spans="1:14" ht="12.75" customHeight="1">
      <c r="A43" s="281">
        <v>8133</v>
      </c>
      <c r="B43" s="237">
        <v>1</v>
      </c>
      <c r="C43" s="238" t="s">
        <v>351</v>
      </c>
      <c r="D43" s="239"/>
      <c r="E43" s="240"/>
      <c r="F43" s="252"/>
      <c r="G43" s="253"/>
      <c r="H43" s="254"/>
      <c r="I43" s="253"/>
      <c r="J43" s="253"/>
      <c r="K43" s="253"/>
      <c r="L43" s="255"/>
      <c r="M43" s="256"/>
      <c r="N43" s="280">
        <f t="shared" si="0"/>
        <v>0</v>
      </c>
    </row>
    <row r="44" spans="1:14" ht="12.75" customHeight="1">
      <c r="A44" s="247"/>
      <c r="B44" s="258">
        <v>2</v>
      </c>
      <c r="C44" s="249" t="s">
        <v>352</v>
      </c>
      <c r="D44" s="250"/>
      <c r="E44" s="251"/>
      <c r="F44" s="252"/>
      <c r="G44" s="253"/>
      <c r="H44" s="254"/>
      <c r="I44" s="253"/>
      <c r="J44" s="253"/>
      <c r="K44" s="253"/>
      <c r="L44" s="255"/>
      <c r="M44" s="256"/>
      <c r="N44" s="257">
        <f t="shared" si="0"/>
        <v>0</v>
      </c>
    </row>
    <row r="45" spans="1:14" ht="12.75" customHeight="1">
      <c r="A45" s="247"/>
      <c r="B45" s="258">
        <v>9</v>
      </c>
      <c r="C45" s="291" t="s">
        <v>353</v>
      </c>
      <c r="D45" s="301"/>
      <c r="E45" s="293"/>
      <c r="F45" s="259"/>
      <c r="G45" s="260"/>
      <c r="H45" s="261"/>
      <c r="I45" s="260"/>
      <c r="J45" s="260"/>
      <c r="K45" s="260"/>
      <c r="L45" s="262"/>
      <c r="M45" s="263"/>
      <c r="N45" s="264">
        <f t="shared" si="0"/>
        <v>0</v>
      </c>
    </row>
    <row r="46" spans="1:14" ht="15" customHeight="1" thickBot="1">
      <c r="A46" s="324">
        <v>8133</v>
      </c>
      <c r="B46" s="334" t="s">
        <v>321</v>
      </c>
      <c r="C46" s="277" t="s">
        <v>354</v>
      </c>
      <c r="D46" s="327"/>
      <c r="E46" s="335">
        <f aca="true" t="shared" si="6" ref="E46:M46">SUM(E43:E45)</f>
        <v>0</v>
      </c>
      <c r="F46" s="270">
        <f t="shared" si="6"/>
        <v>0</v>
      </c>
      <c r="G46" s="271">
        <f t="shared" si="6"/>
        <v>0</v>
      </c>
      <c r="H46" s="336">
        <f t="shared" si="6"/>
        <v>0</v>
      </c>
      <c r="I46" s="296">
        <f t="shared" si="6"/>
        <v>0</v>
      </c>
      <c r="J46" s="271">
        <f t="shared" si="6"/>
        <v>0</v>
      </c>
      <c r="K46" s="271">
        <f t="shared" si="6"/>
        <v>0</v>
      </c>
      <c r="L46" s="273">
        <f t="shared" si="6"/>
        <v>0</v>
      </c>
      <c r="M46" s="274">
        <f t="shared" si="6"/>
        <v>0</v>
      </c>
      <c r="N46" s="264">
        <f t="shared" si="0"/>
        <v>0</v>
      </c>
    </row>
    <row r="47" spans="1:14" ht="16.5" customHeight="1" thickBot="1">
      <c r="A47" s="313">
        <v>813</v>
      </c>
      <c r="B47" s="314" t="s">
        <v>321</v>
      </c>
      <c r="C47" s="337" t="s">
        <v>355</v>
      </c>
      <c r="D47" s="338"/>
      <c r="E47" s="339">
        <f aca="true" t="shared" si="7" ref="E47:M47">E39+E40+E41+E42+E46</f>
        <v>0</v>
      </c>
      <c r="F47" s="340">
        <f t="shared" si="7"/>
        <v>0</v>
      </c>
      <c r="G47" s="340">
        <f t="shared" si="7"/>
        <v>0</v>
      </c>
      <c r="H47" s="341">
        <f t="shared" si="7"/>
        <v>0</v>
      </c>
      <c r="I47" s="342">
        <f t="shared" si="7"/>
        <v>0</v>
      </c>
      <c r="J47" s="340">
        <f t="shared" si="7"/>
        <v>0</v>
      </c>
      <c r="K47" s="340">
        <f t="shared" si="7"/>
        <v>0</v>
      </c>
      <c r="L47" s="343">
        <f t="shared" si="7"/>
        <v>0</v>
      </c>
      <c r="M47" s="344">
        <f t="shared" si="7"/>
        <v>0</v>
      </c>
      <c r="N47" s="345">
        <f t="shared" si="0"/>
        <v>0</v>
      </c>
    </row>
    <row r="48" spans="2:14" ht="4.5" customHeight="1" thickBot="1">
      <c r="B48" s="346"/>
      <c r="D48" s="347"/>
      <c r="E48" s="348"/>
      <c r="F48" s="349"/>
      <c r="G48" s="349"/>
      <c r="H48" s="350"/>
      <c r="I48" s="349"/>
      <c r="J48" s="349"/>
      <c r="K48" s="349"/>
      <c r="L48" s="349"/>
      <c r="M48" s="349"/>
      <c r="N48" s="351"/>
    </row>
    <row r="49" spans="1:14" ht="15" customHeight="1">
      <c r="A49" s="276">
        <v>8141</v>
      </c>
      <c r="B49" s="237"/>
      <c r="C49" s="277" t="s">
        <v>356</v>
      </c>
      <c r="D49" s="292"/>
      <c r="E49" s="352"/>
      <c r="F49" s="242"/>
      <c r="G49" s="242"/>
      <c r="H49" s="243"/>
      <c r="I49" s="242"/>
      <c r="J49" s="242"/>
      <c r="K49" s="242"/>
      <c r="L49" s="244"/>
      <c r="M49" s="353"/>
      <c r="N49" s="354">
        <f aca="true" t="shared" si="8" ref="N49:N93">SUM(E49:M49)-H49</f>
        <v>0</v>
      </c>
    </row>
    <row r="50" spans="1:14" ht="15" customHeight="1">
      <c r="A50" s="355">
        <v>8142</v>
      </c>
      <c r="B50" s="356"/>
      <c r="C50" s="267" t="s">
        <v>357</v>
      </c>
      <c r="D50" s="268"/>
      <c r="E50" s="352"/>
      <c r="F50" s="330"/>
      <c r="G50" s="330"/>
      <c r="H50" s="331"/>
      <c r="I50" s="330"/>
      <c r="J50" s="330"/>
      <c r="K50" s="330"/>
      <c r="L50" s="332"/>
      <c r="M50" s="353"/>
      <c r="N50" s="275">
        <f t="shared" si="8"/>
        <v>0</v>
      </c>
    </row>
    <row r="51" spans="1:14" ht="12.75" customHeight="1">
      <c r="A51" s="247">
        <v>8143</v>
      </c>
      <c r="B51" s="258">
        <v>1</v>
      </c>
      <c r="C51" s="357" t="s">
        <v>358</v>
      </c>
      <c r="D51" s="290"/>
      <c r="E51" s="358"/>
      <c r="F51" s="253"/>
      <c r="G51" s="253"/>
      <c r="H51" s="254"/>
      <c r="I51" s="253"/>
      <c r="J51" s="253"/>
      <c r="K51" s="253"/>
      <c r="L51" s="255"/>
      <c r="M51" s="353"/>
      <c r="N51" s="359">
        <f t="shared" si="8"/>
        <v>0</v>
      </c>
    </row>
    <row r="52" spans="1:14" ht="12.75" customHeight="1">
      <c r="A52" s="247"/>
      <c r="B52" s="258">
        <v>9</v>
      </c>
      <c r="C52" s="360" t="s">
        <v>359</v>
      </c>
      <c r="D52" s="327"/>
      <c r="E52" s="352"/>
      <c r="F52" s="260"/>
      <c r="G52" s="260"/>
      <c r="H52" s="261"/>
      <c r="I52" s="260"/>
      <c r="J52" s="260"/>
      <c r="K52" s="260"/>
      <c r="L52" s="262"/>
      <c r="M52" s="361"/>
      <c r="N52" s="275">
        <f t="shared" si="8"/>
        <v>0</v>
      </c>
    </row>
    <row r="53" spans="1:14" ht="15" customHeight="1">
      <c r="A53" s="265">
        <v>8143</v>
      </c>
      <c r="B53" s="266" t="s">
        <v>321</v>
      </c>
      <c r="C53" s="355" t="s">
        <v>360</v>
      </c>
      <c r="D53" s="362"/>
      <c r="E53" s="363">
        <f aca="true" t="shared" si="9" ref="E53:M53">SUM(E51:E52)</f>
        <v>0</v>
      </c>
      <c r="F53" s="364">
        <f t="shared" si="9"/>
        <v>0</v>
      </c>
      <c r="G53" s="364">
        <f t="shared" si="9"/>
        <v>0</v>
      </c>
      <c r="H53" s="286">
        <f t="shared" si="9"/>
        <v>0</v>
      </c>
      <c r="I53" s="364">
        <f t="shared" si="9"/>
        <v>0</v>
      </c>
      <c r="J53" s="364">
        <f t="shared" si="9"/>
        <v>0</v>
      </c>
      <c r="K53" s="364">
        <f t="shared" si="9"/>
        <v>0</v>
      </c>
      <c r="L53" s="363">
        <f t="shared" si="9"/>
        <v>0</v>
      </c>
      <c r="M53" s="365">
        <f t="shared" si="9"/>
        <v>0</v>
      </c>
      <c r="N53" s="366">
        <f t="shared" si="8"/>
        <v>0</v>
      </c>
    </row>
    <row r="54" spans="1:14" ht="12.75" customHeight="1">
      <c r="A54" s="247">
        <v>8144</v>
      </c>
      <c r="B54" s="258">
        <v>1</v>
      </c>
      <c r="C54" s="367" t="s">
        <v>361</v>
      </c>
      <c r="D54" s="368"/>
      <c r="E54" s="369"/>
      <c r="F54" s="370"/>
      <c r="G54" s="370"/>
      <c r="H54" s="371"/>
      <c r="I54" s="370"/>
      <c r="J54" s="370"/>
      <c r="K54" s="370"/>
      <c r="L54" s="372"/>
      <c r="M54" s="373"/>
      <c r="N54" s="374">
        <f t="shared" si="8"/>
        <v>0</v>
      </c>
    </row>
    <row r="55" spans="1:14" ht="12.75" customHeight="1">
      <c r="A55" s="247"/>
      <c r="B55" s="258">
        <v>2</v>
      </c>
      <c r="C55" s="367" t="s">
        <v>362</v>
      </c>
      <c r="D55" s="368"/>
      <c r="E55" s="369"/>
      <c r="F55" s="370"/>
      <c r="G55" s="370"/>
      <c r="H55" s="371"/>
      <c r="I55" s="370"/>
      <c r="J55" s="370"/>
      <c r="K55" s="370"/>
      <c r="L55" s="372"/>
      <c r="M55" s="373"/>
      <c r="N55" s="374">
        <f t="shared" si="8"/>
        <v>0</v>
      </c>
    </row>
    <row r="56" spans="1:14" ht="12.75" customHeight="1">
      <c r="A56" s="247"/>
      <c r="B56" s="258">
        <v>3</v>
      </c>
      <c r="C56" s="367" t="s">
        <v>363</v>
      </c>
      <c r="D56" s="368"/>
      <c r="E56" s="369"/>
      <c r="F56" s="370"/>
      <c r="G56" s="370"/>
      <c r="H56" s="371"/>
      <c r="I56" s="370"/>
      <c r="J56" s="370"/>
      <c r="K56" s="370"/>
      <c r="L56" s="372"/>
      <c r="M56" s="373"/>
      <c r="N56" s="374">
        <f t="shared" si="8"/>
        <v>0</v>
      </c>
    </row>
    <row r="57" spans="1:14" ht="12.75" customHeight="1">
      <c r="A57" s="324"/>
      <c r="B57" s="258">
        <v>4</v>
      </c>
      <c r="C57" s="367" t="s">
        <v>364</v>
      </c>
      <c r="D57" s="368"/>
      <c r="E57" s="369"/>
      <c r="F57" s="370"/>
      <c r="G57" s="370"/>
      <c r="H57" s="371"/>
      <c r="I57" s="370"/>
      <c r="J57" s="370"/>
      <c r="K57" s="370"/>
      <c r="L57" s="372"/>
      <c r="M57" s="373"/>
      <c r="N57" s="374">
        <f t="shared" si="8"/>
        <v>0</v>
      </c>
    </row>
    <row r="58" spans="1:14" ht="15" customHeight="1">
      <c r="A58" s="265">
        <v>8144</v>
      </c>
      <c r="B58" s="266" t="s">
        <v>321</v>
      </c>
      <c r="C58" s="355" t="s">
        <v>365</v>
      </c>
      <c r="D58" s="362"/>
      <c r="E58" s="375">
        <f aca="true" t="shared" si="10" ref="E58:M58">SUM(E54:E57)</f>
        <v>0</v>
      </c>
      <c r="F58" s="376">
        <f t="shared" si="10"/>
        <v>0</v>
      </c>
      <c r="G58" s="376">
        <f t="shared" si="10"/>
        <v>0</v>
      </c>
      <c r="H58" s="286">
        <f t="shared" si="10"/>
        <v>0</v>
      </c>
      <c r="I58" s="376">
        <f t="shared" si="10"/>
        <v>0</v>
      </c>
      <c r="J58" s="376">
        <f t="shared" si="10"/>
        <v>0</v>
      </c>
      <c r="K58" s="376">
        <f t="shared" si="10"/>
        <v>0</v>
      </c>
      <c r="L58" s="377">
        <f t="shared" si="10"/>
        <v>0</v>
      </c>
      <c r="M58" s="378">
        <f t="shared" si="10"/>
        <v>0</v>
      </c>
      <c r="N58" s="379">
        <f t="shared" si="8"/>
        <v>0</v>
      </c>
    </row>
    <row r="59" spans="1:14" ht="12.75" customHeight="1">
      <c r="A59" s="247">
        <v>8145</v>
      </c>
      <c r="B59" s="258">
        <v>1</v>
      </c>
      <c r="C59" s="238" t="s">
        <v>366</v>
      </c>
      <c r="D59" s="368"/>
      <c r="E59" s="369"/>
      <c r="F59" s="370"/>
      <c r="G59" s="370"/>
      <c r="H59" s="371"/>
      <c r="I59" s="370"/>
      <c r="J59" s="370"/>
      <c r="K59" s="370"/>
      <c r="L59" s="372"/>
      <c r="M59" s="373"/>
      <c r="N59" s="374">
        <f t="shared" si="8"/>
        <v>0</v>
      </c>
    </row>
    <row r="60" spans="1:14" ht="12.75" customHeight="1">
      <c r="A60" s="247"/>
      <c r="B60" s="258">
        <v>2</v>
      </c>
      <c r="C60" s="367" t="s">
        <v>367</v>
      </c>
      <c r="D60" s="368"/>
      <c r="E60" s="369"/>
      <c r="F60" s="370"/>
      <c r="G60" s="370"/>
      <c r="H60" s="371"/>
      <c r="I60" s="370"/>
      <c r="J60" s="370"/>
      <c r="K60" s="370"/>
      <c r="L60" s="372"/>
      <c r="M60" s="373"/>
      <c r="N60" s="374">
        <f t="shared" si="8"/>
        <v>0</v>
      </c>
    </row>
    <row r="61" spans="1:14" ht="12.75" customHeight="1">
      <c r="A61" s="247"/>
      <c r="B61" s="258">
        <v>3</v>
      </c>
      <c r="C61" s="367" t="s">
        <v>368</v>
      </c>
      <c r="D61" s="368"/>
      <c r="E61" s="369"/>
      <c r="F61" s="370"/>
      <c r="G61" s="370"/>
      <c r="H61" s="371"/>
      <c r="I61" s="370"/>
      <c r="J61" s="370"/>
      <c r="K61" s="370"/>
      <c r="L61" s="372"/>
      <c r="M61" s="373"/>
      <c r="N61" s="374">
        <f t="shared" si="8"/>
        <v>0</v>
      </c>
    </row>
    <row r="62" spans="1:14" ht="12.75" customHeight="1">
      <c r="A62" s="324"/>
      <c r="B62" s="258">
        <v>4</v>
      </c>
      <c r="C62" s="367" t="s">
        <v>369</v>
      </c>
      <c r="D62" s="368"/>
      <c r="E62" s="369"/>
      <c r="F62" s="370"/>
      <c r="G62" s="370"/>
      <c r="H62" s="371"/>
      <c r="I62" s="370"/>
      <c r="J62" s="370"/>
      <c r="K62" s="370"/>
      <c r="L62" s="372"/>
      <c r="M62" s="373"/>
      <c r="N62" s="374">
        <f t="shared" si="8"/>
        <v>0</v>
      </c>
    </row>
    <row r="63" spans="1:14" ht="15" customHeight="1">
      <c r="A63" s="265">
        <v>8145</v>
      </c>
      <c r="B63" s="266" t="s">
        <v>321</v>
      </c>
      <c r="C63" s="355" t="s">
        <v>370</v>
      </c>
      <c r="D63" s="362"/>
      <c r="E63" s="375">
        <f aca="true" t="shared" si="11" ref="E63:M63">SUM(E59:E62)</f>
        <v>0</v>
      </c>
      <c r="F63" s="376">
        <f t="shared" si="11"/>
        <v>0</v>
      </c>
      <c r="G63" s="376">
        <f t="shared" si="11"/>
        <v>0</v>
      </c>
      <c r="H63" s="286">
        <f t="shared" si="11"/>
        <v>0</v>
      </c>
      <c r="I63" s="376">
        <f t="shared" si="11"/>
        <v>0</v>
      </c>
      <c r="J63" s="376">
        <f t="shared" si="11"/>
        <v>0</v>
      </c>
      <c r="K63" s="376">
        <f t="shared" si="11"/>
        <v>0</v>
      </c>
      <c r="L63" s="377">
        <f t="shared" si="11"/>
        <v>0</v>
      </c>
      <c r="M63" s="378">
        <f t="shared" si="11"/>
        <v>0</v>
      </c>
      <c r="N63" s="379">
        <f t="shared" si="8"/>
        <v>0</v>
      </c>
    </row>
    <row r="64" spans="1:14" ht="12.75" customHeight="1">
      <c r="A64" s="247">
        <v>8146</v>
      </c>
      <c r="B64" s="258">
        <v>1</v>
      </c>
      <c r="C64" s="238" t="s">
        <v>371</v>
      </c>
      <c r="D64" s="368"/>
      <c r="E64" s="369"/>
      <c r="F64" s="370"/>
      <c r="G64" s="370"/>
      <c r="H64" s="371"/>
      <c r="I64" s="370"/>
      <c r="J64" s="370"/>
      <c r="K64" s="370"/>
      <c r="L64" s="372"/>
      <c r="M64" s="373"/>
      <c r="N64" s="374">
        <f t="shared" si="8"/>
        <v>0</v>
      </c>
    </row>
    <row r="65" spans="1:14" ht="12.75" customHeight="1">
      <c r="A65" s="247"/>
      <c r="B65" s="258">
        <v>2</v>
      </c>
      <c r="C65" s="367" t="s">
        <v>372</v>
      </c>
      <c r="D65" s="368"/>
      <c r="E65" s="369"/>
      <c r="F65" s="370"/>
      <c r="G65" s="370"/>
      <c r="H65" s="371"/>
      <c r="I65" s="370"/>
      <c r="J65" s="370"/>
      <c r="K65" s="370"/>
      <c r="L65" s="372"/>
      <c r="M65" s="373"/>
      <c r="N65" s="374">
        <f t="shared" si="8"/>
        <v>0</v>
      </c>
    </row>
    <row r="66" spans="1:14" ht="12.75" customHeight="1">
      <c r="A66" s="247"/>
      <c r="B66" s="258">
        <v>3</v>
      </c>
      <c r="C66" s="367" t="s">
        <v>373</v>
      </c>
      <c r="D66" s="368"/>
      <c r="E66" s="369"/>
      <c r="F66" s="370"/>
      <c r="G66" s="370"/>
      <c r="H66" s="371"/>
      <c r="I66" s="370"/>
      <c r="J66" s="370"/>
      <c r="K66" s="370"/>
      <c r="L66" s="372"/>
      <c r="M66" s="373"/>
      <c r="N66" s="374">
        <f t="shared" si="8"/>
        <v>0</v>
      </c>
    </row>
    <row r="67" spans="1:14" ht="12.75" customHeight="1">
      <c r="A67" s="324"/>
      <c r="B67" s="258">
        <v>4</v>
      </c>
      <c r="C67" s="367" t="s">
        <v>374</v>
      </c>
      <c r="D67" s="368"/>
      <c r="E67" s="369"/>
      <c r="F67" s="370"/>
      <c r="G67" s="370"/>
      <c r="H67" s="371"/>
      <c r="I67" s="370"/>
      <c r="J67" s="370"/>
      <c r="K67" s="370"/>
      <c r="L67" s="372"/>
      <c r="M67" s="373"/>
      <c r="N67" s="374">
        <f t="shared" si="8"/>
        <v>0</v>
      </c>
    </row>
    <row r="68" spans="1:14" ht="15" customHeight="1">
      <c r="A68" s="265">
        <v>8146</v>
      </c>
      <c r="B68" s="266" t="s">
        <v>321</v>
      </c>
      <c r="C68" s="276" t="s">
        <v>375</v>
      </c>
      <c r="D68" s="380"/>
      <c r="E68" s="375">
        <f aca="true" t="shared" si="12" ref="E68:M68">SUM(E64:E67)</f>
        <v>0</v>
      </c>
      <c r="F68" s="376">
        <f t="shared" si="12"/>
        <v>0</v>
      </c>
      <c r="G68" s="376">
        <f t="shared" si="12"/>
        <v>0</v>
      </c>
      <c r="H68" s="286">
        <f t="shared" si="12"/>
        <v>0</v>
      </c>
      <c r="I68" s="376">
        <f t="shared" si="12"/>
        <v>0</v>
      </c>
      <c r="J68" s="376">
        <f t="shared" si="12"/>
        <v>0</v>
      </c>
      <c r="K68" s="376">
        <f t="shared" si="12"/>
        <v>0</v>
      </c>
      <c r="L68" s="377">
        <f t="shared" si="12"/>
        <v>0</v>
      </c>
      <c r="M68" s="381">
        <f t="shared" si="12"/>
        <v>0</v>
      </c>
      <c r="N68" s="379">
        <f t="shared" si="8"/>
        <v>0</v>
      </c>
    </row>
    <row r="69" spans="1:14" ht="12.75" customHeight="1">
      <c r="A69" s="247">
        <v>8147</v>
      </c>
      <c r="B69" s="258">
        <v>1</v>
      </c>
      <c r="C69" s="238" t="s">
        <v>376</v>
      </c>
      <c r="D69" s="382"/>
      <c r="E69" s="369"/>
      <c r="F69" s="370"/>
      <c r="G69" s="370"/>
      <c r="H69" s="371"/>
      <c r="I69" s="370"/>
      <c r="J69" s="370"/>
      <c r="K69" s="370"/>
      <c r="L69" s="372"/>
      <c r="M69" s="383"/>
      <c r="N69" s="374">
        <f t="shared" si="8"/>
        <v>0</v>
      </c>
    </row>
    <row r="70" spans="1:14" ht="12.75" customHeight="1">
      <c r="A70" s="324"/>
      <c r="B70" s="258">
        <v>2</v>
      </c>
      <c r="C70" s="249" t="s">
        <v>377</v>
      </c>
      <c r="D70" s="368"/>
      <c r="E70" s="369"/>
      <c r="F70" s="370"/>
      <c r="G70" s="370"/>
      <c r="H70" s="371"/>
      <c r="I70" s="370"/>
      <c r="J70" s="370"/>
      <c r="K70" s="370"/>
      <c r="L70" s="372"/>
      <c r="M70" s="373"/>
      <c r="N70" s="374">
        <f t="shared" si="8"/>
        <v>0</v>
      </c>
    </row>
    <row r="71" spans="1:14" ht="12.75" customHeight="1">
      <c r="A71" s="324"/>
      <c r="B71" s="258">
        <v>3</v>
      </c>
      <c r="C71" s="249" t="s">
        <v>378</v>
      </c>
      <c r="D71" s="368"/>
      <c r="E71" s="369"/>
      <c r="F71" s="370"/>
      <c r="G71" s="370"/>
      <c r="H71" s="371"/>
      <c r="I71" s="370"/>
      <c r="J71" s="370"/>
      <c r="K71" s="370"/>
      <c r="L71" s="372"/>
      <c r="M71" s="373"/>
      <c r="N71" s="374">
        <f t="shared" si="8"/>
        <v>0</v>
      </c>
    </row>
    <row r="72" spans="1:14" ht="12.75" customHeight="1">
      <c r="A72" s="324"/>
      <c r="B72" s="258">
        <v>9</v>
      </c>
      <c r="C72" s="291" t="s">
        <v>379</v>
      </c>
      <c r="D72" s="384"/>
      <c r="E72" s="385"/>
      <c r="F72" s="386"/>
      <c r="G72" s="386"/>
      <c r="H72" s="387"/>
      <c r="I72" s="386"/>
      <c r="J72" s="386"/>
      <c r="K72" s="386"/>
      <c r="L72" s="388"/>
      <c r="M72" s="389"/>
      <c r="N72" s="366">
        <f t="shared" si="8"/>
        <v>0</v>
      </c>
    </row>
    <row r="73" spans="1:14" ht="15" customHeight="1">
      <c r="A73" s="265">
        <v>8147</v>
      </c>
      <c r="B73" s="266" t="s">
        <v>321</v>
      </c>
      <c r="C73" s="267" t="s">
        <v>380</v>
      </c>
      <c r="D73" s="362"/>
      <c r="E73" s="363">
        <f aca="true" t="shared" si="13" ref="E73:M73">SUM(E69:E72)</f>
        <v>0</v>
      </c>
      <c r="F73" s="390">
        <f t="shared" si="13"/>
        <v>0</v>
      </c>
      <c r="G73" s="390">
        <f t="shared" si="13"/>
        <v>0</v>
      </c>
      <c r="H73" s="286">
        <f t="shared" si="13"/>
        <v>0</v>
      </c>
      <c r="I73" s="390">
        <f t="shared" si="13"/>
        <v>0</v>
      </c>
      <c r="J73" s="390">
        <f t="shared" si="13"/>
        <v>0</v>
      </c>
      <c r="K73" s="390">
        <f t="shared" si="13"/>
        <v>0</v>
      </c>
      <c r="L73" s="391">
        <f t="shared" si="13"/>
        <v>0</v>
      </c>
      <c r="M73" s="378">
        <f t="shared" si="13"/>
        <v>0</v>
      </c>
      <c r="N73" s="366">
        <f t="shared" si="8"/>
        <v>0</v>
      </c>
    </row>
    <row r="74" spans="1:14" ht="12.75" customHeight="1">
      <c r="A74" s="392">
        <v>8148</v>
      </c>
      <c r="B74" s="393">
        <v>1</v>
      </c>
      <c r="C74" s="238" t="s">
        <v>381</v>
      </c>
      <c r="D74" s="382"/>
      <c r="E74" s="369"/>
      <c r="F74" s="370"/>
      <c r="G74" s="370"/>
      <c r="H74" s="371"/>
      <c r="I74" s="370"/>
      <c r="J74" s="370"/>
      <c r="K74" s="370"/>
      <c r="L74" s="372"/>
      <c r="M74" s="383"/>
      <c r="N74" s="374">
        <f t="shared" si="8"/>
        <v>0</v>
      </c>
    </row>
    <row r="75" spans="1:14" ht="12.75" customHeight="1">
      <c r="A75" s="392"/>
      <c r="B75" s="393">
        <v>2</v>
      </c>
      <c r="C75" s="249" t="s">
        <v>382</v>
      </c>
      <c r="D75" s="368"/>
      <c r="E75" s="369"/>
      <c r="F75" s="370"/>
      <c r="G75" s="370"/>
      <c r="H75" s="371"/>
      <c r="I75" s="370"/>
      <c r="J75" s="370"/>
      <c r="K75" s="370"/>
      <c r="L75" s="372"/>
      <c r="M75" s="373"/>
      <c r="N75" s="374">
        <f t="shared" si="8"/>
        <v>0</v>
      </c>
    </row>
    <row r="76" spans="1:14" ht="12.75" customHeight="1">
      <c r="A76" s="392"/>
      <c r="B76" s="393">
        <v>3</v>
      </c>
      <c r="C76" s="249" t="s">
        <v>383</v>
      </c>
      <c r="D76" s="368"/>
      <c r="E76" s="369"/>
      <c r="F76" s="370"/>
      <c r="G76" s="370"/>
      <c r="H76" s="371"/>
      <c r="I76" s="370"/>
      <c r="J76" s="370"/>
      <c r="K76" s="370"/>
      <c r="L76" s="372"/>
      <c r="M76" s="373"/>
      <c r="N76" s="374">
        <f t="shared" si="8"/>
        <v>0</v>
      </c>
    </row>
    <row r="77" spans="1:14" ht="15" customHeight="1">
      <c r="A77" s="265">
        <v>8148</v>
      </c>
      <c r="B77" s="394" t="s">
        <v>321</v>
      </c>
      <c r="C77" s="267" t="s">
        <v>384</v>
      </c>
      <c r="D77" s="268"/>
      <c r="E77" s="395">
        <f aca="true" t="shared" si="14" ref="E77:M77">SUM(E74:E76)</f>
        <v>0</v>
      </c>
      <c r="F77" s="285">
        <f t="shared" si="14"/>
        <v>0</v>
      </c>
      <c r="G77" s="285">
        <f t="shared" si="14"/>
        <v>0</v>
      </c>
      <c r="H77" s="286">
        <f t="shared" si="14"/>
        <v>0</v>
      </c>
      <c r="I77" s="285">
        <f t="shared" si="14"/>
        <v>0</v>
      </c>
      <c r="J77" s="285">
        <f t="shared" si="14"/>
        <v>0</v>
      </c>
      <c r="K77" s="285">
        <f t="shared" si="14"/>
        <v>0</v>
      </c>
      <c r="L77" s="287">
        <f t="shared" si="14"/>
        <v>0</v>
      </c>
      <c r="M77" s="396">
        <f t="shared" si="14"/>
        <v>0</v>
      </c>
      <c r="N77" s="397">
        <f t="shared" si="8"/>
        <v>0</v>
      </c>
    </row>
    <row r="78" spans="1:14" ht="12.75" customHeight="1">
      <c r="A78" s="281">
        <v>8149</v>
      </c>
      <c r="B78" s="237">
        <v>1</v>
      </c>
      <c r="C78" s="238" t="s">
        <v>385</v>
      </c>
      <c r="D78" s="239"/>
      <c r="E78" s="358"/>
      <c r="F78" s="253"/>
      <c r="G78" s="253"/>
      <c r="H78" s="254"/>
      <c r="I78" s="253"/>
      <c r="J78" s="253"/>
      <c r="K78" s="253"/>
      <c r="L78" s="255"/>
      <c r="M78" s="353"/>
      <c r="N78" s="359">
        <f t="shared" si="8"/>
        <v>0</v>
      </c>
    </row>
    <row r="79" spans="1:14" ht="12.75" customHeight="1">
      <c r="A79" s="247"/>
      <c r="B79" s="248">
        <v>2</v>
      </c>
      <c r="C79" s="249" t="s">
        <v>386</v>
      </c>
      <c r="D79" s="250"/>
      <c r="E79" s="358"/>
      <c r="F79" s="253"/>
      <c r="G79" s="253"/>
      <c r="H79" s="254"/>
      <c r="I79" s="253"/>
      <c r="J79" s="253"/>
      <c r="K79" s="253"/>
      <c r="L79" s="255"/>
      <c r="M79" s="398"/>
      <c r="N79" s="359">
        <f t="shared" si="8"/>
        <v>0</v>
      </c>
    </row>
    <row r="80" spans="1:14" ht="12.75" customHeight="1">
      <c r="A80" s="247"/>
      <c r="B80" s="248">
        <v>9</v>
      </c>
      <c r="C80" s="291" t="s">
        <v>387</v>
      </c>
      <c r="D80" s="301"/>
      <c r="E80" s="352"/>
      <c r="F80" s="260"/>
      <c r="G80" s="260"/>
      <c r="H80" s="261"/>
      <c r="I80" s="260"/>
      <c r="J80" s="260"/>
      <c r="K80" s="260"/>
      <c r="L80" s="262"/>
      <c r="M80" s="361"/>
      <c r="N80" s="275">
        <f t="shared" si="8"/>
        <v>0</v>
      </c>
    </row>
    <row r="81" spans="1:14" ht="15" customHeight="1">
      <c r="A81" s="265">
        <v>8149</v>
      </c>
      <c r="B81" s="266" t="s">
        <v>321</v>
      </c>
      <c r="C81" s="277" t="s">
        <v>388</v>
      </c>
      <c r="D81" s="327"/>
      <c r="E81" s="273">
        <f aca="true" t="shared" si="15" ref="E81:M81">SUM(E78:E80)</f>
        <v>0</v>
      </c>
      <c r="F81" s="271">
        <f t="shared" si="15"/>
        <v>0</v>
      </c>
      <c r="G81" s="271">
        <f t="shared" si="15"/>
        <v>0</v>
      </c>
      <c r="H81" s="286">
        <f t="shared" si="15"/>
        <v>0</v>
      </c>
      <c r="I81" s="271">
        <f t="shared" si="15"/>
        <v>0</v>
      </c>
      <c r="J81" s="271">
        <f t="shared" si="15"/>
        <v>0</v>
      </c>
      <c r="K81" s="271">
        <f t="shared" si="15"/>
        <v>0</v>
      </c>
      <c r="L81" s="273">
        <f t="shared" si="15"/>
        <v>0</v>
      </c>
      <c r="M81" s="274">
        <f t="shared" si="15"/>
        <v>0</v>
      </c>
      <c r="N81" s="275">
        <f t="shared" si="8"/>
        <v>0</v>
      </c>
    </row>
    <row r="82" spans="1:14" ht="12.75" customHeight="1">
      <c r="A82" s="247">
        <v>8151</v>
      </c>
      <c r="B82" s="258">
        <v>1</v>
      </c>
      <c r="C82" s="238" t="s">
        <v>389</v>
      </c>
      <c r="D82" s="382"/>
      <c r="E82" s="369"/>
      <c r="F82" s="370"/>
      <c r="G82" s="370"/>
      <c r="H82" s="371"/>
      <c r="I82" s="370"/>
      <c r="J82" s="370"/>
      <c r="K82" s="370"/>
      <c r="L82" s="372"/>
      <c r="M82" s="383"/>
      <c r="N82" s="374">
        <f t="shared" si="8"/>
        <v>0</v>
      </c>
    </row>
    <row r="83" spans="1:14" ht="12.75" customHeight="1">
      <c r="A83" s="324"/>
      <c r="B83" s="258">
        <v>2</v>
      </c>
      <c r="C83" s="249" t="s">
        <v>390</v>
      </c>
      <c r="D83" s="368"/>
      <c r="E83" s="369"/>
      <c r="F83" s="370"/>
      <c r="G83" s="370"/>
      <c r="H83" s="371"/>
      <c r="I83" s="370"/>
      <c r="J83" s="370"/>
      <c r="K83" s="370"/>
      <c r="L83" s="372"/>
      <c r="M83" s="373"/>
      <c r="N83" s="374">
        <f t="shared" si="8"/>
        <v>0</v>
      </c>
    </row>
    <row r="84" spans="1:14" ht="12.75" customHeight="1">
      <c r="A84" s="324"/>
      <c r="B84" s="258">
        <v>3</v>
      </c>
      <c r="C84" s="249" t="s">
        <v>391</v>
      </c>
      <c r="D84" s="368"/>
      <c r="E84" s="369"/>
      <c r="F84" s="370"/>
      <c r="G84" s="370"/>
      <c r="H84" s="371"/>
      <c r="I84" s="370"/>
      <c r="J84" s="370"/>
      <c r="K84" s="370"/>
      <c r="L84" s="372"/>
      <c r="M84" s="373"/>
      <c r="N84" s="374">
        <f t="shared" si="8"/>
        <v>0</v>
      </c>
    </row>
    <row r="85" spans="1:14" ht="12.75" customHeight="1">
      <c r="A85" s="324"/>
      <c r="B85" s="258">
        <v>4</v>
      </c>
      <c r="C85" s="399" t="s">
        <v>392</v>
      </c>
      <c r="D85" s="368"/>
      <c r="E85" s="369"/>
      <c r="F85" s="370"/>
      <c r="G85" s="370"/>
      <c r="H85" s="371"/>
      <c r="I85" s="370"/>
      <c r="J85" s="370"/>
      <c r="K85" s="370"/>
      <c r="L85" s="372"/>
      <c r="M85" s="373"/>
      <c r="N85" s="374">
        <f t="shared" si="8"/>
        <v>0</v>
      </c>
    </row>
    <row r="86" spans="1:14" ht="12.75" customHeight="1">
      <c r="A86" s="324"/>
      <c r="B86" s="258">
        <v>5</v>
      </c>
      <c r="C86" s="399" t="s">
        <v>393</v>
      </c>
      <c r="D86" s="368"/>
      <c r="E86" s="369"/>
      <c r="F86" s="370"/>
      <c r="G86" s="370"/>
      <c r="H86" s="371"/>
      <c r="I86" s="370"/>
      <c r="J86" s="370"/>
      <c r="K86" s="370"/>
      <c r="L86" s="372"/>
      <c r="M86" s="373"/>
      <c r="N86" s="374">
        <f t="shared" si="8"/>
        <v>0</v>
      </c>
    </row>
    <row r="87" spans="1:14" ht="12.75" customHeight="1">
      <c r="A87" s="324"/>
      <c r="B87" s="258">
        <v>9</v>
      </c>
      <c r="C87" s="291" t="s">
        <v>394</v>
      </c>
      <c r="D87" s="400"/>
      <c r="E87" s="385"/>
      <c r="F87" s="386"/>
      <c r="G87" s="386"/>
      <c r="H87" s="387"/>
      <c r="I87" s="386"/>
      <c r="J87" s="386"/>
      <c r="K87" s="386"/>
      <c r="L87" s="388"/>
      <c r="M87" s="389"/>
      <c r="N87" s="366">
        <f t="shared" si="8"/>
        <v>0</v>
      </c>
    </row>
    <row r="88" spans="1:14" ht="15" customHeight="1">
      <c r="A88" s="265">
        <v>8151</v>
      </c>
      <c r="B88" s="266" t="s">
        <v>321</v>
      </c>
      <c r="C88" s="277" t="s">
        <v>395</v>
      </c>
      <c r="D88" s="380"/>
      <c r="E88" s="363">
        <f aca="true" t="shared" si="16" ref="E88:M88">SUM(E82:E87)</f>
        <v>0</v>
      </c>
      <c r="F88" s="390">
        <f t="shared" si="16"/>
        <v>0</v>
      </c>
      <c r="G88" s="390">
        <f t="shared" si="16"/>
        <v>0</v>
      </c>
      <c r="H88" s="286">
        <f t="shared" si="16"/>
        <v>0</v>
      </c>
      <c r="I88" s="390">
        <f t="shared" si="16"/>
        <v>0</v>
      </c>
      <c r="J88" s="390">
        <f t="shared" si="16"/>
        <v>0</v>
      </c>
      <c r="K88" s="390">
        <f t="shared" si="16"/>
        <v>0</v>
      </c>
      <c r="L88" s="391">
        <f t="shared" si="16"/>
        <v>0</v>
      </c>
      <c r="M88" s="378">
        <f t="shared" si="16"/>
        <v>0</v>
      </c>
      <c r="N88" s="366">
        <f t="shared" si="8"/>
        <v>0</v>
      </c>
    </row>
    <row r="89" spans="1:14" ht="12.75" customHeight="1">
      <c r="A89" s="247">
        <v>8152</v>
      </c>
      <c r="B89" s="258">
        <v>1</v>
      </c>
      <c r="C89" s="238" t="s">
        <v>396</v>
      </c>
      <c r="D89" s="382"/>
      <c r="E89" s="369"/>
      <c r="F89" s="370"/>
      <c r="G89" s="370"/>
      <c r="H89" s="371"/>
      <c r="I89" s="370"/>
      <c r="J89" s="370"/>
      <c r="K89" s="370"/>
      <c r="L89" s="372"/>
      <c r="M89" s="383"/>
      <c r="N89" s="374">
        <f t="shared" si="8"/>
        <v>0</v>
      </c>
    </row>
    <row r="90" spans="1:14" ht="12.75" customHeight="1">
      <c r="A90" s="324"/>
      <c r="B90" s="258">
        <v>9</v>
      </c>
      <c r="C90" s="401" t="s">
        <v>397</v>
      </c>
      <c r="D90" s="400"/>
      <c r="E90" s="402"/>
      <c r="F90" s="403"/>
      <c r="G90" s="403"/>
      <c r="H90" s="404"/>
      <c r="I90" s="403"/>
      <c r="J90" s="403"/>
      <c r="K90" s="403"/>
      <c r="L90" s="405"/>
      <c r="M90" s="406"/>
      <c r="N90" s="407">
        <f t="shared" si="8"/>
        <v>0</v>
      </c>
    </row>
    <row r="91" spans="1:14" ht="15" customHeight="1">
      <c r="A91" s="265">
        <v>8152</v>
      </c>
      <c r="B91" s="266" t="s">
        <v>321</v>
      </c>
      <c r="C91" s="267" t="s">
        <v>398</v>
      </c>
      <c r="D91" s="362"/>
      <c r="E91" s="375">
        <f aca="true" t="shared" si="17" ref="E91:M91">SUM(E89:E90)</f>
        <v>0</v>
      </c>
      <c r="F91" s="376">
        <f t="shared" si="17"/>
        <v>0</v>
      </c>
      <c r="G91" s="376">
        <f t="shared" si="17"/>
        <v>0</v>
      </c>
      <c r="H91" s="286">
        <f t="shared" si="17"/>
        <v>0</v>
      </c>
      <c r="I91" s="376">
        <f t="shared" si="17"/>
        <v>0</v>
      </c>
      <c r="J91" s="376">
        <f t="shared" si="17"/>
        <v>0</v>
      </c>
      <c r="K91" s="376">
        <f t="shared" si="17"/>
        <v>0</v>
      </c>
      <c r="L91" s="377">
        <f t="shared" si="17"/>
        <v>0</v>
      </c>
      <c r="M91" s="378">
        <f t="shared" si="17"/>
        <v>0</v>
      </c>
      <c r="N91" s="379">
        <f t="shared" si="8"/>
        <v>0</v>
      </c>
    </row>
    <row r="92" spans="1:14" ht="15" customHeight="1" thickBot="1">
      <c r="A92" s="265">
        <v>8159</v>
      </c>
      <c r="B92" s="266"/>
      <c r="C92" s="267" t="s">
        <v>399</v>
      </c>
      <c r="D92" s="362"/>
      <c r="E92" s="385"/>
      <c r="F92" s="386"/>
      <c r="G92" s="386"/>
      <c r="H92" s="387"/>
      <c r="I92" s="386"/>
      <c r="J92" s="386"/>
      <c r="K92" s="386"/>
      <c r="L92" s="388"/>
      <c r="M92" s="408"/>
      <c r="N92" s="366">
        <f t="shared" si="8"/>
        <v>0</v>
      </c>
    </row>
    <row r="93" spans="1:14" ht="18" customHeight="1" thickBot="1">
      <c r="A93" s="313">
        <v>819</v>
      </c>
      <c r="B93" s="314" t="s">
        <v>321</v>
      </c>
      <c r="C93" s="337" t="s">
        <v>400</v>
      </c>
      <c r="D93" s="338"/>
      <c r="E93" s="339">
        <f aca="true" t="shared" si="18" ref="E93:M93">E92+E91+E88+E81+E77+E73+E68+E63+E58+E53+E50+E49</f>
        <v>0</v>
      </c>
      <c r="F93" s="409">
        <f t="shared" si="18"/>
        <v>0</v>
      </c>
      <c r="G93" s="340">
        <f t="shared" si="18"/>
        <v>0</v>
      </c>
      <c r="H93" s="340">
        <f t="shared" si="18"/>
        <v>0</v>
      </c>
      <c r="I93" s="340">
        <f t="shared" si="18"/>
        <v>0</v>
      </c>
      <c r="J93" s="340">
        <f t="shared" si="18"/>
        <v>0</v>
      </c>
      <c r="K93" s="340">
        <f t="shared" si="18"/>
        <v>0</v>
      </c>
      <c r="L93" s="339">
        <f t="shared" si="18"/>
        <v>0</v>
      </c>
      <c r="M93" s="410">
        <f t="shared" si="18"/>
        <v>0</v>
      </c>
      <c r="N93" s="345">
        <f t="shared" si="8"/>
        <v>0</v>
      </c>
    </row>
    <row r="94" spans="5:14" ht="25.5" customHeight="1">
      <c r="E94" s="411" t="str">
        <f aca="true" t="shared" si="19" ref="E94:N94">IF(ROUND(E93,3)-ROUND(E47,3)=0," ","Chyba bilance")</f>
        <v> </v>
      </c>
      <c r="F94" s="411" t="str">
        <f t="shared" si="19"/>
        <v> </v>
      </c>
      <c r="G94" s="411" t="str">
        <f t="shared" si="19"/>
        <v> </v>
      </c>
      <c r="H94" s="411" t="str">
        <f t="shared" si="19"/>
        <v> </v>
      </c>
      <c r="I94" s="411" t="str">
        <f t="shared" si="19"/>
        <v> </v>
      </c>
      <c r="J94" s="411" t="str">
        <f t="shared" si="19"/>
        <v> </v>
      </c>
      <c r="K94" s="411" t="str">
        <f t="shared" si="19"/>
        <v> </v>
      </c>
      <c r="L94" s="411" t="str">
        <f t="shared" si="19"/>
        <v> </v>
      </c>
      <c r="M94" s="411" t="str">
        <f t="shared" si="19"/>
        <v> </v>
      </c>
      <c r="N94" s="411" t="str">
        <f t="shared" si="19"/>
        <v> </v>
      </c>
    </row>
  </sheetData>
  <sheetProtection password="CC61" sheet="1" objects="1" scenarios="1"/>
  <mergeCells count="6">
    <mergeCell ref="C5:D5"/>
    <mergeCell ref="A4:J4"/>
    <mergeCell ref="A1:N1"/>
    <mergeCell ref="M3:N3"/>
    <mergeCell ref="A2:N2"/>
    <mergeCell ref="A3:J3"/>
  </mergeCells>
  <dataValidations count="1">
    <dataValidation type="whole" operator="equal" allowBlank="1" showInputMessage="1" showErrorMessage="1" errorTitle="Chyby bilance" error="Nesoulad mezi zdroji a potřebami&#10;" sqref="E96">
      <formula1>0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60" r:id="rId4"/>
  <headerFooter alignWithMargins="0">
    <oddHeader>&amp;RPříloha č.2 vyhlášky  č.40/2001 Sb.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 transitionEvaluation="1" transitionEntry="1"/>
  <dimension ref="A1:S91"/>
  <sheetViews>
    <sheetView showGridLines="0" showZeros="0" workbookViewId="0" topLeftCell="A1">
      <pane ySplit="8" topLeftCell="BM55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5.75390625" style="194" customWidth="1"/>
    <col min="2" max="2" width="2.625" style="194" customWidth="1"/>
    <col min="3" max="3" width="30.875" style="194" customWidth="1"/>
    <col min="4" max="4" width="21.875" style="194" customWidth="1"/>
    <col min="5" max="14" width="8.75390625" style="194" customWidth="1"/>
    <col min="15" max="16384" width="9.125" style="194" customWidth="1"/>
  </cols>
  <sheetData>
    <row r="1" spans="1:19" ht="8.25" customHeight="1">
      <c r="A1" s="1056"/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83"/>
      <c r="P1" s="83"/>
      <c r="Q1" s="83"/>
      <c r="R1" s="83"/>
      <c r="S1" s="83"/>
    </row>
    <row r="2" spans="1:19" ht="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83"/>
      <c r="P2" s="83"/>
      <c r="Q2" s="83"/>
      <c r="R2" s="83"/>
      <c r="S2" s="83"/>
    </row>
    <row r="3" spans="1:19" ht="4.5" customHeight="1">
      <c r="A3" s="1059"/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83"/>
      <c r="P3" s="83"/>
      <c r="Q3" s="83"/>
      <c r="R3" s="83"/>
      <c r="S3" s="83"/>
    </row>
    <row r="4" spans="1:14" ht="39" customHeight="1">
      <c r="A4" s="1060" t="s">
        <v>401</v>
      </c>
      <c r="B4" s="1061"/>
      <c r="C4" s="1061"/>
      <c r="D4" s="1061"/>
      <c r="E4" s="1061"/>
      <c r="F4" s="1061"/>
      <c r="G4" s="1061"/>
      <c r="H4" s="1061"/>
      <c r="I4" s="1061"/>
      <c r="J4" s="1062"/>
      <c r="K4" s="195" t="s">
        <v>402</v>
      </c>
      <c r="L4" s="196"/>
      <c r="M4" s="1057">
        <v>2006</v>
      </c>
      <c r="N4" s="1058"/>
    </row>
    <row r="5" spans="1:15" ht="20.25" customHeight="1" thickBot="1">
      <c r="A5" s="1065">
        <f>'[1]80'!A8</f>
        <v>0</v>
      </c>
      <c r="B5" s="1066"/>
      <c r="C5" s="1066"/>
      <c r="D5" s="1066"/>
      <c r="E5" s="1066"/>
      <c r="F5" s="1066"/>
      <c r="G5" s="1066"/>
      <c r="H5" s="1066"/>
      <c r="I5" s="1066"/>
      <c r="J5" s="197"/>
      <c r="K5" s="197"/>
      <c r="L5" s="198"/>
      <c r="M5" s="197"/>
      <c r="N5" s="197"/>
      <c r="O5" s="199"/>
    </row>
    <row r="6" spans="1:14" ht="15" customHeight="1" thickTop="1">
      <c r="A6" s="200"/>
      <c r="B6" s="201"/>
      <c r="C6" s="1063"/>
      <c r="D6" s="1064"/>
      <c r="E6" s="202" t="s">
        <v>296</v>
      </c>
      <c r="F6" s="203" t="s">
        <v>297</v>
      </c>
      <c r="G6" s="204" t="s">
        <v>298</v>
      </c>
      <c r="H6" s="205" t="s">
        <v>299</v>
      </c>
      <c r="I6" s="206" t="s">
        <v>300</v>
      </c>
      <c r="J6" s="207"/>
      <c r="K6" s="207"/>
      <c r="L6" s="208"/>
      <c r="M6" s="209" t="s">
        <v>301</v>
      </c>
      <c r="N6" s="210" t="s">
        <v>302</v>
      </c>
    </row>
    <row r="7" spans="1:14" ht="15" customHeight="1" thickBot="1">
      <c r="A7" s="211" t="s">
        <v>303</v>
      </c>
      <c r="B7" s="212"/>
      <c r="C7" s="412">
        <f>'[1]80'!J5</f>
        <v>0</v>
      </c>
      <c r="D7" s="413" t="s">
        <v>304</v>
      </c>
      <c r="E7" s="215" t="s">
        <v>305</v>
      </c>
      <c r="F7" s="216" t="s">
        <v>306</v>
      </c>
      <c r="G7" s="217" t="s">
        <v>307</v>
      </c>
      <c r="H7" s="218" t="s">
        <v>308</v>
      </c>
      <c r="I7" s="219" t="s">
        <v>309</v>
      </c>
      <c r="J7" s="220" t="s">
        <v>310</v>
      </c>
      <c r="K7" s="221" t="s">
        <v>310</v>
      </c>
      <c r="L7" s="219" t="s">
        <v>310</v>
      </c>
      <c r="M7" s="215" t="s">
        <v>311</v>
      </c>
      <c r="N7" s="222" t="s">
        <v>312</v>
      </c>
    </row>
    <row r="8" spans="1:14" ht="15" customHeight="1" thickBot="1">
      <c r="A8" s="223" t="s">
        <v>313</v>
      </c>
      <c r="B8" s="224"/>
      <c r="C8" s="225" t="s">
        <v>314</v>
      </c>
      <c r="D8" s="226"/>
      <c r="E8" s="227">
        <f>M4-2</f>
        <v>2004</v>
      </c>
      <c r="F8" s="228">
        <f>M4-1</f>
        <v>2005</v>
      </c>
      <c r="G8" s="229">
        <f>M4</f>
        <v>2006</v>
      </c>
      <c r="H8" s="230">
        <f>M4</f>
        <v>2006</v>
      </c>
      <c r="I8" s="231">
        <f>M4+1</f>
        <v>2007</v>
      </c>
      <c r="J8" s="231">
        <f>M4+2</f>
        <v>2008</v>
      </c>
      <c r="K8" s="231">
        <f>M4+3</f>
        <v>2009</v>
      </c>
      <c r="L8" s="231">
        <f>M4+4</f>
        <v>2010</v>
      </c>
      <c r="M8" s="231">
        <f>M4+5</f>
        <v>2011</v>
      </c>
      <c r="N8" s="232" t="s">
        <v>315</v>
      </c>
    </row>
    <row r="9" spans="1:14" ht="4.5" customHeight="1" thickBot="1" thickTop="1">
      <c r="A9" s="233"/>
      <c r="B9" s="233"/>
      <c r="C9" s="233"/>
      <c r="D9" s="233"/>
      <c r="E9" s="234"/>
      <c r="F9" s="234"/>
      <c r="G9" s="234"/>
      <c r="H9" s="235"/>
      <c r="I9" s="234"/>
      <c r="J9" s="234"/>
      <c r="K9" s="234"/>
      <c r="L9" s="234"/>
      <c r="M9" s="234"/>
      <c r="N9" s="234"/>
    </row>
    <row r="10" spans="1:15" ht="12.75" customHeight="1">
      <c r="A10" s="414">
        <v>8221</v>
      </c>
      <c r="B10" s="415">
        <v>1</v>
      </c>
      <c r="C10" s="416" t="s">
        <v>403</v>
      </c>
      <c r="D10" s="417"/>
      <c r="E10" s="418"/>
      <c r="F10" s="419"/>
      <c r="G10" s="419"/>
      <c r="H10" s="420"/>
      <c r="I10" s="419"/>
      <c r="J10" s="419"/>
      <c r="K10" s="419"/>
      <c r="L10" s="421"/>
      <c r="M10" s="422"/>
      <c r="N10" s="423">
        <f aca="true" t="shared" si="0" ref="N10:N41">SUM(E10:M10)-H10</f>
        <v>0</v>
      </c>
      <c r="O10" s="424"/>
    </row>
    <row r="11" spans="1:14" ht="12.75" customHeight="1">
      <c r="A11" s="425"/>
      <c r="B11" s="426">
        <v>2</v>
      </c>
      <c r="C11" s="427" t="s">
        <v>404</v>
      </c>
      <c r="D11" s="428"/>
      <c r="E11" s="429"/>
      <c r="F11" s="430"/>
      <c r="G11" s="430"/>
      <c r="H11" s="431"/>
      <c r="I11" s="430"/>
      <c r="J11" s="430"/>
      <c r="K11" s="430"/>
      <c r="L11" s="432"/>
      <c r="M11" s="433"/>
      <c r="N11" s="434">
        <f t="shared" si="0"/>
        <v>0</v>
      </c>
    </row>
    <row r="12" spans="1:14" ht="12.75" customHeight="1">
      <c r="A12" s="425"/>
      <c r="B12" s="426">
        <v>9</v>
      </c>
      <c r="C12" s="427" t="s">
        <v>405</v>
      </c>
      <c r="D12" s="428"/>
      <c r="E12" s="429"/>
      <c r="F12" s="430"/>
      <c r="G12" s="430"/>
      <c r="H12" s="431"/>
      <c r="I12" s="430"/>
      <c r="J12" s="430"/>
      <c r="K12" s="430"/>
      <c r="L12" s="432"/>
      <c r="M12" s="433"/>
      <c r="N12" s="434">
        <f t="shared" si="0"/>
        <v>0</v>
      </c>
    </row>
    <row r="13" spans="1:14" ht="15" customHeight="1">
      <c r="A13" s="435">
        <v>8221</v>
      </c>
      <c r="B13" s="436" t="s">
        <v>321</v>
      </c>
      <c r="C13" s="437" t="s">
        <v>406</v>
      </c>
      <c r="D13" s="438"/>
      <c r="E13" s="439">
        <f aca="true" t="shared" si="1" ref="E13:M13">SUM(E10:E12)</f>
        <v>0</v>
      </c>
      <c r="F13" s="440">
        <f t="shared" si="1"/>
        <v>0</v>
      </c>
      <c r="G13" s="440">
        <f t="shared" si="1"/>
        <v>0</v>
      </c>
      <c r="H13" s="441">
        <f t="shared" si="1"/>
        <v>0</v>
      </c>
      <c r="I13" s="440">
        <f t="shared" si="1"/>
        <v>0</v>
      </c>
      <c r="J13" s="440">
        <f t="shared" si="1"/>
        <v>0</v>
      </c>
      <c r="K13" s="440">
        <f t="shared" si="1"/>
        <v>0</v>
      </c>
      <c r="L13" s="442">
        <f t="shared" si="1"/>
        <v>0</v>
      </c>
      <c r="M13" s="443">
        <f t="shared" si="1"/>
        <v>0</v>
      </c>
      <c r="N13" s="444">
        <f t="shared" si="0"/>
        <v>0</v>
      </c>
    </row>
    <row r="14" spans="1:14" ht="12.75" customHeight="1">
      <c r="A14" s="425">
        <v>8222</v>
      </c>
      <c r="B14" s="258">
        <v>1</v>
      </c>
      <c r="C14" s="249" t="s">
        <v>407</v>
      </c>
      <c r="D14" s="290"/>
      <c r="E14" s="255"/>
      <c r="F14" s="445"/>
      <c r="G14" s="253"/>
      <c r="H14" s="446"/>
      <c r="I14" s="253"/>
      <c r="J14" s="253"/>
      <c r="K14" s="253"/>
      <c r="L14" s="255"/>
      <c r="M14" s="256"/>
      <c r="N14" s="434">
        <f t="shared" si="0"/>
        <v>0</v>
      </c>
    </row>
    <row r="15" spans="1:14" ht="12.75" customHeight="1">
      <c r="A15" s="447"/>
      <c r="B15" s="258">
        <v>2</v>
      </c>
      <c r="C15" s="249" t="s">
        <v>408</v>
      </c>
      <c r="D15" s="290"/>
      <c r="E15" s="255"/>
      <c r="F15" s="445"/>
      <c r="G15" s="253"/>
      <c r="H15" s="446"/>
      <c r="I15" s="253"/>
      <c r="J15" s="253"/>
      <c r="K15" s="253"/>
      <c r="L15" s="255"/>
      <c r="M15" s="256"/>
      <c r="N15" s="434">
        <f t="shared" si="0"/>
        <v>0</v>
      </c>
    </row>
    <row r="16" spans="1:14" ht="15" customHeight="1">
      <c r="A16" s="448">
        <v>8222</v>
      </c>
      <c r="B16" s="449" t="s">
        <v>321</v>
      </c>
      <c r="C16" s="450" t="s">
        <v>409</v>
      </c>
      <c r="D16" s="451"/>
      <c r="E16" s="452">
        <f aca="true" t="shared" si="2" ref="E16:M16">SUM(E14:E15)</f>
        <v>0</v>
      </c>
      <c r="F16" s="453">
        <f t="shared" si="2"/>
        <v>0</v>
      </c>
      <c r="G16" s="285">
        <f t="shared" si="2"/>
        <v>0</v>
      </c>
      <c r="H16" s="454">
        <f t="shared" si="2"/>
        <v>0</v>
      </c>
      <c r="I16" s="285">
        <f t="shared" si="2"/>
        <v>0</v>
      </c>
      <c r="J16" s="285">
        <f t="shared" si="2"/>
        <v>0</v>
      </c>
      <c r="K16" s="285">
        <f t="shared" si="2"/>
        <v>0</v>
      </c>
      <c r="L16" s="287">
        <f t="shared" si="2"/>
        <v>0</v>
      </c>
      <c r="M16" s="288">
        <f t="shared" si="2"/>
        <v>0</v>
      </c>
      <c r="N16" s="444">
        <f t="shared" si="0"/>
        <v>0</v>
      </c>
    </row>
    <row r="17" spans="1:14" ht="12.75" customHeight="1">
      <c r="A17" s="455">
        <v>8223</v>
      </c>
      <c r="B17" s="234">
        <v>1</v>
      </c>
      <c r="C17" s="456" t="s">
        <v>410</v>
      </c>
      <c r="D17" s="457"/>
      <c r="E17" s="458"/>
      <c r="F17" s="445"/>
      <c r="G17" s="253"/>
      <c r="H17" s="446"/>
      <c r="I17" s="253"/>
      <c r="J17" s="253"/>
      <c r="K17" s="253"/>
      <c r="L17" s="255"/>
      <c r="M17" s="256"/>
      <c r="N17" s="434">
        <f t="shared" si="0"/>
        <v>0</v>
      </c>
    </row>
    <row r="18" spans="1:14" ht="12.75" customHeight="1">
      <c r="A18" s="459"/>
      <c r="B18" s="234">
        <v>2</v>
      </c>
      <c r="C18" s="456" t="s">
        <v>411</v>
      </c>
      <c r="D18" s="457"/>
      <c r="E18" s="458"/>
      <c r="F18" s="445"/>
      <c r="G18" s="253"/>
      <c r="H18" s="446"/>
      <c r="I18" s="253"/>
      <c r="J18" s="253"/>
      <c r="K18" s="253"/>
      <c r="L18" s="255"/>
      <c r="M18" s="256"/>
      <c r="N18" s="434">
        <f t="shared" si="0"/>
        <v>0</v>
      </c>
    </row>
    <row r="19" spans="1:14" ht="12.75" customHeight="1">
      <c r="A19" s="459"/>
      <c r="B19" s="234">
        <v>3</v>
      </c>
      <c r="C19" s="456" t="s">
        <v>412</v>
      </c>
      <c r="D19" s="457"/>
      <c r="E19" s="458"/>
      <c r="F19" s="445"/>
      <c r="G19" s="253"/>
      <c r="H19" s="446"/>
      <c r="I19" s="253"/>
      <c r="J19" s="253"/>
      <c r="K19" s="253"/>
      <c r="L19" s="255"/>
      <c r="M19" s="256"/>
      <c r="N19" s="434">
        <f t="shared" si="0"/>
        <v>0</v>
      </c>
    </row>
    <row r="20" spans="1:14" ht="12.75" customHeight="1">
      <c r="A20" s="459"/>
      <c r="B20" s="234">
        <v>4</v>
      </c>
      <c r="C20" s="456" t="s">
        <v>413</v>
      </c>
      <c r="D20" s="457"/>
      <c r="E20" s="458"/>
      <c r="F20" s="445"/>
      <c r="G20" s="253"/>
      <c r="H20" s="446"/>
      <c r="I20" s="253"/>
      <c r="J20" s="253"/>
      <c r="K20" s="253"/>
      <c r="L20" s="255"/>
      <c r="M20" s="256"/>
      <c r="N20" s="434">
        <f t="shared" si="0"/>
        <v>0</v>
      </c>
    </row>
    <row r="21" spans="1:14" ht="12.75" customHeight="1">
      <c r="A21" s="459"/>
      <c r="B21" s="234">
        <v>9</v>
      </c>
      <c r="C21" s="460" t="s">
        <v>414</v>
      </c>
      <c r="D21" s="461"/>
      <c r="E21" s="462"/>
      <c r="F21" s="463"/>
      <c r="G21" s="260"/>
      <c r="H21" s="464"/>
      <c r="I21" s="260"/>
      <c r="J21" s="260"/>
      <c r="K21" s="260"/>
      <c r="L21" s="262"/>
      <c r="M21" s="263"/>
      <c r="N21" s="434">
        <f t="shared" si="0"/>
        <v>0</v>
      </c>
    </row>
    <row r="22" spans="1:14" ht="15" customHeight="1">
      <c r="A22" s="448">
        <v>8223</v>
      </c>
      <c r="B22" s="449" t="s">
        <v>321</v>
      </c>
      <c r="C22" s="465" t="s">
        <v>415</v>
      </c>
      <c r="D22" s="461"/>
      <c r="E22" s="466">
        <f aca="true" t="shared" si="3" ref="E22:M22">SUM(E17:E21)</f>
        <v>0</v>
      </c>
      <c r="F22" s="271">
        <f t="shared" si="3"/>
        <v>0</v>
      </c>
      <c r="G22" s="296">
        <f t="shared" si="3"/>
        <v>0</v>
      </c>
      <c r="H22" s="467">
        <f t="shared" si="3"/>
        <v>0</v>
      </c>
      <c r="I22" s="296">
        <f t="shared" si="3"/>
        <v>0</v>
      </c>
      <c r="J22" s="296">
        <f t="shared" si="3"/>
        <v>0</v>
      </c>
      <c r="K22" s="296">
        <f t="shared" si="3"/>
        <v>0</v>
      </c>
      <c r="L22" s="297">
        <f t="shared" si="3"/>
        <v>0</v>
      </c>
      <c r="M22" s="298">
        <f t="shared" si="3"/>
        <v>0</v>
      </c>
      <c r="N22" s="444">
        <f t="shared" si="0"/>
        <v>0</v>
      </c>
    </row>
    <row r="23" spans="1:14" ht="15" customHeight="1">
      <c r="A23" s="448">
        <v>8224</v>
      </c>
      <c r="B23" s="468"/>
      <c r="C23" s="469" t="s">
        <v>416</v>
      </c>
      <c r="D23" s="470"/>
      <c r="E23" s="471"/>
      <c r="F23" s="472"/>
      <c r="G23" s="473"/>
      <c r="H23" s="474"/>
      <c r="I23" s="473"/>
      <c r="J23" s="473"/>
      <c r="K23" s="473"/>
      <c r="L23" s="475"/>
      <c r="M23" s="476"/>
      <c r="N23" s="477">
        <f t="shared" si="0"/>
        <v>0</v>
      </c>
    </row>
    <row r="24" spans="1:14" ht="15" customHeight="1">
      <c r="A24" s="478">
        <v>8225</v>
      </c>
      <c r="B24" s="468"/>
      <c r="C24" s="469" t="s">
        <v>417</v>
      </c>
      <c r="D24" s="470"/>
      <c r="E24" s="471"/>
      <c r="F24" s="472"/>
      <c r="G24" s="473"/>
      <c r="H24" s="474"/>
      <c r="I24" s="473"/>
      <c r="J24" s="473"/>
      <c r="K24" s="473"/>
      <c r="L24" s="475"/>
      <c r="M24" s="476"/>
      <c r="N24" s="477">
        <f t="shared" si="0"/>
        <v>0</v>
      </c>
    </row>
    <row r="25" spans="1:14" ht="12.75" customHeight="1">
      <c r="A25" s="479">
        <v>8226</v>
      </c>
      <c r="B25" s="480">
        <v>1</v>
      </c>
      <c r="C25" s="238" t="s">
        <v>418</v>
      </c>
      <c r="D25" s="481"/>
      <c r="E25" s="482"/>
      <c r="F25" s="430"/>
      <c r="G25" s="483"/>
      <c r="H25" s="484"/>
      <c r="I25" s="483"/>
      <c r="J25" s="483"/>
      <c r="K25" s="483"/>
      <c r="L25" s="485"/>
      <c r="M25" s="486"/>
      <c r="N25" s="434">
        <f t="shared" si="0"/>
        <v>0</v>
      </c>
    </row>
    <row r="26" spans="1:14" ht="12.75" customHeight="1">
      <c r="A26" s="487"/>
      <c r="B26" s="480">
        <v>2</v>
      </c>
      <c r="C26" s="249" t="s">
        <v>419</v>
      </c>
      <c r="D26" s="481"/>
      <c r="E26" s="482"/>
      <c r="F26" s="430"/>
      <c r="G26" s="483"/>
      <c r="H26" s="484"/>
      <c r="I26" s="483"/>
      <c r="J26" s="483"/>
      <c r="K26" s="483"/>
      <c r="L26" s="485"/>
      <c r="M26" s="486"/>
      <c r="N26" s="434">
        <f t="shared" si="0"/>
        <v>0</v>
      </c>
    </row>
    <row r="27" spans="1:14" ht="12.75" customHeight="1">
      <c r="A27" s="487"/>
      <c r="B27" s="480">
        <v>3</v>
      </c>
      <c r="C27" s="249" t="s">
        <v>420</v>
      </c>
      <c r="D27" s="481"/>
      <c r="E27" s="482"/>
      <c r="F27" s="430"/>
      <c r="G27" s="483"/>
      <c r="H27" s="484"/>
      <c r="I27" s="483"/>
      <c r="J27" s="483"/>
      <c r="K27" s="483"/>
      <c r="L27" s="485"/>
      <c r="M27" s="486"/>
      <c r="N27" s="434">
        <f t="shared" si="0"/>
        <v>0</v>
      </c>
    </row>
    <row r="28" spans="1:14" ht="12.75" customHeight="1">
      <c r="A28" s="487"/>
      <c r="B28" s="480">
        <v>9</v>
      </c>
      <c r="C28" s="291" t="s">
        <v>421</v>
      </c>
      <c r="D28" s="470"/>
      <c r="E28" s="471"/>
      <c r="F28" s="472"/>
      <c r="G28" s="473"/>
      <c r="H28" s="474"/>
      <c r="I28" s="473"/>
      <c r="J28" s="473"/>
      <c r="K28" s="473"/>
      <c r="L28" s="475"/>
      <c r="M28" s="476"/>
      <c r="N28" s="477">
        <f t="shared" si="0"/>
        <v>0</v>
      </c>
    </row>
    <row r="29" spans="1:14" ht="15" customHeight="1">
      <c r="A29" s="448">
        <v>8226</v>
      </c>
      <c r="B29" s="488" t="s">
        <v>321</v>
      </c>
      <c r="C29" s="489" t="s">
        <v>422</v>
      </c>
      <c r="D29" s="490"/>
      <c r="E29" s="491">
        <f aca="true" t="shared" si="4" ref="E29:M29">SUM(E25:E28)</f>
        <v>0</v>
      </c>
      <c r="F29" s="492">
        <f t="shared" si="4"/>
        <v>0</v>
      </c>
      <c r="G29" s="493">
        <f t="shared" si="4"/>
        <v>0</v>
      </c>
      <c r="H29" s="494">
        <f t="shared" si="4"/>
        <v>0</v>
      </c>
      <c r="I29" s="493">
        <f t="shared" si="4"/>
        <v>0</v>
      </c>
      <c r="J29" s="493">
        <f t="shared" si="4"/>
        <v>0</v>
      </c>
      <c r="K29" s="493">
        <f t="shared" si="4"/>
        <v>0</v>
      </c>
      <c r="L29" s="495">
        <f t="shared" si="4"/>
        <v>0</v>
      </c>
      <c r="M29" s="496">
        <f t="shared" si="4"/>
        <v>0</v>
      </c>
      <c r="N29" s="477">
        <f t="shared" si="0"/>
        <v>0</v>
      </c>
    </row>
    <row r="30" spans="1:14" ht="12.75" customHeight="1">
      <c r="A30" s="497">
        <v>8227</v>
      </c>
      <c r="B30" s="480">
        <v>1</v>
      </c>
      <c r="C30" s="249" t="s">
        <v>423</v>
      </c>
      <c r="D30" s="498"/>
      <c r="E30" s="482"/>
      <c r="F30" s="430"/>
      <c r="G30" s="483"/>
      <c r="H30" s="484"/>
      <c r="I30" s="483"/>
      <c r="J30" s="483"/>
      <c r="K30" s="483"/>
      <c r="L30" s="485"/>
      <c r="M30" s="486"/>
      <c r="N30" s="434">
        <f t="shared" si="0"/>
        <v>0</v>
      </c>
    </row>
    <row r="31" spans="1:14" ht="12.75" customHeight="1">
      <c r="A31" s="497"/>
      <c r="B31" s="480">
        <v>2</v>
      </c>
      <c r="C31" s="249" t="s">
        <v>424</v>
      </c>
      <c r="D31" s="498"/>
      <c r="E31" s="482"/>
      <c r="F31" s="430"/>
      <c r="G31" s="483"/>
      <c r="H31" s="484"/>
      <c r="I31" s="483"/>
      <c r="J31" s="483"/>
      <c r="K31" s="483"/>
      <c r="L31" s="485"/>
      <c r="M31" s="486"/>
      <c r="N31" s="434">
        <f t="shared" si="0"/>
        <v>0</v>
      </c>
    </row>
    <row r="32" spans="1:14" ht="12.75" customHeight="1">
      <c r="A32" s="497"/>
      <c r="B32" s="480">
        <v>3</v>
      </c>
      <c r="C32" s="249" t="s">
        <v>425</v>
      </c>
      <c r="D32" s="498"/>
      <c r="E32" s="482"/>
      <c r="F32" s="430"/>
      <c r="G32" s="483"/>
      <c r="H32" s="484"/>
      <c r="I32" s="483"/>
      <c r="J32" s="483"/>
      <c r="K32" s="483"/>
      <c r="L32" s="485"/>
      <c r="M32" s="486"/>
      <c r="N32" s="434">
        <f t="shared" si="0"/>
        <v>0</v>
      </c>
    </row>
    <row r="33" spans="1:14" ht="12.75" customHeight="1">
      <c r="A33" s="497"/>
      <c r="B33" s="480">
        <v>9</v>
      </c>
      <c r="C33" s="291" t="s">
        <v>426</v>
      </c>
      <c r="D33" s="498"/>
      <c r="E33" s="482"/>
      <c r="F33" s="430"/>
      <c r="G33" s="483"/>
      <c r="H33" s="484"/>
      <c r="I33" s="483"/>
      <c r="J33" s="483"/>
      <c r="K33" s="483"/>
      <c r="L33" s="485"/>
      <c r="M33" s="486"/>
      <c r="N33" s="434">
        <f t="shared" si="0"/>
        <v>0</v>
      </c>
    </row>
    <row r="34" spans="1:14" ht="15" customHeight="1">
      <c r="A34" s="448">
        <v>8227</v>
      </c>
      <c r="B34" s="488" t="s">
        <v>321</v>
      </c>
      <c r="C34" s="489" t="s">
        <v>427</v>
      </c>
      <c r="D34" s="499"/>
      <c r="E34" s="500">
        <f aca="true" t="shared" si="5" ref="E34:M34">SUM(E30:E33)</f>
        <v>0</v>
      </c>
      <c r="F34" s="440">
        <f t="shared" si="5"/>
        <v>0</v>
      </c>
      <c r="G34" s="501">
        <f t="shared" si="5"/>
        <v>0</v>
      </c>
      <c r="H34" s="502">
        <f t="shared" si="5"/>
        <v>0</v>
      </c>
      <c r="I34" s="501">
        <f t="shared" si="5"/>
        <v>0</v>
      </c>
      <c r="J34" s="501">
        <f t="shared" si="5"/>
        <v>0</v>
      </c>
      <c r="K34" s="501">
        <f t="shared" si="5"/>
        <v>0</v>
      </c>
      <c r="L34" s="503">
        <f t="shared" si="5"/>
        <v>0</v>
      </c>
      <c r="M34" s="504">
        <f t="shared" si="5"/>
        <v>0</v>
      </c>
      <c r="N34" s="444">
        <f t="shared" si="0"/>
        <v>0</v>
      </c>
    </row>
    <row r="35" spans="1:14" ht="12.75" customHeight="1">
      <c r="A35" s="497">
        <v>8228</v>
      </c>
      <c r="B35" s="505">
        <v>5</v>
      </c>
      <c r="C35" s="249" t="s">
        <v>428</v>
      </c>
      <c r="D35" s="428"/>
      <c r="E35" s="429"/>
      <c r="F35" s="430"/>
      <c r="G35" s="483"/>
      <c r="H35" s="484"/>
      <c r="I35" s="483"/>
      <c r="J35" s="483"/>
      <c r="K35" s="483"/>
      <c r="L35" s="485"/>
      <c r="M35" s="486"/>
      <c r="N35" s="434">
        <f t="shared" si="0"/>
        <v>0</v>
      </c>
    </row>
    <row r="36" spans="1:14" ht="12.75" customHeight="1">
      <c r="A36" s="497"/>
      <c r="B36" s="505">
        <v>6</v>
      </c>
      <c r="C36" s="249" t="s">
        <v>429</v>
      </c>
      <c r="D36" s="428"/>
      <c r="E36" s="429"/>
      <c r="F36" s="430"/>
      <c r="G36" s="483"/>
      <c r="H36" s="484"/>
      <c r="I36" s="483"/>
      <c r="J36" s="483"/>
      <c r="K36" s="483"/>
      <c r="L36" s="485"/>
      <c r="M36" s="486"/>
      <c r="N36" s="434">
        <f t="shared" si="0"/>
        <v>0</v>
      </c>
    </row>
    <row r="37" spans="1:14" ht="12.75" customHeight="1">
      <c r="A37" s="497"/>
      <c r="B37" s="505">
        <v>7</v>
      </c>
      <c r="C37" s="249" t="s">
        <v>430</v>
      </c>
      <c r="D37" s="428"/>
      <c r="E37" s="429"/>
      <c r="F37" s="430"/>
      <c r="G37" s="483"/>
      <c r="H37" s="484"/>
      <c r="I37" s="483"/>
      <c r="J37" s="483"/>
      <c r="K37" s="483"/>
      <c r="L37" s="485"/>
      <c r="M37" s="486"/>
      <c r="N37" s="434">
        <f t="shared" si="0"/>
        <v>0</v>
      </c>
    </row>
    <row r="38" spans="1:14" ht="12.75" customHeight="1">
      <c r="A38" s="497"/>
      <c r="B38" s="505">
        <v>9</v>
      </c>
      <c r="C38" s="506" t="s">
        <v>431</v>
      </c>
      <c r="D38" s="507"/>
      <c r="E38" s="508"/>
      <c r="F38" s="472"/>
      <c r="G38" s="473"/>
      <c r="H38" s="474"/>
      <c r="I38" s="473"/>
      <c r="J38" s="473"/>
      <c r="K38" s="473"/>
      <c r="L38" s="475"/>
      <c r="M38" s="476"/>
      <c r="N38" s="477">
        <f t="shared" si="0"/>
        <v>0</v>
      </c>
    </row>
    <row r="39" spans="1:14" ht="15" customHeight="1" thickBot="1">
      <c r="A39" s="459">
        <v>8228</v>
      </c>
      <c r="B39" s="509" t="s">
        <v>321</v>
      </c>
      <c r="C39" s="510" t="s">
        <v>432</v>
      </c>
      <c r="D39" s="511"/>
      <c r="E39" s="512">
        <f aca="true" t="shared" si="6" ref="E39:M39">SUM(E35:E38)</f>
        <v>0</v>
      </c>
      <c r="F39" s="513">
        <f t="shared" si="6"/>
        <v>0</v>
      </c>
      <c r="G39" s="513">
        <f t="shared" si="6"/>
        <v>0</v>
      </c>
      <c r="H39" s="514">
        <f t="shared" si="6"/>
        <v>0</v>
      </c>
      <c r="I39" s="513">
        <f t="shared" si="6"/>
        <v>0</v>
      </c>
      <c r="J39" s="513">
        <f t="shared" si="6"/>
        <v>0</v>
      </c>
      <c r="K39" s="513">
        <f t="shared" si="6"/>
        <v>0</v>
      </c>
      <c r="L39" s="515">
        <f t="shared" si="6"/>
        <v>0</v>
      </c>
      <c r="M39" s="516">
        <f t="shared" si="6"/>
        <v>0</v>
      </c>
      <c r="N39" s="517">
        <f t="shared" si="0"/>
        <v>0</v>
      </c>
    </row>
    <row r="40" spans="1:14" ht="16.5" thickBot="1" thickTop="1">
      <c r="A40" s="518">
        <v>8229</v>
      </c>
      <c r="B40" s="519"/>
      <c r="C40" s="520" t="s">
        <v>433</v>
      </c>
      <c r="D40" s="521"/>
      <c r="E40" s="522"/>
      <c r="F40" s="523"/>
      <c r="G40" s="524"/>
      <c r="H40" s="525"/>
      <c r="I40" s="524"/>
      <c r="J40" s="524"/>
      <c r="K40" s="524"/>
      <c r="L40" s="526"/>
      <c r="M40" s="527"/>
      <c r="N40" s="528">
        <f t="shared" si="0"/>
        <v>0</v>
      </c>
    </row>
    <row r="41" spans="1:14" ht="16.5" thickBot="1" thickTop="1">
      <c r="A41" s="529">
        <v>822</v>
      </c>
      <c r="B41" s="530" t="s">
        <v>321</v>
      </c>
      <c r="C41" s="531" t="s">
        <v>434</v>
      </c>
      <c r="D41" s="532"/>
      <c r="E41" s="533">
        <f aca="true" t="shared" si="7" ref="E41:M41">SUM(E39:E40,E34,E29,E24,E23,E22,E16,E13)</f>
        <v>0</v>
      </c>
      <c r="F41" s="534">
        <f t="shared" si="7"/>
        <v>0</v>
      </c>
      <c r="G41" s="534">
        <f t="shared" si="7"/>
        <v>0</v>
      </c>
      <c r="H41" s="535">
        <f t="shared" si="7"/>
        <v>0</v>
      </c>
      <c r="I41" s="534">
        <f t="shared" si="7"/>
        <v>0</v>
      </c>
      <c r="J41" s="534">
        <f t="shared" si="7"/>
        <v>0</v>
      </c>
      <c r="K41" s="534">
        <f t="shared" si="7"/>
        <v>0</v>
      </c>
      <c r="L41" s="536">
        <f t="shared" si="7"/>
        <v>0</v>
      </c>
      <c r="M41" s="537">
        <f t="shared" si="7"/>
        <v>0</v>
      </c>
      <c r="N41" s="538">
        <f t="shared" si="0"/>
        <v>0</v>
      </c>
    </row>
    <row r="42" spans="1:14" ht="15" customHeight="1">
      <c r="A42" s="448">
        <v>8230</v>
      </c>
      <c r="B42" s="539"/>
      <c r="C42" s="326" t="s">
        <v>348</v>
      </c>
      <c r="D42" s="470"/>
      <c r="E42" s="471"/>
      <c r="F42" s="472"/>
      <c r="G42" s="473"/>
      <c r="H42" s="474"/>
      <c r="I42" s="473"/>
      <c r="J42" s="473"/>
      <c r="K42" s="473"/>
      <c r="L42" s="475"/>
      <c r="M42" s="476"/>
      <c r="N42" s="477">
        <f aca="true" t="shared" si="8" ref="N42:N73">SUM(E42:M42)-H42</f>
        <v>0</v>
      </c>
    </row>
    <row r="43" spans="1:14" ht="15" customHeight="1">
      <c r="A43" s="448">
        <v>8231</v>
      </c>
      <c r="B43" s="539"/>
      <c r="C43" s="277" t="s">
        <v>349</v>
      </c>
      <c r="D43" s="470"/>
      <c r="E43" s="471"/>
      <c r="F43" s="472"/>
      <c r="G43" s="473"/>
      <c r="H43" s="474"/>
      <c r="I43" s="473"/>
      <c r="J43" s="473"/>
      <c r="K43" s="473"/>
      <c r="L43" s="475"/>
      <c r="M43" s="476"/>
      <c r="N43" s="477">
        <f t="shared" si="8"/>
        <v>0</v>
      </c>
    </row>
    <row r="44" spans="1:14" ht="15" customHeight="1">
      <c r="A44" s="448">
        <v>8232</v>
      </c>
      <c r="B44" s="539"/>
      <c r="C44" s="267" t="s">
        <v>350</v>
      </c>
      <c r="D44" s="470"/>
      <c r="E44" s="471"/>
      <c r="F44" s="472"/>
      <c r="G44" s="473"/>
      <c r="H44" s="474"/>
      <c r="I44" s="473"/>
      <c r="J44" s="473"/>
      <c r="K44" s="473"/>
      <c r="L44" s="475"/>
      <c r="M44" s="476"/>
      <c r="N44" s="477">
        <f t="shared" si="8"/>
        <v>0</v>
      </c>
    </row>
    <row r="45" spans="1:14" ht="12.75" customHeight="1">
      <c r="A45" s="497">
        <v>8233</v>
      </c>
      <c r="B45" s="540">
        <v>1</v>
      </c>
      <c r="C45" s="238" t="s">
        <v>351</v>
      </c>
      <c r="D45" s="481"/>
      <c r="E45" s="482"/>
      <c r="F45" s="430"/>
      <c r="G45" s="483"/>
      <c r="H45" s="484"/>
      <c r="I45" s="483"/>
      <c r="J45" s="483"/>
      <c r="K45" s="483"/>
      <c r="L45" s="485"/>
      <c r="M45" s="486"/>
      <c r="N45" s="434">
        <f t="shared" si="8"/>
        <v>0</v>
      </c>
    </row>
    <row r="46" spans="1:14" ht="12.75" customHeight="1">
      <c r="A46" s="497"/>
      <c r="B46" s="505">
        <v>2</v>
      </c>
      <c r="C46" s="249" t="s">
        <v>352</v>
      </c>
      <c r="D46" s="541"/>
      <c r="E46" s="482"/>
      <c r="F46" s="430"/>
      <c r="G46" s="483"/>
      <c r="H46" s="484"/>
      <c r="I46" s="483"/>
      <c r="J46" s="483"/>
      <c r="K46" s="483"/>
      <c r="L46" s="485"/>
      <c r="M46" s="486"/>
      <c r="N46" s="434">
        <f t="shared" si="8"/>
        <v>0</v>
      </c>
    </row>
    <row r="47" spans="1:14" ht="12.75" customHeight="1">
      <c r="A47" s="497"/>
      <c r="B47" s="505">
        <v>9</v>
      </c>
      <c r="C47" s="542" t="s">
        <v>435</v>
      </c>
      <c r="D47" s="470"/>
      <c r="E47" s="471"/>
      <c r="F47" s="472"/>
      <c r="G47" s="473"/>
      <c r="H47" s="474"/>
      <c r="I47" s="473"/>
      <c r="J47" s="473"/>
      <c r="K47" s="473"/>
      <c r="L47" s="475"/>
      <c r="M47" s="476"/>
      <c r="N47" s="477">
        <f t="shared" si="8"/>
        <v>0</v>
      </c>
    </row>
    <row r="48" spans="1:14" ht="15" customHeight="1" thickBot="1">
      <c r="A48" s="448">
        <v>8233</v>
      </c>
      <c r="B48" s="543" t="s">
        <v>321</v>
      </c>
      <c r="C48" s="544" t="s">
        <v>436</v>
      </c>
      <c r="D48" s="490"/>
      <c r="E48" s="491">
        <f aca="true" t="shared" si="9" ref="E48:M48">SUM(E45:E47)</f>
        <v>0</v>
      </c>
      <c r="F48" s="493">
        <f t="shared" si="9"/>
        <v>0</v>
      </c>
      <c r="G48" s="493">
        <f t="shared" si="9"/>
        <v>0</v>
      </c>
      <c r="H48" s="494">
        <f t="shared" si="9"/>
        <v>0</v>
      </c>
      <c r="I48" s="493">
        <f t="shared" si="9"/>
        <v>0</v>
      </c>
      <c r="J48" s="493">
        <f t="shared" si="9"/>
        <v>0</v>
      </c>
      <c r="K48" s="493">
        <f t="shared" si="9"/>
        <v>0</v>
      </c>
      <c r="L48" s="495">
        <f t="shared" si="9"/>
        <v>0</v>
      </c>
      <c r="M48" s="496">
        <f t="shared" si="9"/>
        <v>0</v>
      </c>
      <c r="N48" s="545">
        <f t="shared" si="8"/>
        <v>0</v>
      </c>
    </row>
    <row r="49" spans="1:14" ht="15.75" thickBot="1">
      <c r="A49" s="546">
        <v>823</v>
      </c>
      <c r="B49" s="547" t="s">
        <v>321</v>
      </c>
      <c r="C49" s="548" t="s">
        <v>437</v>
      </c>
      <c r="D49" s="549"/>
      <c r="E49" s="533">
        <f aca="true" t="shared" si="10" ref="E49:M49">SUM(E48,E44,E43,E42,E41)</f>
        <v>0</v>
      </c>
      <c r="F49" s="550">
        <f t="shared" si="10"/>
        <v>0</v>
      </c>
      <c r="G49" s="550">
        <f t="shared" si="10"/>
        <v>0</v>
      </c>
      <c r="H49" s="551">
        <f t="shared" si="10"/>
        <v>0</v>
      </c>
      <c r="I49" s="550">
        <f t="shared" si="10"/>
        <v>0</v>
      </c>
      <c r="J49" s="550">
        <f t="shared" si="10"/>
        <v>0</v>
      </c>
      <c r="K49" s="550">
        <f t="shared" si="10"/>
        <v>0</v>
      </c>
      <c r="L49" s="552">
        <f t="shared" si="10"/>
        <v>0</v>
      </c>
      <c r="M49" s="553">
        <f t="shared" si="10"/>
        <v>0</v>
      </c>
      <c r="N49" s="538">
        <f t="shared" si="8"/>
        <v>0</v>
      </c>
    </row>
    <row r="50" spans="1:14" ht="6.75" customHeight="1" thickBot="1">
      <c r="A50" s="554"/>
      <c r="B50" s="554"/>
      <c r="C50" s="555"/>
      <c r="D50" s="555"/>
      <c r="E50" s="556"/>
      <c r="F50" s="557"/>
      <c r="G50" s="557"/>
      <c r="H50" s="558"/>
      <c r="I50" s="557"/>
      <c r="J50" s="557"/>
      <c r="K50" s="557"/>
      <c r="L50" s="557"/>
      <c r="M50" s="557"/>
      <c r="N50" s="559">
        <f t="shared" si="8"/>
        <v>0</v>
      </c>
    </row>
    <row r="51" spans="1:14" ht="15" customHeight="1">
      <c r="A51" s="448">
        <v>8241</v>
      </c>
      <c r="B51" s="468"/>
      <c r="C51" s="469" t="s">
        <v>356</v>
      </c>
      <c r="D51" s="470"/>
      <c r="E51" s="475"/>
      <c r="F51" s="472"/>
      <c r="G51" s="473"/>
      <c r="H51" s="474"/>
      <c r="I51" s="473"/>
      <c r="J51" s="473"/>
      <c r="K51" s="473"/>
      <c r="L51" s="475"/>
      <c r="M51" s="476"/>
      <c r="N51" s="560">
        <f t="shared" si="8"/>
        <v>0</v>
      </c>
    </row>
    <row r="52" spans="1:14" ht="15" customHeight="1">
      <c r="A52" s="448">
        <v>8242</v>
      </c>
      <c r="B52" s="468"/>
      <c r="C52" s="469" t="s">
        <v>438</v>
      </c>
      <c r="D52" s="470"/>
      <c r="E52" s="475"/>
      <c r="F52" s="472"/>
      <c r="G52" s="473"/>
      <c r="H52" s="474"/>
      <c r="I52" s="473"/>
      <c r="J52" s="473"/>
      <c r="K52" s="473"/>
      <c r="L52" s="475"/>
      <c r="M52" s="476"/>
      <c r="N52" s="477">
        <f t="shared" si="8"/>
        <v>0</v>
      </c>
    </row>
    <row r="53" spans="1:14" ht="12.75" customHeight="1">
      <c r="A53" s="497">
        <v>8243</v>
      </c>
      <c r="B53" s="561">
        <v>1</v>
      </c>
      <c r="C53" s="357" t="s">
        <v>358</v>
      </c>
      <c r="D53" s="481"/>
      <c r="E53" s="485"/>
      <c r="F53" s="430"/>
      <c r="G53" s="483"/>
      <c r="H53" s="484"/>
      <c r="I53" s="483"/>
      <c r="J53" s="483"/>
      <c r="K53" s="483"/>
      <c r="L53" s="485"/>
      <c r="M53" s="486"/>
      <c r="N53" s="434">
        <f t="shared" si="8"/>
        <v>0</v>
      </c>
    </row>
    <row r="54" spans="1:14" ht="12.75" customHeight="1">
      <c r="A54" s="497"/>
      <c r="B54" s="561">
        <v>9</v>
      </c>
      <c r="C54" s="360" t="s">
        <v>439</v>
      </c>
      <c r="D54" s="470"/>
      <c r="E54" s="475"/>
      <c r="F54" s="472"/>
      <c r="G54" s="473"/>
      <c r="H54" s="474"/>
      <c r="I54" s="473"/>
      <c r="J54" s="473"/>
      <c r="K54" s="473"/>
      <c r="L54" s="475"/>
      <c r="M54" s="476"/>
      <c r="N54" s="477">
        <f t="shared" si="8"/>
        <v>0</v>
      </c>
    </row>
    <row r="55" spans="1:14" ht="15" customHeight="1">
      <c r="A55" s="448">
        <v>8243</v>
      </c>
      <c r="B55" s="488" t="s">
        <v>321</v>
      </c>
      <c r="C55" s="562" t="s">
        <v>440</v>
      </c>
      <c r="D55" s="563"/>
      <c r="E55" s="564">
        <f aca="true" t="shared" si="11" ref="E55:M55">SUM(E53:E54)</f>
        <v>0</v>
      </c>
      <c r="F55" s="565">
        <f t="shared" si="11"/>
        <v>0</v>
      </c>
      <c r="G55" s="565">
        <f t="shared" si="11"/>
        <v>0</v>
      </c>
      <c r="H55" s="566">
        <f t="shared" si="11"/>
        <v>0</v>
      </c>
      <c r="I55" s="565">
        <f t="shared" si="11"/>
        <v>0</v>
      </c>
      <c r="J55" s="565">
        <f t="shared" si="11"/>
        <v>0</v>
      </c>
      <c r="K55" s="565">
        <f t="shared" si="11"/>
        <v>0</v>
      </c>
      <c r="L55" s="564">
        <f t="shared" si="11"/>
        <v>0</v>
      </c>
      <c r="M55" s="567">
        <f t="shared" si="11"/>
        <v>0</v>
      </c>
      <c r="N55" s="545">
        <f t="shared" si="8"/>
        <v>0</v>
      </c>
    </row>
    <row r="56" spans="1:14" ht="12.75" customHeight="1">
      <c r="A56" s="455">
        <v>8244</v>
      </c>
      <c r="B56" s="258">
        <v>1</v>
      </c>
      <c r="C56" s="367" t="s">
        <v>361</v>
      </c>
      <c r="D56" s="368"/>
      <c r="E56" s="568"/>
      <c r="F56" s="569"/>
      <c r="G56" s="569"/>
      <c r="H56" s="570"/>
      <c r="I56" s="569"/>
      <c r="J56" s="569"/>
      <c r="K56" s="569"/>
      <c r="L56" s="571"/>
      <c r="M56" s="572"/>
      <c r="N56" s="573">
        <f t="shared" si="8"/>
        <v>0</v>
      </c>
    </row>
    <row r="57" spans="1:14" ht="12.75" customHeight="1">
      <c r="A57" s="455"/>
      <c r="B57" s="258">
        <v>2</v>
      </c>
      <c r="C57" s="367" t="s">
        <v>362</v>
      </c>
      <c r="D57" s="368"/>
      <c r="E57" s="568"/>
      <c r="F57" s="569"/>
      <c r="G57" s="569"/>
      <c r="H57" s="570"/>
      <c r="I57" s="569"/>
      <c r="J57" s="569"/>
      <c r="K57" s="569"/>
      <c r="L57" s="571"/>
      <c r="M57" s="572"/>
      <c r="N57" s="574">
        <f t="shared" si="8"/>
        <v>0</v>
      </c>
    </row>
    <row r="58" spans="1:14" ht="12.75" customHeight="1">
      <c r="A58" s="455"/>
      <c r="B58" s="258">
        <v>3</v>
      </c>
      <c r="C58" s="367" t="s">
        <v>363</v>
      </c>
      <c r="D58" s="368"/>
      <c r="E58" s="568"/>
      <c r="F58" s="569"/>
      <c r="G58" s="569"/>
      <c r="H58" s="570"/>
      <c r="I58" s="569"/>
      <c r="J58" s="569"/>
      <c r="K58" s="569"/>
      <c r="L58" s="571"/>
      <c r="M58" s="572"/>
      <c r="N58" s="574">
        <f t="shared" si="8"/>
        <v>0</v>
      </c>
    </row>
    <row r="59" spans="1:14" ht="12.75" customHeight="1">
      <c r="A59" s="459"/>
      <c r="B59" s="258">
        <v>4</v>
      </c>
      <c r="C59" s="367" t="s">
        <v>364</v>
      </c>
      <c r="D59" s="368"/>
      <c r="E59" s="568"/>
      <c r="F59" s="569"/>
      <c r="G59" s="569"/>
      <c r="H59" s="570"/>
      <c r="I59" s="569"/>
      <c r="J59" s="569"/>
      <c r="K59" s="569"/>
      <c r="L59" s="571"/>
      <c r="M59" s="572"/>
      <c r="N59" s="545">
        <f t="shared" si="8"/>
        <v>0</v>
      </c>
    </row>
    <row r="60" spans="1:14" ht="15" customHeight="1">
      <c r="A60" s="448">
        <v>8244</v>
      </c>
      <c r="B60" s="266" t="s">
        <v>321</v>
      </c>
      <c r="C60" s="355" t="s">
        <v>365</v>
      </c>
      <c r="D60" s="362"/>
      <c r="E60" s="575">
        <f aca="true" t="shared" si="12" ref="E60:M60">SUM(E56:E59)</f>
        <v>0</v>
      </c>
      <c r="F60" s="576">
        <f t="shared" si="12"/>
        <v>0</v>
      </c>
      <c r="G60" s="576">
        <f t="shared" si="12"/>
        <v>0</v>
      </c>
      <c r="H60" s="577">
        <f t="shared" si="12"/>
        <v>0</v>
      </c>
      <c r="I60" s="576">
        <f t="shared" si="12"/>
        <v>0</v>
      </c>
      <c r="J60" s="576">
        <f t="shared" si="12"/>
        <v>0</v>
      </c>
      <c r="K60" s="576">
        <f t="shared" si="12"/>
        <v>0</v>
      </c>
      <c r="L60" s="578">
        <f t="shared" si="12"/>
        <v>0</v>
      </c>
      <c r="M60" s="579">
        <f t="shared" si="12"/>
        <v>0</v>
      </c>
      <c r="N60" s="477">
        <f t="shared" si="8"/>
        <v>0</v>
      </c>
    </row>
    <row r="61" spans="1:14" ht="12.75" customHeight="1">
      <c r="A61" s="455">
        <v>8245</v>
      </c>
      <c r="B61" s="258">
        <v>1</v>
      </c>
      <c r="C61" s="238" t="s">
        <v>366</v>
      </c>
      <c r="D61" s="368"/>
      <c r="E61" s="568"/>
      <c r="F61" s="569"/>
      <c r="G61" s="569"/>
      <c r="H61" s="570"/>
      <c r="I61" s="569"/>
      <c r="J61" s="569"/>
      <c r="K61" s="569"/>
      <c r="L61" s="571"/>
      <c r="M61" s="572"/>
      <c r="N61" s="434">
        <f t="shared" si="8"/>
        <v>0</v>
      </c>
    </row>
    <row r="62" spans="1:14" ht="12.75" customHeight="1">
      <c r="A62" s="455"/>
      <c r="B62" s="258">
        <v>2</v>
      </c>
      <c r="C62" s="367" t="s">
        <v>367</v>
      </c>
      <c r="D62" s="368"/>
      <c r="E62" s="568"/>
      <c r="F62" s="569"/>
      <c r="G62" s="569"/>
      <c r="H62" s="570"/>
      <c r="I62" s="569"/>
      <c r="J62" s="569"/>
      <c r="K62" s="569"/>
      <c r="L62" s="571"/>
      <c r="M62" s="572"/>
      <c r="N62" s="574">
        <f t="shared" si="8"/>
        <v>0</v>
      </c>
    </row>
    <row r="63" spans="1:14" ht="12.75" customHeight="1">
      <c r="A63" s="455"/>
      <c r="B63" s="258">
        <v>3</v>
      </c>
      <c r="C63" s="367" t="s">
        <v>441</v>
      </c>
      <c r="D63" s="368"/>
      <c r="E63" s="568"/>
      <c r="F63" s="569"/>
      <c r="G63" s="569"/>
      <c r="H63" s="570"/>
      <c r="I63" s="569"/>
      <c r="J63" s="569"/>
      <c r="K63" s="569"/>
      <c r="L63" s="571"/>
      <c r="M63" s="572"/>
      <c r="N63" s="574">
        <f t="shared" si="8"/>
        <v>0</v>
      </c>
    </row>
    <row r="64" spans="1:14" ht="12.75" customHeight="1">
      <c r="A64" s="459"/>
      <c r="B64" s="258">
        <v>4</v>
      </c>
      <c r="C64" s="367" t="s">
        <v>369</v>
      </c>
      <c r="D64" s="368"/>
      <c r="E64" s="568"/>
      <c r="F64" s="569"/>
      <c r="G64" s="569"/>
      <c r="H64" s="570"/>
      <c r="I64" s="569"/>
      <c r="J64" s="569"/>
      <c r="K64" s="569"/>
      <c r="L64" s="571"/>
      <c r="M64" s="572"/>
      <c r="N64" s="477">
        <f t="shared" si="8"/>
        <v>0</v>
      </c>
    </row>
    <row r="65" spans="1:14" ht="15" customHeight="1">
      <c r="A65" s="448">
        <v>8245</v>
      </c>
      <c r="B65" s="266" t="s">
        <v>321</v>
      </c>
      <c r="C65" s="580" t="s">
        <v>370</v>
      </c>
      <c r="D65" s="362"/>
      <c r="E65" s="575">
        <f aca="true" t="shared" si="13" ref="E65:M65">SUM(E61:E64)</f>
        <v>0</v>
      </c>
      <c r="F65" s="576">
        <f t="shared" si="13"/>
        <v>0</v>
      </c>
      <c r="G65" s="576">
        <f t="shared" si="13"/>
        <v>0</v>
      </c>
      <c r="H65" s="577">
        <f t="shared" si="13"/>
        <v>0</v>
      </c>
      <c r="I65" s="576">
        <f t="shared" si="13"/>
        <v>0</v>
      </c>
      <c r="J65" s="576">
        <f t="shared" si="13"/>
        <v>0</v>
      </c>
      <c r="K65" s="576">
        <f t="shared" si="13"/>
        <v>0</v>
      </c>
      <c r="L65" s="578">
        <f t="shared" si="13"/>
        <v>0</v>
      </c>
      <c r="M65" s="579">
        <f t="shared" si="13"/>
        <v>0</v>
      </c>
      <c r="N65" s="477">
        <f t="shared" si="8"/>
        <v>0</v>
      </c>
    </row>
    <row r="66" spans="1:14" ht="12.75" customHeight="1">
      <c r="A66" s="581">
        <v>8247</v>
      </c>
      <c r="B66" s="258">
        <v>1</v>
      </c>
      <c r="C66" s="238" t="s">
        <v>376</v>
      </c>
      <c r="D66" s="382"/>
      <c r="E66" s="568"/>
      <c r="F66" s="569"/>
      <c r="G66" s="569"/>
      <c r="H66" s="570"/>
      <c r="I66" s="569"/>
      <c r="J66" s="569"/>
      <c r="K66" s="569"/>
      <c r="L66" s="571"/>
      <c r="M66" s="582"/>
      <c r="N66" s="359">
        <f t="shared" si="8"/>
        <v>0</v>
      </c>
    </row>
    <row r="67" spans="1:14" ht="12.75" customHeight="1">
      <c r="A67" s="324"/>
      <c r="B67" s="258">
        <v>2</v>
      </c>
      <c r="C67" s="249" t="s">
        <v>377</v>
      </c>
      <c r="D67" s="368"/>
      <c r="E67" s="568"/>
      <c r="F67" s="569"/>
      <c r="G67" s="569"/>
      <c r="H67" s="570"/>
      <c r="I67" s="569"/>
      <c r="J67" s="569"/>
      <c r="K67" s="569"/>
      <c r="L67" s="571"/>
      <c r="M67" s="572"/>
      <c r="N67" s="359">
        <f t="shared" si="8"/>
        <v>0</v>
      </c>
    </row>
    <row r="68" spans="1:14" ht="12.75" customHeight="1">
      <c r="A68" s="324"/>
      <c r="B68" s="258">
        <v>3</v>
      </c>
      <c r="C68" s="249" t="s">
        <v>378</v>
      </c>
      <c r="D68" s="368"/>
      <c r="E68" s="568"/>
      <c r="F68" s="569"/>
      <c r="G68" s="569"/>
      <c r="H68" s="570"/>
      <c r="I68" s="569"/>
      <c r="J68" s="569"/>
      <c r="K68" s="569"/>
      <c r="L68" s="571"/>
      <c r="M68" s="572"/>
      <c r="N68" s="359">
        <f t="shared" si="8"/>
        <v>0</v>
      </c>
    </row>
    <row r="69" spans="1:14" ht="12.75" customHeight="1">
      <c r="A69" s="324"/>
      <c r="B69" s="258">
        <v>9</v>
      </c>
      <c r="C69" s="291" t="s">
        <v>379</v>
      </c>
      <c r="D69" s="384"/>
      <c r="E69" s="583"/>
      <c r="F69" s="584"/>
      <c r="G69" s="584"/>
      <c r="H69" s="585"/>
      <c r="I69" s="584"/>
      <c r="J69" s="584"/>
      <c r="K69" s="584"/>
      <c r="L69" s="586"/>
      <c r="M69" s="587"/>
      <c r="N69" s="275">
        <f t="shared" si="8"/>
        <v>0</v>
      </c>
    </row>
    <row r="70" spans="1:14" ht="15" customHeight="1">
      <c r="A70" s="588">
        <v>8247</v>
      </c>
      <c r="B70" s="266" t="s">
        <v>321</v>
      </c>
      <c r="C70" s="267" t="s">
        <v>380</v>
      </c>
      <c r="D70" s="362"/>
      <c r="E70" s="589">
        <f aca="true" t="shared" si="14" ref="E70:M70">SUM(E66:E69)</f>
        <v>0</v>
      </c>
      <c r="F70" s="590">
        <f t="shared" si="14"/>
        <v>0</v>
      </c>
      <c r="G70" s="590">
        <f t="shared" si="14"/>
        <v>0</v>
      </c>
      <c r="H70" s="591">
        <f t="shared" si="14"/>
        <v>0</v>
      </c>
      <c r="I70" s="590">
        <f t="shared" si="14"/>
        <v>0</v>
      </c>
      <c r="J70" s="590">
        <f t="shared" si="14"/>
        <v>0</v>
      </c>
      <c r="K70" s="590">
        <f t="shared" si="14"/>
        <v>0</v>
      </c>
      <c r="L70" s="592">
        <f t="shared" si="14"/>
        <v>0</v>
      </c>
      <c r="M70" s="579">
        <f t="shared" si="14"/>
        <v>0</v>
      </c>
      <c r="N70" s="275">
        <f t="shared" si="8"/>
        <v>0</v>
      </c>
    </row>
    <row r="71" spans="1:14" ht="12.75" customHeight="1">
      <c r="A71" s="593">
        <v>8248</v>
      </c>
      <c r="B71" s="393">
        <v>1</v>
      </c>
      <c r="C71" s="238" t="s">
        <v>381</v>
      </c>
      <c r="D71" s="382"/>
      <c r="E71" s="568"/>
      <c r="F71" s="569"/>
      <c r="G71" s="569"/>
      <c r="H71" s="570"/>
      <c r="I71" s="569"/>
      <c r="J71" s="569"/>
      <c r="K71" s="569"/>
      <c r="L71" s="571"/>
      <c r="M71" s="582"/>
      <c r="N71" s="359">
        <f t="shared" si="8"/>
        <v>0</v>
      </c>
    </row>
    <row r="72" spans="1:14" ht="12.75" customHeight="1">
      <c r="A72" s="594"/>
      <c r="B72" s="393">
        <v>2</v>
      </c>
      <c r="C72" s="249" t="s">
        <v>382</v>
      </c>
      <c r="D72" s="368"/>
      <c r="E72" s="568"/>
      <c r="F72" s="569"/>
      <c r="G72" s="569"/>
      <c r="H72" s="570"/>
      <c r="I72" s="569"/>
      <c r="J72" s="569"/>
      <c r="K72" s="569"/>
      <c r="L72" s="571"/>
      <c r="M72" s="572"/>
      <c r="N72" s="359">
        <f t="shared" si="8"/>
        <v>0</v>
      </c>
    </row>
    <row r="73" spans="1:14" ht="12.75" customHeight="1">
      <c r="A73" s="594"/>
      <c r="B73" s="393">
        <v>3</v>
      </c>
      <c r="C73" s="249" t="s">
        <v>383</v>
      </c>
      <c r="D73" s="368"/>
      <c r="E73" s="568"/>
      <c r="F73" s="569"/>
      <c r="G73" s="569"/>
      <c r="H73" s="570"/>
      <c r="I73" s="569"/>
      <c r="J73" s="569"/>
      <c r="K73" s="569"/>
      <c r="L73" s="571"/>
      <c r="M73" s="572"/>
      <c r="N73" s="359">
        <f t="shared" si="8"/>
        <v>0</v>
      </c>
    </row>
    <row r="74" spans="1:14" ht="15" customHeight="1">
      <c r="A74" s="588">
        <v>8248</v>
      </c>
      <c r="B74" s="394" t="s">
        <v>321</v>
      </c>
      <c r="C74" s="267" t="s">
        <v>384</v>
      </c>
      <c r="D74" s="268"/>
      <c r="E74" s="595">
        <f aca="true" t="shared" si="15" ref="E74:M74">SUM(E71:E73)</f>
        <v>0</v>
      </c>
      <c r="F74" s="285">
        <f t="shared" si="15"/>
        <v>0</v>
      </c>
      <c r="G74" s="285">
        <f t="shared" si="15"/>
        <v>0</v>
      </c>
      <c r="H74" s="454">
        <f t="shared" si="15"/>
        <v>0</v>
      </c>
      <c r="I74" s="285">
        <f t="shared" si="15"/>
        <v>0</v>
      </c>
      <c r="J74" s="285">
        <f t="shared" si="15"/>
        <v>0</v>
      </c>
      <c r="K74" s="285">
        <f t="shared" si="15"/>
        <v>0</v>
      </c>
      <c r="L74" s="287">
        <f t="shared" si="15"/>
        <v>0</v>
      </c>
      <c r="M74" s="396">
        <f t="shared" si="15"/>
        <v>0</v>
      </c>
      <c r="N74" s="397">
        <f aca="true" t="shared" si="16" ref="N74:N90">SUM(E74:M74)-H74</f>
        <v>0</v>
      </c>
    </row>
    <row r="75" spans="1:14" ht="12.75" customHeight="1">
      <c r="A75" s="596">
        <v>8249</v>
      </c>
      <c r="B75" s="237">
        <v>1</v>
      </c>
      <c r="C75" s="238" t="s">
        <v>385</v>
      </c>
      <c r="D75" s="239"/>
      <c r="E75" s="597"/>
      <c r="F75" s="253"/>
      <c r="G75" s="253"/>
      <c r="H75" s="446"/>
      <c r="I75" s="253"/>
      <c r="J75" s="253"/>
      <c r="K75" s="253"/>
      <c r="L75" s="255"/>
      <c r="M75" s="353"/>
      <c r="N75" s="359">
        <f t="shared" si="16"/>
        <v>0</v>
      </c>
    </row>
    <row r="76" spans="1:14" ht="12.75" customHeight="1">
      <c r="A76" s="581"/>
      <c r="B76" s="248">
        <v>2</v>
      </c>
      <c r="C76" s="249" t="s">
        <v>386</v>
      </c>
      <c r="D76" s="250"/>
      <c r="E76" s="597"/>
      <c r="F76" s="253"/>
      <c r="G76" s="253"/>
      <c r="H76" s="446"/>
      <c r="I76" s="253"/>
      <c r="J76" s="253"/>
      <c r="K76" s="253"/>
      <c r="L76" s="255"/>
      <c r="M76" s="398"/>
      <c r="N76" s="359">
        <f t="shared" si="16"/>
        <v>0</v>
      </c>
    </row>
    <row r="77" spans="1:14" ht="12.75" customHeight="1">
      <c r="A77" s="581"/>
      <c r="B77" s="248">
        <v>9</v>
      </c>
      <c r="C77" s="291" t="s">
        <v>387</v>
      </c>
      <c r="D77" s="301"/>
      <c r="E77" s="598"/>
      <c r="F77" s="260"/>
      <c r="G77" s="260"/>
      <c r="H77" s="464"/>
      <c r="I77" s="260"/>
      <c r="J77" s="260"/>
      <c r="K77" s="260"/>
      <c r="L77" s="262"/>
      <c r="M77" s="361"/>
      <c r="N77" s="275">
        <f t="shared" si="16"/>
        <v>0</v>
      </c>
    </row>
    <row r="78" spans="1:14" ht="15" customHeight="1">
      <c r="A78" s="588">
        <v>8249</v>
      </c>
      <c r="B78" s="266" t="s">
        <v>321</v>
      </c>
      <c r="C78" s="277" t="s">
        <v>388</v>
      </c>
      <c r="D78" s="327"/>
      <c r="E78" s="273">
        <f aca="true" t="shared" si="17" ref="E78:M78">SUM(E75:E77)</f>
        <v>0</v>
      </c>
      <c r="F78" s="271">
        <f t="shared" si="17"/>
        <v>0</v>
      </c>
      <c r="G78" s="271">
        <f t="shared" si="17"/>
        <v>0</v>
      </c>
      <c r="H78" s="599">
        <f t="shared" si="17"/>
        <v>0</v>
      </c>
      <c r="I78" s="271">
        <f t="shared" si="17"/>
        <v>0</v>
      </c>
      <c r="J78" s="271">
        <f t="shared" si="17"/>
        <v>0</v>
      </c>
      <c r="K78" s="271">
        <f t="shared" si="17"/>
        <v>0</v>
      </c>
      <c r="L78" s="273">
        <f t="shared" si="17"/>
        <v>0</v>
      </c>
      <c r="M78" s="274">
        <f t="shared" si="17"/>
        <v>0</v>
      </c>
      <c r="N78" s="275">
        <f t="shared" si="16"/>
        <v>0</v>
      </c>
    </row>
    <row r="79" spans="1:14" ht="12.75" customHeight="1">
      <c r="A79" s="581">
        <v>8251</v>
      </c>
      <c r="B79" s="258">
        <v>1</v>
      </c>
      <c r="C79" s="238" t="s">
        <v>389</v>
      </c>
      <c r="D79" s="382"/>
      <c r="E79" s="568"/>
      <c r="F79" s="569"/>
      <c r="G79" s="569"/>
      <c r="H79" s="570"/>
      <c r="I79" s="569"/>
      <c r="J79" s="569"/>
      <c r="K79" s="569"/>
      <c r="L79" s="571"/>
      <c r="M79" s="582"/>
      <c r="N79" s="359">
        <f t="shared" si="16"/>
        <v>0</v>
      </c>
    </row>
    <row r="80" spans="1:14" ht="12.75" customHeight="1">
      <c r="A80" s="594"/>
      <c r="B80" s="258">
        <v>2</v>
      </c>
      <c r="C80" s="249" t="s">
        <v>390</v>
      </c>
      <c r="D80" s="368"/>
      <c r="E80" s="568"/>
      <c r="F80" s="569"/>
      <c r="G80" s="569"/>
      <c r="H80" s="570"/>
      <c r="I80" s="569"/>
      <c r="J80" s="569"/>
      <c r="K80" s="569"/>
      <c r="L80" s="571"/>
      <c r="M80" s="572"/>
      <c r="N80" s="359">
        <f t="shared" si="16"/>
        <v>0</v>
      </c>
    </row>
    <row r="81" spans="1:14" ht="12.75" customHeight="1">
      <c r="A81" s="594"/>
      <c r="B81" s="258">
        <v>3</v>
      </c>
      <c r="C81" s="249" t="s">
        <v>391</v>
      </c>
      <c r="D81" s="368"/>
      <c r="E81" s="568"/>
      <c r="F81" s="569"/>
      <c r="G81" s="569"/>
      <c r="H81" s="570"/>
      <c r="I81" s="569"/>
      <c r="J81" s="569"/>
      <c r="K81" s="569"/>
      <c r="L81" s="571"/>
      <c r="M81" s="572"/>
      <c r="N81" s="359">
        <f t="shared" si="16"/>
        <v>0</v>
      </c>
    </row>
    <row r="82" spans="1:14" ht="12.75" customHeight="1">
      <c r="A82" s="594"/>
      <c r="B82" s="258">
        <v>4</v>
      </c>
      <c r="C82" s="399" t="s">
        <v>392</v>
      </c>
      <c r="D82" s="368"/>
      <c r="E82" s="568"/>
      <c r="F82" s="569"/>
      <c r="G82" s="569"/>
      <c r="H82" s="570"/>
      <c r="I82" s="569"/>
      <c r="J82" s="569"/>
      <c r="K82" s="569"/>
      <c r="L82" s="571"/>
      <c r="M82" s="572"/>
      <c r="N82" s="359">
        <f t="shared" si="16"/>
        <v>0</v>
      </c>
    </row>
    <row r="83" spans="1:14" ht="12.75" customHeight="1">
      <c r="A83" s="594"/>
      <c r="B83" s="258">
        <v>5</v>
      </c>
      <c r="C83" s="399" t="s">
        <v>393</v>
      </c>
      <c r="D83" s="368"/>
      <c r="E83" s="568"/>
      <c r="F83" s="569"/>
      <c r="G83" s="569"/>
      <c r="H83" s="570"/>
      <c r="I83" s="569"/>
      <c r="J83" s="569"/>
      <c r="K83" s="569"/>
      <c r="L83" s="571"/>
      <c r="M83" s="572"/>
      <c r="N83" s="359">
        <f t="shared" si="16"/>
        <v>0</v>
      </c>
    </row>
    <row r="84" spans="1:14" ht="12.75" customHeight="1">
      <c r="A84" s="594"/>
      <c r="B84" s="258">
        <v>9</v>
      </c>
      <c r="C84" s="291" t="s">
        <v>394</v>
      </c>
      <c r="D84" s="400"/>
      <c r="E84" s="583"/>
      <c r="F84" s="584"/>
      <c r="G84" s="584"/>
      <c r="H84" s="585"/>
      <c r="I84" s="584"/>
      <c r="J84" s="584"/>
      <c r="K84" s="584"/>
      <c r="L84" s="586"/>
      <c r="M84" s="587"/>
      <c r="N84" s="275">
        <f t="shared" si="16"/>
        <v>0</v>
      </c>
    </row>
    <row r="85" spans="1:14" ht="15" customHeight="1">
      <c r="A85" s="588">
        <v>8251</v>
      </c>
      <c r="B85" s="266" t="s">
        <v>321</v>
      </c>
      <c r="C85" s="277" t="s">
        <v>395</v>
      </c>
      <c r="D85" s="380"/>
      <c r="E85" s="589">
        <f aca="true" t="shared" si="18" ref="E85:M85">SUM(E79:E84)</f>
        <v>0</v>
      </c>
      <c r="F85" s="590">
        <f t="shared" si="18"/>
        <v>0</v>
      </c>
      <c r="G85" s="590">
        <f t="shared" si="18"/>
        <v>0</v>
      </c>
      <c r="H85" s="591">
        <f t="shared" si="18"/>
        <v>0</v>
      </c>
      <c r="I85" s="590">
        <f t="shared" si="18"/>
        <v>0</v>
      </c>
      <c r="J85" s="590">
        <f t="shared" si="18"/>
        <v>0</v>
      </c>
      <c r="K85" s="590">
        <f t="shared" si="18"/>
        <v>0</v>
      </c>
      <c r="L85" s="592">
        <f t="shared" si="18"/>
        <v>0</v>
      </c>
      <c r="M85" s="579">
        <f t="shared" si="18"/>
        <v>0</v>
      </c>
      <c r="N85" s="275">
        <f t="shared" si="16"/>
        <v>0</v>
      </c>
    </row>
    <row r="86" spans="1:14" ht="12.75" customHeight="1">
      <c r="A86" s="581">
        <v>8252</v>
      </c>
      <c r="B86" s="258">
        <v>1</v>
      </c>
      <c r="C86" s="238" t="s">
        <v>396</v>
      </c>
      <c r="D86" s="382"/>
      <c r="E86" s="568"/>
      <c r="F86" s="569"/>
      <c r="G86" s="569"/>
      <c r="H86" s="570"/>
      <c r="I86" s="569"/>
      <c r="J86" s="569"/>
      <c r="K86" s="569"/>
      <c r="L86" s="571"/>
      <c r="M86" s="582"/>
      <c r="N86" s="359">
        <f t="shared" si="16"/>
        <v>0</v>
      </c>
    </row>
    <row r="87" spans="1:14" ht="12.75" customHeight="1">
      <c r="A87" s="594"/>
      <c r="B87" s="258">
        <v>9</v>
      </c>
      <c r="C87" s="401" t="s">
        <v>397</v>
      </c>
      <c r="D87" s="400"/>
      <c r="E87" s="600"/>
      <c r="F87" s="601"/>
      <c r="G87" s="601"/>
      <c r="H87" s="602"/>
      <c r="I87" s="601"/>
      <c r="J87" s="601"/>
      <c r="K87" s="601"/>
      <c r="L87" s="603"/>
      <c r="M87" s="604"/>
      <c r="N87" s="605">
        <f t="shared" si="16"/>
        <v>0</v>
      </c>
    </row>
    <row r="88" spans="1:14" ht="15" customHeight="1">
      <c r="A88" s="588">
        <v>8252</v>
      </c>
      <c r="B88" s="266" t="s">
        <v>321</v>
      </c>
      <c r="C88" s="267" t="s">
        <v>398</v>
      </c>
      <c r="D88" s="362"/>
      <c r="E88" s="575">
        <f aca="true" t="shared" si="19" ref="E88:M88">SUM(E86:E87)</f>
        <v>0</v>
      </c>
      <c r="F88" s="576">
        <f t="shared" si="19"/>
        <v>0</v>
      </c>
      <c r="G88" s="576">
        <f t="shared" si="19"/>
        <v>0</v>
      </c>
      <c r="H88" s="577">
        <f t="shared" si="19"/>
        <v>0</v>
      </c>
      <c r="I88" s="576">
        <f t="shared" si="19"/>
        <v>0</v>
      </c>
      <c r="J88" s="576">
        <f t="shared" si="19"/>
        <v>0</v>
      </c>
      <c r="K88" s="576">
        <f t="shared" si="19"/>
        <v>0</v>
      </c>
      <c r="L88" s="578">
        <f t="shared" si="19"/>
        <v>0</v>
      </c>
      <c r="M88" s="579">
        <f t="shared" si="19"/>
        <v>0</v>
      </c>
      <c r="N88" s="397">
        <f t="shared" si="16"/>
        <v>0</v>
      </c>
    </row>
    <row r="89" spans="1:14" ht="15" customHeight="1" thickBot="1">
      <c r="A89" s="588">
        <v>8259</v>
      </c>
      <c r="B89" s="266"/>
      <c r="C89" s="267" t="s">
        <v>399</v>
      </c>
      <c r="D89" s="362"/>
      <c r="E89" s="583"/>
      <c r="F89" s="584"/>
      <c r="G89" s="584"/>
      <c r="H89" s="585"/>
      <c r="I89" s="584"/>
      <c r="J89" s="584"/>
      <c r="K89" s="584"/>
      <c r="L89" s="586"/>
      <c r="M89" s="606"/>
      <c r="N89" s="275">
        <f t="shared" si="16"/>
        <v>0</v>
      </c>
    </row>
    <row r="90" spans="1:14" ht="15.75" thickBot="1">
      <c r="A90" s="607">
        <v>829</v>
      </c>
      <c r="B90" s="314" t="s">
        <v>321</v>
      </c>
      <c r="C90" s="337" t="s">
        <v>442</v>
      </c>
      <c r="D90" s="338"/>
      <c r="E90" s="608">
        <f aca="true" t="shared" si="20" ref="E90:M90">SUM(E89,E88,E85,E78,E74,E70,E65,E60,E55,E52,E51)</f>
        <v>0</v>
      </c>
      <c r="F90" s="609">
        <f t="shared" si="20"/>
        <v>0</v>
      </c>
      <c r="G90" s="609">
        <f t="shared" si="20"/>
        <v>0</v>
      </c>
      <c r="H90" s="610">
        <f t="shared" si="20"/>
        <v>0</v>
      </c>
      <c r="I90" s="609">
        <f t="shared" si="20"/>
        <v>0</v>
      </c>
      <c r="J90" s="609">
        <f t="shared" si="20"/>
        <v>0</v>
      </c>
      <c r="K90" s="609">
        <f t="shared" si="20"/>
        <v>0</v>
      </c>
      <c r="L90" s="608">
        <f t="shared" si="20"/>
        <v>0</v>
      </c>
      <c r="M90" s="611">
        <f t="shared" si="20"/>
        <v>0</v>
      </c>
      <c r="N90" s="612">
        <f t="shared" si="16"/>
        <v>0</v>
      </c>
    </row>
    <row r="91" spans="5:14" ht="34.5" customHeight="1">
      <c r="E91" s="613" t="str">
        <f aca="true" t="shared" si="21" ref="E91:N91">IF(ROUND(E90,3)-ROUND(E49,3)=0," ","Chyba bilance")</f>
        <v> </v>
      </c>
      <c r="F91" s="613" t="str">
        <f t="shared" si="21"/>
        <v> </v>
      </c>
      <c r="G91" s="613" t="str">
        <f t="shared" si="21"/>
        <v> </v>
      </c>
      <c r="H91" s="613" t="str">
        <f t="shared" si="21"/>
        <v> </v>
      </c>
      <c r="I91" s="613" t="str">
        <f t="shared" si="21"/>
        <v> </v>
      </c>
      <c r="J91" s="613" t="str">
        <f t="shared" si="21"/>
        <v> </v>
      </c>
      <c r="K91" s="613" t="str">
        <f t="shared" si="21"/>
        <v> </v>
      </c>
      <c r="L91" s="613" t="str">
        <f t="shared" si="21"/>
        <v> </v>
      </c>
      <c r="M91" s="613" t="str">
        <f t="shared" si="21"/>
        <v> </v>
      </c>
      <c r="N91" s="613" t="str">
        <f t="shared" si="21"/>
        <v> </v>
      </c>
    </row>
    <row r="93" ht="15"/>
    <row r="95" ht="15"/>
    <row r="97" ht="15"/>
    <row r="100" ht="15"/>
  </sheetData>
  <sheetProtection password="CC61" sheet="1" objects="1" scenarios="1"/>
  <mergeCells count="6">
    <mergeCell ref="C6:D6"/>
    <mergeCell ref="A5:I5"/>
    <mergeCell ref="A1:N1"/>
    <mergeCell ref="A3:N3"/>
    <mergeCell ref="M4:N4"/>
    <mergeCell ref="A4:J4"/>
  </mergeCells>
  <printOptions horizontalCentered="1"/>
  <pageMargins left="0.3937007874015748" right="0.35433070866141736" top="0.3937007874015748" bottom="0.3937007874015748" header="0.3937007874015748" footer="0.3937007874015748"/>
  <pageSetup horizontalDpi="300" verticalDpi="300" orientation="portrait" paperSize="9" scale="60" r:id="rId4"/>
  <headerFooter alignWithMargins="0">
    <oddHeader>&amp;RPříloha č.2 vyhlášky  č.40/2001 Sb.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588</cp:lastModifiedBy>
  <cp:lastPrinted>2005-10-10T07:18:46Z</cp:lastPrinted>
  <dcterms:created xsi:type="dcterms:W3CDTF">2005-01-03T15:32:11Z</dcterms:created>
  <dcterms:modified xsi:type="dcterms:W3CDTF">2005-12-15T12:18:13Z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-1732531615</vt:i4>
  </property>
  <property fmtid="{D5CDD505-2E9C-101B-9397-08002B2CF9AE}" pid="3" name="_EmailSubject">
    <vt:lpwstr>granty</vt:lpwstr>
  </property>
  <property fmtid="{D5CDD505-2E9C-101B-9397-08002B2CF9AE}" pid="4" name="_AuthorEmail">
    <vt:lpwstr>kcerna@kr-kralovehradecky.cz</vt:lpwstr>
  </property>
  <property fmtid="{D5CDD505-2E9C-101B-9397-08002B2CF9AE}" pid="5" name="_AuthorEmailDisplayName">
    <vt:lpwstr>Černá Kateřina Ing.</vt:lpwstr>
  </property>
  <property fmtid="{D5CDD505-2E9C-101B-9397-08002B2CF9AE}" pid="6" name="_PreviousAdHocReviewCycleID">
    <vt:i4>-1240937783</vt:i4>
  </property>
</Properties>
</file>