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rekapitulace" sheetId="1" r:id="rId1"/>
    <sheet name="obce" sheetId="2" r:id="rId2"/>
    <sheet name="DSO" sheetId="3" r:id="rId3"/>
    <sheet name="DT6" sheetId="4" r:id="rId4"/>
    <sheet name="administrace" sheetId="5" r:id="rId5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<sst xmlns="http://schemas.openxmlformats.org/spreadsheetml/2006/main" count="1058" uniqueCount="401">
  <si>
    <t>Vidochov</t>
  </si>
  <si>
    <t>Přibyslav</t>
  </si>
  <si>
    <t>. 00272965</t>
  </si>
  <si>
    <t>Slavoňov</t>
  </si>
  <si>
    <t>Babice</t>
  </si>
  <si>
    <t xml:space="preserve">Králíky </t>
  </si>
  <si>
    <t xml:space="preserve">Měník </t>
  </si>
  <si>
    <t>Mlékosrby</t>
  </si>
  <si>
    <t>Šaplava</t>
  </si>
  <si>
    <t>Bílý Újezd</t>
  </si>
  <si>
    <t>Lupenice</t>
  </si>
  <si>
    <t>Zdobnice</t>
  </si>
  <si>
    <t>poměrně</t>
  </si>
  <si>
    <t>Libřice</t>
  </si>
  <si>
    <t>DSO Krkonoše</t>
  </si>
  <si>
    <t>počet žádostí</t>
  </si>
  <si>
    <t>DT2</t>
  </si>
  <si>
    <t>DT5</t>
  </si>
  <si>
    <t>DT6</t>
  </si>
  <si>
    <t>ORP</t>
  </si>
  <si>
    <t>Kostelec</t>
  </si>
  <si>
    <t>Rychnov</t>
  </si>
  <si>
    <t>Světí</t>
  </si>
  <si>
    <t>Vřesník</t>
  </si>
  <si>
    <t>Chotěvice</t>
  </si>
  <si>
    <t>Adršpach</t>
  </si>
  <si>
    <t>Albrechtice nad Orlicí</t>
  </si>
  <si>
    <t>Borovnice TU</t>
  </si>
  <si>
    <t>Borovnice RK</t>
  </si>
  <si>
    <t>Divec</t>
  </si>
  <si>
    <t>Dobřany</t>
  </si>
  <si>
    <t>Dolní Olešnice</t>
  </si>
  <si>
    <t>Holohlavy</t>
  </si>
  <si>
    <t>Havlovice</t>
  </si>
  <si>
    <t>Horní Brusnice</t>
  </si>
  <si>
    <t>Humburky</t>
  </si>
  <si>
    <t>Litoboř</t>
  </si>
  <si>
    <t>Mezilečí</t>
  </si>
  <si>
    <t>Nahořany</t>
  </si>
  <si>
    <t>Libáň</t>
  </si>
  <si>
    <t>Bolehošť</t>
  </si>
  <si>
    <t>Božanov</t>
  </si>
  <si>
    <t>Černíkovice</t>
  </si>
  <si>
    <t>Lánov</t>
  </si>
  <si>
    <t>Lično</t>
  </si>
  <si>
    <t>Petrovičky</t>
  </si>
  <si>
    <t>Převýšov</t>
  </si>
  <si>
    <t>Semechnice</t>
  </si>
  <si>
    <t>Slatina nad Zdobnicí</t>
  </si>
  <si>
    <t xml:space="preserve">Synkov  - Slemeno </t>
  </si>
  <si>
    <t>Trnov</t>
  </si>
  <si>
    <t>Velká Jesenice</t>
  </si>
  <si>
    <t>Vlkov</t>
  </si>
  <si>
    <t>Voděrady</t>
  </si>
  <si>
    <t>Všestary</t>
  </si>
  <si>
    <t>Žďár nad Metují</t>
  </si>
  <si>
    <t>Olešnice HK</t>
  </si>
  <si>
    <t>Olešnice RK</t>
  </si>
  <si>
    <t>Říkov</t>
  </si>
  <si>
    <t>Sadová</t>
  </si>
  <si>
    <t>Slatiny</t>
  </si>
  <si>
    <t>Urbanice</t>
  </si>
  <si>
    <t>Val</t>
  </si>
  <si>
    <t>Vysokov</t>
  </si>
  <si>
    <t>DSO   Podborsko</t>
  </si>
  <si>
    <t>Svazek obcí 1866</t>
  </si>
  <si>
    <t>dotace obcím v dt 1, 2, 3, 5 celkem</t>
  </si>
  <si>
    <t>dotace DSO v dt 1, 2, 3, 4, 5 celkem</t>
  </si>
  <si>
    <t>dotace v dt 6 celkem</t>
  </si>
  <si>
    <t>Batňovice</t>
  </si>
  <si>
    <t>Hajnice</t>
  </si>
  <si>
    <t>Horní Olešnice</t>
  </si>
  <si>
    <t>Jívka</t>
  </si>
  <si>
    <t>Vlčice</t>
  </si>
  <si>
    <t>Čermná</t>
  </si>
  <si>
    <t xml:space="preserve">Dolní Kalná </t>
  </si>
  <si>
    <t>Horní Kalná</t>
  </si>
  <si>
    <t>žadatel</t>
  </si>
  <si>
    <t>název projektu</t>
  </si>
  <si>
    <t>IČ</t>
  </si>
  <si>
    <t>celkové náklady</t>
  </si>
  <si>
    <t>požadovaná dotace</t>
  </si>
  <si>
    <t>administrátor</t>
  </si>
  <si>
    <t>charakter</t>
  </si>
  <si>
    <t>počet obyvatel</t>
  </si>
  <si>
    <t>Broumov</t>
  </si>
  <si>
    <t>N</t>
  </si>
  <si>
    <t>I</t>
  </si>
  <si>
    <t>Hejtmánkovice</t>
  </si>
  <si>
    <t>Hynčice</t>
  </si>
  <si>
    <t>Šonov</t>
  </si>
  <si>
    <t>Heřmánkovice</t>
  </si>
  <si>
    <t>Dvůr Králové n/L</t>
  </si>
  <si>
    <t>Bílé Poličany</t>
  </si>
  <si>
    <t>Litíč</t>
  </si>
  <si>
    <t xml:space="preserve">Bílá Třemešná </t>
  </si>
  <si>
    <t>Velký Vřešťov</t>
  </si>
  <si>
    <t>Dubenec</t>
  </si>
  <si>
    <t>Choustníkovo Hradiště</t>
  </si>
  <si>
    <t>Vítězná</t>
  </si>
  <si>
    <t>Vilantice</t>
  </si>
  <si>
    <t>Kohoutov</t>
  </si>
  <si>
    <t>Třebihošť</t>
  </si>
  <si>
    <t>Nemojov</t>
  </si>
  <si>
    <t>Bačetín</t>
  </si>
  <si>
    <t>Dobruška</t>
  </si>
  <si>
    <t>Olešnice v Orlických horách</t>
  </si>
  <si>
    <t>Rohenice</t>
  </si>
  <si>
    <t>Dobré</t>
  </si>
  <si>
    <t>Pohoří</t>
  </si>
  <si>
    <t>Ohnišov</t>
  </si>
  <si>
    <t>00275484</t>
  </si>
  <si>
    <t>České Meziříčí</t>
  </si>
  <si>
    <t>Králova Lhota</t>
  </si>
  <si>
    <t>Bohdašín</t>
  </si>
  <si>
    <t>% dotace</t>
  </si>
  <si>
    <t>Hradec Králové</t>
  </si>
  <si>
    <t>Boharyně</t>
  </si>
  <si>
    <t>Račice nad Trotinou</t>
  </si>
  <si>
    <t>Nové Město n. M.</t>
  </si>
  <si>
    <t>Chudeřice</t>
  </si>
  <si>
    <t>Nové Město</t>
  </si>
  <si>
    <t>00 528 986</t>
  </si>
  <si>
    <t>Praskačka</t>
  </si>
  <si>
    <t>Písek</t>
  </si>
  <si>
    <t>Vysoký Újezd</t>
  </si>
  <si>
    <t>Blešno</t>
  </si>
  <si>
    <t>Smržov</t>
  </si>
  <si>
    <t>Hořiněves</t>
  </si>
  <si>
    <t>Dohalice</t>
  </si>
  <si>
    <t>Obědovice</t>
  </si>
  <si>
    <t>26 93 87</t>
  </si>
  <si>
    <t>Librantice</t>
  </si>
  <si>
    <t>Těchlovice</t>
  </si>
  <si>
    <t>Habřina</t>
  </si>
  <si>
    <t>Jílovice</t>
  </si>
  <si>
    <t>Třesovice</t>
  </si>
  <si>
    <t>Neděliště</t>
  </si>
  <si>
    <t>Čistěves</t>
  </si>
  <si>
    <t>Hořice</t>
  </si>
  <si>
    <t>Jaroměř</t>
  </si>
  <si>
    <t>Libuň</t>
  </si>
  <si>
    <t>0027 17 64</t>
  </si>
  <si>
    <t>Jičín</t>
  </si>
  <si>
    <t>Zámostí-Blata</t>
  </si>
  <si>
    <t>Osek</t>
  </si>
  <si>
    <t>Vršce</t>
  </si>
  <si>
    <t>Chyjice</t>
  </si>
  <si>
    <t>Mladějov</t>
  </si>
  <si>
    <t>OO271845</t>
  </si>
  <si>
    <t>Dětenice</t>
  </si>
  <si>
    <t>Zelenecká Lhota</t>
  </si>
  <si>
    <t>Běchary</t>
  </si>
  <si>
    <t>Bukvice</t>
  </si>
  <si>
    <t>Střevač</t>
  </si>
  <si>
    <t>Podůlší</t>
  </si>
  <si>
    <t>Kostelec n/O</t>
  </si>
  <si>
    <t>?</t>
  </si>
  <si>
    <t>Náchod</t>
  </si>
  <si>
    <t>Žďárky</t>
  </si>
  <si>
    <t>I/N</t>
  </si>
  <si>
    <t>Nová Paka</t>
  </si>
  <si>
    <t>Rychnov n/K</t>
  </si>
  <si>
    <t>Trutnov</t>
  </si>
  <si>
    <t>Vrchlabí</t>
  </si>
  <si>
    <t>Ostroměř</t>
  </si>
  <si>
    <t>Holovousy</t>
  </si>
  <si>
    <t>Miletín</t>
  </si>
  <si>
    <t>Bříšťany</t>
  </si>
  <si>
    <t>Podhorní Újezd a Vojice</t>
  </si>
  <si>
    <t>00271942</t>
  </si>
  <si>
    <t>Rašín</t>
  </si>
  <si>
    <t>Chomutice</t>
  </si>
  <si>
    <t>00271438</t>
  </si>
  <si>
    <t>Tetín</t>
  </si>
  <si>
    <t>Borek</t>
  </si>
  <si>
    <t>Úhlejov</t>
  </si>
  <si>
    <t>Dolany</t>
  </si>
  <si>
    <t>Chvalkovice</t>
  </si>
  <si>
    <t>Jasenná</t>
  </si>
  <si>
    <t>Rychnovek</t>
  </si>
  <si>
    <t>Šestajovice</t>
  </si>
  <si>
    <t>Velký Třebešov</t>
  </si>
  <si>
    <t>00273198</t>
  </si>
  <si>
    <t>Kněžnice</t>
  </si>
  <si>
    <t>Jinolice</t>
  </si>
  <si>
    <t>Židovice</t>
  </si>
  <si>
    <t>Jičíněves</t>
  </si>
  <si>
    <t>Veliš</t>
  </si>
  <si>
    <t>Ostružno</t>
  </si>
  <si>
    <t>Dřevěnice</t>
  </si>
  <si>
    <t>Konecchlumí</t>
  </si>
  <si>
    <t>Žlunice</t>
  </si>
  <si>
    <t>Šárovcova Lhota</t>
  </si>
  <si>
    <t>Krchleby</t>
  </si>
  <si>
    <t>Hřibiny - Ledská</t>
  </si>
  <si>
    <t>Lípa nad Orlicí</t>
  </si>
  <si>
    <t>Vrbice</t>
  </si>
  <si>
    <t>Žďár nad Orlicí</t>
  </si>
  <si>
    <t>Kostelecké Horky</t>
  </si>
  <si>
    <t>Čermná nad Orlicí</t>
  </si>
  <si>
    <t>Bezděkov nad Metují</t>
  </si>
  <si>
    <t>Brzice</t>
  </si>
  <si>
    <t>Bukovice</t>
  </si>
  <si>
    <t>Dolní Radechová</t>
  </si>
  <si>
    <t>Nový Hrádek</t>
  </si>
  <si>
    <t>Suchý Důl</t>
  </si>
  <si>
    <t>Velké Petrovice</t>
  </si>
  <si>
    <t>Žernov</t>
  </si>
  <si>
    <t>00 273 295</t>
  </si>
  <si>
    <t>Petrovice</t>
  </si>
  <si>
    <t>Zdechovice</t>
  </si>
  <si>
    <t>Myštěves</t>
  </si>
  <si>
    <t>Skřivany</t>
  </si>
  <si>
    <t>Slavětín nad Metují</t>
  </si>
  <si>
    <t>Černčice</t>
  </si>
  <si>
    <t>Bohuslavice</t>
  </si>
  <si>
    <t>Vršovka</t>
  </si>
  <si>
    <t>Mezilesí</t>
  </si>
  <si>
    <t>Pecka</t>
  </si>
  <si>
    <t>Úbislavice</t>
  </si>
  <si>
    <t xml:space="preserve">Liberk </t>
  </si>
  <si>
    <t>Javornice</t>
  </si>
  <si>
    <t>Pěčín</t>
  </si>
  <si>
    <t xml:space="preserve">Lukavice </t>
  </si>
  <si>
    <t xml:space="preserve">Lhoty u Potštejna </t>
  </si>
  <si>
    <t>Skuhrov nad Bělou</t>
  </si>
  <si>
    <t>Orlické Záhoří</t>
  </si>
  <si>
    <t xml:space="preserve">Záměl </t>
  </si>
  <si>
    <t xml:space="preserve">Proruby u Potštejna </t>
  </si>
  <si>
    <t>Potštejn</t>
  </si>
  <si>
    <t>Bernartice</t>
  </si>
  <si>
    <t>00 277 665</t>
  </si>
  <si>
    <t>Chvaleč</t>
  </si>
  <si>
    <t>Královec</t>
  </si>
  <si>
    <t>Lampertice</t>
  </si>
  <si>
    <t>Libňatov</t>
  </si>
  <si>
    <t>Malé Svatoňovice</t>
  </si>
  <si>
    <t>Pilníkov</t>
  </si>
  <si>
    <t>Radvanice</t>
  </si>
  <si>
    <t>Staré Buky</t>
  </si>
  <si>
    <t>Suchovršice</t>
  </si>
  <si>
    <t>Černý Důl</t>
  </si>
  <si>
    <t>navržená dotace</t>
  </si>
  <si>
    <t>pozn.</t>
  </si>
  <si>
    <t>celkem</t>
  </si>
  <si>
    <t>Libčany</t>
  </si>
  <si>
    <t>upraveno</t>
  </si>
  <si>
    <t>body celkem</t>
  </si>
  <si>
    <t>Křinice</t>
  </si>
  <si>
    <t>Přepychy</t>
  </si>
  <si>
    <t>Osičky</t>
  </si>
  <si>
    <t>Lovčice</t>
  </si>
  <si>
    <t>Káranice</t>
  </si>
  <si>
    <t>Osice</t>
  </si>
  <si>
    <t>Sendražice</t>
  </si>
  <si>
    <t>Údrnice</t>
  </si>
  <si>
    <t>Hořičky</t>
  </si>
  <si>
    <t>Lhota pod Hořičkami</t>
  </si>
  <si>
    <t>Vestec</t>
  </si>
  <si>
    <t>Svazek obcí Metuje</t>
  </si>
  <si>
    <t>Libchyně</t>
  </si>
  <si>
    <t>min. dot.</t>
  </si>
  <si>
    <t>Dobrovolný svazek obcí "Broumovsko"</t>
  </si>
  <si>
    <t>Dobrovolný svazek obcí Region Orlické hory</t>
  </si>
  <si>
    <t>Mikroregion Nechanicko</t>
  </si>
  <si>
    <t>Mikroregion Černilovsko</t>
  </si>
  <si>
    <t>Mikroregion Urbanická brázda</t>
  </si>
  <si>
    <t>Mikroregion obcí Památkové zóny 1866</t>
  </si>
  <si>
    <t>Mikroregion Třebechovicko</t>
  </si>
  <si>
    <t>Mikroregion Smiřicko</t>
  </si>
  <si>
    <t>Mikroregion Podchlumí</t>
  </si>
  <si>
    <t>Svazek obcí Brada</t>
  </si>
  <si>
    <t>711 83 914</t>
  </si>
  <si>
    <t>Lázeňský mikroregion</t>
  </si>
  <si>
    <t>Mikroregion Rozhraní</t>
  </si>
  <si>
    <t>DSO Mariánská zahrada</t>
  </si>
  <si>
    <t>Mikroregion Český ráj</t>
  </si>
  <si>
    <t>Mikroregion Tábor</t>
  </si>
  <si>
    <t>Dobrovolný svazek obcí Poorlicko</t>
  </si>
  <si>
    <t>Dobrovolný svazek obcí Orlice</t>
  </si>
  <si>
    <t>DSO Mikroregion Brodec</t>
  </si>
  <si>
    <t>DSO Stráně</t>
  </si>
  <si>
    <t>708 733 99</t>
  </si>
  <si>
    <t>Dobrovolný svazek obcí Policka</t>
  </si>
  <si>
    <t>Mikroregion Novobydžovsko</t>
  </si>
  <si>
    <t>Nový Bydžov</t>
  </si>
  <si>
    <t>Dobrovolný svazek obcí Mikroregion Bělá</t>
  </si>
  <si>
    <t xml:space="preserve">Mikroregion Rychnovsko </t>
  </si>
  <si>
    <t>Svazek obcí Jestřebí hory</t>
  </si>
  <si>
    <t>Společenství obcí Podkrkonoší</t>
  </si>
  <si>
    <t>Svazek obcí Východní Krkonoše</t>
  </si>
  <si>
    <t>Svazek obcí Žacléřsko</t>
  </si>
  <si>
    <t>Dobrovolný svazek obcí Krkonoše</t>
  </si>
  <si>
    <t>Svazek obcí Horní Labe</t>
  </si>
  <si>
    <t>Teplice nad Metují</t>
  </si>
  <si>
    <t xml:space="preserve">Dvůr Králové </t>
  </si>
  <si>
    <t>Doubravice</t>
  </si>
  <si>
    <t>Zábřezí - Řečice</t>
  </si>
  <si>
    <t>Kounov</t>
  </si>
  <si>
    <t>Hvozdnice</t>
  </si>
  <si>
    <t>Kosice</t>
  </si>
  <si>
    <t>Sobotka</t>
  </si>
  <si>
    <t>Bystřice</t>
  </si>
  <si>
    <t>Čestice</t>
  </si>
  <si>
    <t>Studnice</t>
  </si>
  <si>
    <t>Starý Bydžov</t>
  </si>
  <si>
    <t>Ohnišťany</t>
  </si>
  <si>
    <t>Prasek</t>
  </si>
  <si>
    <t>Lužec nad Cidlinou</t>
  </si>
  <si>
    <t>Kobylice</t>
  </si>
  <si>
    <t>Nepolisy</t>
  </si>
  <si>
    <t>Provodov - Šonov</t>
  </si>
  <si>
    <t>Libel</t>
  </si>
  <si>
    <t>body podíl</t>
  </si>
  <si>
    <t>body hodn.</t>
  </si>
  <si>
    <t>Vzdělávání a poradenství v oblasti rozvoje Mikroregionu Nechanicko</t>
  </si>
  <si>
    <t>Vzdělávání a poradenství v oblasti rozvoje Mikroregionu obcí Památkové zóny 1866</t>
  </si>
  <si>
    <t>Vzdělávání a poradenství v oblasti rozvoje Mikroregionu Černilovsko</t>
  </si>
  <si>
    <t>Vzdělávání a poradenství v oblasti rozvoje Mikroregionu Třebechovicko</t>
  </si>
  <si>
    <t>Vzdělávání a poradenství v oblasti rozvoje Mikroregionu Smiřicko</t>
  </si>
  <si>
    <t>Vyšší odborná škola rozvoje venkova a Střední zemědělské škola</t>
  </si>
  <si>
    <t xml:space="preserve">Škola obnovy venkova Hořice   </t>
  </si>
  <si>
    <t>-</t>
  </si>
  <si>
    <t xml:space="preserve"> Spolek pro obnovu venkova Královéhradeckého kraje</t>
  </si>
  <si>
    <t xml:space="preserve">Pořádání propagačních seminářů k soutěži Vesnice roku  </t>
  </si>
  <si>
    <t>Královéhradecká škola obnovy venkova - Doprovodné akce k mezinárodní konferenci na téma: Udržitelný rozvoj evropského venkova  Vytváření pracovních míst - základ udržení života na venkově</t>
  </si>
  <si>
    <t>Poradenství, asministrativa, účetnictví, vydání vzdělávacích a informačních materiálů pro občany svazku</t>
  </si>
  <si>
    <t>Centrum  rozvoje Česká Skalice</t>
  </si>
  <si>
    <t xml:space="preserve">Poradenství v oblasti rozvoje venkova  </t>
  </si>
  <si>
    <t>266 40 767</t>
  </si>
  <si>
    <t>Poradce a pečovatel svazku</t>
  </si>
  <si>
    <t>Meziměstí</t>
  </si>
  <si>
    <t>Otovice</t>
  </si>
  <si>
    <t>Deštné v Orlických horách</t>
  </si>
  <si>
    <t>Janov</t>
  </si>
  <si>
    <t>Podbřezí</t>
  </si>
  <si>
    <t>Dvůr Králové</t>
  </si>
  <si>
    <t>Dolní Brusnice</t>
  </si>
  <si>
    <t>Lanžov</t>
  </si>
  <si>
    <t>Bašnice</t>
  </si>
  <si>
    <t>Bílsko</t>
  </si>
  <si>
    <t>Cerekvice nad Bystřicí</t>
  </si>
  <si>
    <t>Dobrá Voda u Hořic</t>
  </si>
  <si>
    <t>Lískovice</t>
  </si>
  <si>
    <t>Lukavec u Hořic</t>
  </si>
  <si>
    <t>Milovice</t>
  </si>
  <si>
    <t>Sobčice</t>
  </si>
  <si>
    <t>Běleč nad Orlicí</t>
  </si>
  <si>
    <t>459 78 123</t>
  </si>
  <si>
    <t>Hněvčeves</t>
  </si>
  <si>
    <t>Jeníkovice</t>
  </si>
  <si>
    <t>Lejšovka</t>
  </si>
  <si>
    <t>Lhota pod Libčany</t>
  </si>
  <si>
    <t>Libníkovice</t>
  </si>
  <si>
    <t>Lodín</t>
  </si>
  <si>
    <t>Pšánky</t>
  </si>
  <si>
    <t>Puchlovice</t>
  </si>
  <si>
    <t>Roudnice</t>
  </si>
  <si>
    <t>Stará Voda</t>
  </si>
  <si>
    <t>Stračov</t>
  </si>
  <si>
    <t>Střezetice</t>
  </si>
  <si>
    <t>Syrovátka</t>
  </si>
  <si>
    <t>Výrava</t>
  </si>
  <si>
    <t>Vysoká nad Labem</t>
  </si>
  <si>
    <t>Velichovky</t>
  </si>
  <si>
    <t>Budčeves</t>
  </si>
  <si>
    <t>Dolní Lochov</t>
  </si>
  <si>
    <t>Holín</t>
  </si>
  <si>
    <t>Kovač</t>
  </si>
  <si>
    <t>Kyje</t>
  </si>
  <si>
    <t>Libošovice</t>
  </si>
  <si>
    <t>Mlázovice</t>
  </si>
  <si>
    <t>Rokytňany</t>
  </si>
  <si>
    <t>Sedliště</t>
  </si>
  <si>
    <t>Třtěnice</t>
  </si>
  <si>
    <t>Újezd pod Troskami</t>
  </si>
  <si>
    <t>Železnice</t>
  </si>
  <si>
    <t>Častolovice</t>
  </si>
  <si>
    <t>Nová Ves</t>
  </si>
  <si>
    <t>Svídnice</t>
  </si>
  <si>
    <t>Česká Čermná</t>
  </si>
  <si>
    <t>Horní Radechová</t>
  </si>
  <si>
    <t>Kramolna</t>
  </si>
  <si>
    <t>Zábrodí</t>
  </si>
  <si>
    <t>Celkem</t>
  </si>
  <si>
    <t>Kratonohy</t>
  </si>
  <si>
    <t>Celkový přehled POV 2006</t>
  </si>
  <si>
    <t>DT1</t>
  </si>
  <si>
    <t>DT3</t>
  </si>
  <si>
    <t>DT4</t>
  </si>
  <si>
    <t>Šárovcova Lhota - dofinancování k dotaci z MMR</t>
  </si>
  <si>
    <t>Odměna administrátorům</t>
  </si>
  <si>
    <t>odměna (Kč)</t>
  </si>
  <si>
    <t>náklady celkem (tis. Kč)</t>
  </si>
  <si>
    <t>požadavek           (tis. Kč)</t>
  </si>
  <si>
    <t>Rekapitulace požadavků a doporučených dotací</t>
  </si>
  <si>
    <t>doporučená dotace                   (tis. Kč)</t>
  </si>
  <si>
    <t>Doporučené rozdělení prostředků POV 2006</t>
  </si>
  <si>
    <t>administrace POV</t>
  </si>
  <si>
    <t>tis. Kč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</si>
</sst>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#,##0.0"/>
  </numFmts>
  <fonts count="11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56">
    <xf numFmtId="0" fontId="0" fillId="0" borderId="0" xfId="0" applyAlignment="1">
      <alignment/>
    </xf>
    <xf numFmtId="0" fontId="4" fillId="0" borderId="0" xfId="26" applyAlignment="1">
      <alignment horizontal="center" vertical="center" wrapText="1"/>
      <protection/>
    </xf>
    <xf numFmtId="0" fontId="4" fillId="0" borderId="0" xfId="26" applyFont="1" applyAlignment="1">
      <alignment horizontal="center" vertical="center" wrapText="1"/>
      <protection/>
    </xf>
    <xf numFmtId="0" fontId="4" fillId="0" borderId="0" xfId="26">
      <alignment/>
      <protection/>
    </xf>
    <xf numFmtId="0" fontId="4" fillId="0" borderId="0" xfId="26" applyAlignment="1">
      <alignment wrapText="1"/>
      <protection/>
    </xf>
    <xf numFmtId="3" fontId="4" fillId="0" borderId="0" xfId="26" applyNumberFormat="1">
      <alignment/>
      <protection/>
    </xf>
    <xf numFmtId="0" fontId="4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4" fillId="0" borderId="0" xfId="26" applyAlignment="1">
      <alignment horizontal="center"/>
      <protection/>
    </xf>
    <xf numFmtId="0" fontId="4" fillId="0" borderId="0" xfId="26" applyFont="1" applyAlignment="1">
      <alignment wrapText="1"/>
      <protection/>
    </xf>
    <xf numFmtId="3" fontId="4" fillId="0" borderId="0" xfId="26" applyNumberFormat="1" applyAlignment="1">
      <alignment horizontal="right"/>
      <protection/>
    </xf>
    <xf numFmtId="187" fontId="4" fillId="0" borderId="0" xfId="26" applyNumberFormat="1">
      <alignment/>
      <protection/>
    </xf>
    <xf numFmtId="0" fontId="4" fillId="0" borderId="0" xfId="26" applyAlignment="1">
      <alignment horizontal="right"/>
      <protection/>
    </xf>
    <xf numFmtId="1" fontId="4" fillId="0" borderId="0" xfId="26" applyNumberFormat="1" applyFont="1" applyAlignment="1">
      <alignment horizontal="center" vertical="center" wrapText="1"/>
      <protection/>
    </xf>
    <xf numFmtId="3" fontId="4" fillId="0" borderId="0" xfId="26" applyNumberFormat="1" applyFont="1" applyAlignment="1">
      <alignment horizontal="center" vertical="center" wrapText="1"/>
      <protection/>
    </xf>
    <xf numFmtId="3" fontId="4" fillId="0" borderId="0" xfId="26" applyNumberFormat="1" applyFont="1">
      <alignment/>
      <protection/>
    </xf>
    <xf numFmtId="0" fontId="8" fillId="0" borderId="0" xfId="26" applyFont="1">
      <alignment/>
      <protection/>
    </xf>
    <xf numFmtId="3" fontId="0" fillId="0" borderId="0" xfId="0" applyNumberFormat="1" applyAlignment="1">
      <alignment/>
    </xf>
    <xf numFmtId="3" fontId="8" fillId="0" borderId="0" xfId="26" applyNumberFormat="1" applyFont="1" applyAlignment="1">
      <alignment horizontal="center" vertical="center" wrapText="1"/>
      <protection/>
    </xf>
    <xf numFmtId="3" fontId="8" fillId="0" borderId="0" xfId="26" applyNumberFormat="1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26" applyFont="1" applyAlignment="1">
      <alignment horizontal="left"/>
      <protection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4" fillId="0" borderId="0" xfId="26" applyNumberFormat="1" applyFont="1" applyAlignment="1">
      <alignment horizontal="center"/>
      <protection/>
    </xf>
    <xf numFmtId="3" fontId="0" fillId="0" borderId="0" xfId="0" applyNumberFormat="1" applyAlignment="1">
      <alignment horizontal="center"/>
    </xf>
    <xf numFmtId="0" fontId="4" fillId="0" borderId="2" xfId="26" applyBorder="1" applyAlignment="1">
      <alignment horizontal="center" vertical="center" wrapText="1"/>
      <protection/>
    </xf>
    <xf numFmtId="0" fontId="4" fillId="0" borderId="2" xfId="26" applyFont="1" applyBorder="1" applyAlignment="1">
      <alignment horizontal="center" vertical="center" wrapText="1"/>
      <protection/>
    </xf>
    <xf numFmtId="0" fontId="4" fillId="0" borderId="2" xfId="26" applyBorder="1" applyAlignment="1">
      <alignment horizontal="right" vertical="center" wrapText="1"/>
      <protection/>
    </xf>
    <xf numFmtId="3" fontId="8" fillId="0" borderId="2" xfId="26" applyNumberFormat="1" applyFont="1" applyBorder="1" applyAlignment="1">
      <alignment horizontal="center" vertical="center" wrapText="1"/>
      <protection/>
    </xf>
    <xf numFmtId="0" fontId="10" fillId="0" borderId="0" xfId="26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26" applyBorder="1">
      <alignment/>
      <protection/>
    </xf>
    <xf numFmtId="3" fontId="4" fillId="0" borderId="0" xfId="26" applyNumberFormat="1" applyFont="1" applyBorder="1">
      <alignment/>
      <protection/>
    </xf>
    <xf numFmtId="3" fontId="4" fillId="0" borderId="0" xfId="26" applyNumberFormat="1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187" fontId="9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10.375" style="0" customWidth="1"/>
    <col min="3" max="3" width="15.25390625" style="0" customWidth="1"/>
    <col min="4" max="4" width="15.00390625" style="0" customWidth="1"/>
    <col min="5" max="5" width="13.625" style="17" customWidth="1"/>
    <col min="7" max="7" width="10.125" style="0" bestFit="1" customWidth="1"/>
    <col min="9" max="9" width="10.125" style="0" bestFit="1" customWidth="1"/>
  </cols>
  <sheetData>
    <row r="2" spans="1:5" ht="12.75">
      <c r="A2" s="53" t="s">
        <v>387</v>
      </c>
      <c r="B2" s="53"/>
      <c r="C2" s="53"/>
      <c r="D2" s="53"/>
      <c r="E2" s="53"/>
    </row>
    <row r="4" spans="1:5" ht="12.75">
      <c r="A4" s="34"/>
      <c r="B4" s="35"/>
      <c r="C4" s="35"/>
      <c r="D4" s="17"/>
      <c r="E4" s="22"/>
    </row>
    <row r="5" spans="1:5" ht="12.75">
      <c r="A5" s="53" t="s">
        <v>396</v>
      </c>
      <c r="B5" s="53"/>
      <c r="C5" s="53"/>
      <c r="D5" s="53"/>
      <c r="E5" s="53"/>
    </row>
    <row r="6" spans="1:5" ht="12.75">
      <c r="A6" s="21"/>
      <c r="B6" s="17"/>
      <c r="C6" s="17"/>
      <c r="D6" s="17"/>
      <c r="E6" s="22"/>
    </row>
    <row r="7" spans="1:5" ht="38.25">
      <c r="A7" s="46"/>
      <c r="B7" s="47" t="s">
        <v>15</v>
      </c>
      <c r="C7" s="47" t="s">
        <v>394</v>
      </c>
      <c r="D7" s="47" t="s">
        <v>395</v>
      </c>
      <c r="E7" s="26" t="s">
        <v>397</v>
      </c>
    </row>
    <row r="8" spans="1:5" ht="12.75">
      <c r="A8" s="21" t="s">
        <v>388</v>
      </c>
      <c r="B8" s="17">
        <v>181</v>
      </c>
      <c r="C8" s="49">
        <v>105554.825</v>
      </c>
      <c r="D8" s="49">
        <v>44734.78</v>
      </c>
      <c r="E8" s="49">
        <v>15188.707</v>
      </c>
    </row>
    <row r="9" spans="1:5" ht="12.75">
      <c r="A9" s="21" t="s">
        <v>16</v>
      </c>
      <c r="B9" s="17">
        <v>28</v>
      </c>
      <c r="C9" s="49">
        <v>8328.782</v>
      </c>
      <c r="D9" s="49">
        <v>3331.111</v>
      </c>
      <c r="E9" s="49">
        <v>1647.189</v>
      </c>
    </row>
    <row r="10" spans="1:5" ht="12.75">
      <c r="A10" s="21" t="s">
        <v>389</v>
      </c>
      <c r="B10" s="17">
        <v>179</v>
      </c>
      <c r="C10" s="49">
        <v>125098.6</v>
      </c>
      <c r="D10" s="49">
        <v>53306.828</v>
      </c>
      <c r="E10" s="49">
        <v>18387.417</v>
      </c>
    </row>
    <row r="11" spans="1:5" ht="12.75">
      <c r="A11" s="21" t="s">
        <v>390</v>
      </c>
      <c r="B11" s="17">
        <v>35</v>
      </c>
      <c r="C11" s="49">
        <v>28409.266</v>
      </c>
      <c r="D11" s="49">
        <v>17603.439</v>
      </c>
      <c r="E11" s="49">
        <v>6367.989</v>
      </c>
    </row>
    <row r="12" spans="1:5" ht="12.75">
      <c r="A12" s="21" t="s">
        <v>17</v>
      </c>
      <c r="B12" s="17">
        <v>44</v>
      </c>
      <c r="C12" s="49">
        <v>7625.910519999999</v>
      </c>
      <c r="D12" s="49">
        <v>4972.301</v>
      </c>
      <c r="E12" s="49">
        <v>1511.254</v>
      </c>
    </row>
    <row r="13" spans="1:5" ht="12.75">
      <c r="A13" s="21" t="s">
        <v>18</v>
      </c>
      <c r="B13" s="17">
        <v>11</v>
      </c>
      <c r="C13" s="49">
        <v>1866.5</v>
      </c>
      <c r="D13" s="49">
        <v>1604.95</v>
      </c>
      <c r="E13" s="49">
        <v>675.509</v>
      </c>
    </row>
    <row r="14" spans="1:5" ht="12.75">
      <c r="A14" s="21"/>
      <c r="B14" s="17"/>
      <c r="C14" s="49"/>
      <c r="D14" s="49"/>
      <c r="E14" s="49"/>
    </row>
    <row r="15" spans="1:5" ht="12.75">
      <c r="A15" s="21" t="s">
        <v>245</v>
      </c>
      <c r="B15" s="17">
        <f>SUM(B8:B13)</f>
        <v>478</v>
      </c>
      <c r="C15" s="49">
        <v>276883.88352</v>
      </c>
      <c r="D15" s="49">
        <v>125553.409</v>
      </c>
      <c r="E15" s="49">
        <v>43778.065</v>
      </c>
    </row>
    <row r="16" spans="1:4" ht="12.75">
      <c r="A16" s="21"/>
      <c r="D16" s="17"/>
    </row>
    <row r="17" spans="1:4" ht="12.75">
      <c r="A17" s="21"/>
      <c r="D17" s="17"/>
    </row>
    <row r="18" spans="1:4" ht="12.75">
      <c r="A18" s="21"/>
      <c r="D18" s="17"/>
    </row>
    <row r="19" spans="1:5" ht="12.75">
      <c r="A19" s="53" t="s">
        <v>398</v>
      </c>
      <c r="B19" s="53"/>
      <c r="C19" s="53"/>
      <c r="D19" s="53"/>
      <c r="E19" s="53"/>
    </row>
    <row r="20" spans="1:5" ht="12.75">
      <c r="A20" s="36"/>
      <c r="B20" s="36"/>
      <c r="C20" s="36"/>
      <c r="D20" s="36"/>
      <c r="E20" s="36"/>
    </row>
    <row r="21" spans="1:5" ht="12.75">
      <c r="A21" s="21"/>
      <c r="B21" s="17"/>
      <c r="C21" s="17"/>
      <c r="D21" s="17"/>
      <c r="E21" s="50" t="s">
        <v>400</v>
      </c>
    </row>
    <row r="22" spans="1:7" ht="12.75">
      <c r="A22" s="51" t="s">
        <v>66</v>
      </c>
      <c r="B22" s="51"/>
      <c r="C22" s="51"/>
      <c r="D22" s="52"/>
      <c r="E22" s="45">
        <v>36618.501</v>
      </c>
      <c r="G22" s="45"/>
    </row>
    <row r="23" spans="1:5" ht="12.75">
      <c r="A23" s="51" t="s">
        <v>67</v>
      </c>
      <c r="B23" s="51"/>
      <c r="C23" s="51"/>
      <c r="D23" s="52"/>
      <c r="E23" s="45">
        <v>6484.081</v>
      </c>
    </row>
    <row r="24" spans="1:5" ht="12.75">
      <c r="A24" s="54" t="s">
        <v>68</v>
      </c>
      <c r="B24" s="52"/>
      <c r="C24" s="52"/>
      <c r="D24" s="52"/>
      <c r="E24" s="45">
        <v>675.509</v>
      </c>
    </row>
    <row r="25" spans="1:5" ht="12.75">
      <c r="A25" s="21"/>
      <c r="D25" s="17"/>
      <c r="E25" s="45"/>
    </row>
    <row r="26" spans="1:5" ht="12.75">
      <c r="A26" s="51" t="s">
        <v>391</v>
      </c>
      <c r="B26" s="51"/>
      <c r="C26" s="51"/>
      <c r="D26" s="52"/>
      <c r="E26" s="45">
        <v>400</v>
      </c>
    </row>
    <row r="27" spans="1:5" ht="12.75">
      <c r="A27" s="21"/>
      <c r="D27" s="17"/>
      <c r="E27" s="45"/>
    </row>
    <row r="28" spans="1:5" ht="12.75">
      <c r="A28" s="51" t="s">
        <v>399</v>
      </c>
      <c r="B28" s="51"/>
      <c r="C28" s="51"/>
      <c r="D28" s="52"/>
      <c r="E28" s="45">
        <v>821.9</v>
      </c>
    </row>
    <row r="29" ht="12.75">
      <c r="E29" s="45"/>
    </row>
    <row r="30" spans="1:5" ht="12.75">
      <c r="A30" s="20" t="s">
        <v>245</v>
      </c>
      <c r="B30" s="20"/>
      <c r="C30" s="20"/>
      <c r="D30" s="20"/>
      <c r="E30" s="48">
        <f>SUM(E22:E29)</f>
        <v>44999.990999999995</v>
      </c>
    </row>
  </sheetData>
  <mergeCells count="8">
    <mergeCell ref="A2:E2"/>
    <mergeCell ref="A26:D26"/>
    <mergeCell ref="A28:D28"/>
    <mergeCell ref="A5:E5"/>
    <mergeCell ref="A22:D22"/>
    <mergeCell ref="A23:D23"/>
    <mergeCell ref="A24:D24"/>
    <mergeCell ref="A19:E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9"/>
  <sheetViews>
    <sheetView workbookViewId="0" topLeftCell="A1">
      <pane ySplit="1" topLeftCell="BM14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22.375" style="0" customWidth="1"/>
    <col min="2" max="2" width="10.875" style="0" customWidth="1"/>
    <col min="3" max="3" width="16.375" style="17" customWidth="1"/>
    <col min="4" max="4" width="9.125" style="28" customWidth="1"/>
    <col min="5" max="6" width="11.75390625" style="17" customWidth="1"/>
    <col min="7" max="7" width="11.875" style="22" customWidth="1"/>
  </cols>
  <sheetData>
    <row r="1" spans="1:7" ht="25.5">
      <c r="A1" s="23" t="s">
        <v>77</v>
      </c>
      <c r="B1" s="23" t="s">
        <v>79</v>
      </c>
      <c r="C1" s="25" t="s">
        <v>82</v>
      </c>
      <c r="D1" s="25" t="s">
        <v>83</v>
      </c>
      <c r="E1" s="23" t="s">
        <v>80</v>
      </c>
      <c r="F1" s="23" t="s">
        <v>81</v>
      </c>
      <c r="G1" s="26" t="s">
        <v>243</v>
      </c>
    </row>
    <row r="2" spans="1:7" ht="12.75">
      <c r="A2" s="6" t="s">
        <v>25</v>
      </c>
      <c r="B2" s="3">
        <v>653560</v>
      </c>
      <c r="C2" s="15" t="s">
        <v>85</v>
      </c>
      <c r="D2" s="27" t="s">
        <v>87</v>
      </c>
      <c r="E2" s="17">
        <v>917388</v>
      </c>
      <c r="F2" s="17">
        <v>400000</v>
      </c>
      <c r="G2" s="22">
        <v>155149</v>
      </c>
    </row>
    <row r="3" spans="1:7" ht="12.75">
      <c r="A3" s="6" t="s">
        <v>26</v>
      </c>
      <c r="B3" s="3">
        <v>579106</v>
      </c>
      <c r="C3" s="15" t="s">
        <v>156</v>
      </c>
      <c r="D3" s="27" t="s">
        <v>87</v>
      </c>
      <c r="E3" s="17">
        <v>7207510</v>
      </c>
      <c r="F3" s="17">
        <v>1000000</v>
      </c>
      <c r="G3" s="22">
        <v>241332</v>
      </c>
    </row>
    <row r="4" spans="1:7" ht="12.75">
      <c r="A4" s="3" t="s">
        <v>4</v>
      </c>
      <c r="B4" s="3">
        <v>45978484</v>
      </c>
      <c r="C4" s="15" t="s">
        <v>286</v>
      </c>
      <c r="D4" s="27" t="s">
        <v>87</v>
      </c>
      <c r="E4" s="17">
        <v>499000</v>
      </c>
      <c r="F4" s="17">
        <v>249500</v>
      </c>
      <c r="G4" s="22">
        <v>85142</v>
      </c>
    </row>
    <row r="5" spans="1:7" ht="12.75">
      <c r="A5" t="s">
        <v>104</v>
      </c>
      <c r="B5">
        <v>274682</v>
      </c>
      <c r="C5" s="17" t="s">
        <v>105</v>
      </c>
      <c r="D5" s="28" t="s">
        <v>87</v>
      </c>
      <c r="E5" s="17">
        <v>1283603</v>
      </c>
      <c r="F5" s="17">
        <v>641800</v>
      </c>
      <c r="G5" s="22">
        <v>234889</v>
      </c>
    </row>
    <row r="6" spans="1:7" ht="12.75">
      <c r="A6" s="3" t="s">
        <v>340</v>
      </c>
      <c r="B6" s="3">
        <v>271314</v>
      </c>
      <c r="C6" s="15" t="s">
        <v>139</v>
      </c>
      <c r="D6" s="27" t="s">
        <v>87</v>
      </c>
      <c r="E6" s="17">
        <v>568004</v>
      </c>
      <c r="F6" s="17">
        <v>284002</v>
      </c>
      <c r="G6" s="22">
        <v>96916</v>
      </c>
    </row>
    <row r="7" spans="1:7" ht="12.75">
      <c r="A7" s="6" t="s">
        <v>69</v>
      </c>
      <c r="B7" s="3">
        <v>277657</v>
      </c>
      <c r="C7" s="15" t="s">
        <v>163</v>
      </c>
      <c r="D7" s="27"/>
      <c r="E7" s="17">
        <v>800000</v>
      </c>
      <c r="F7" s="17">
        <v>400000</v>
      </c>
      <c r="G7" s="22">
        <v>350000</v>
      </c>
    </row>
    <row r="8" spans="1:7" ht="12.75">
      <c r="A8" t="s">
        <v>152</v>
      </c>
      <c r="B8">
        <v>271322</v>
      </c>
      <c r="C8" s="17" t="s">
        <v>143</v>
      </c>
      <c r="D8" s="28" t="s">
        <v>86</v>
      </c>
      <c r="E8" s="17">
        <v>1521169</v>
      </c>
      <c r="F8" s="17">
        <v>760584</v>
      </c>
      <c r="G8" s="22">
        <v>259549</v>
      </c>
    </row>
    <row r="9" spans="1:7" ht="12.75">
      <c r="A9" s="3" t="s">
        <v>348</v>
      </c>
      <c r="B9" s="3">
        <v>268615</v>
      </c>
      <c r="C9" s="15" t="s">
        <v>116</v>
      </c>
      <c r="D9" s="27" t="s">
        <v>87</v>
      </c>
      <c r="E9" s="17">
        <v>1450000</v>
      </c>
      <c r="F9" s="17">
        <v>725000</v>
      </c>
      <c r="G9" s="22">
        <v>247406</v>
      </c>
    </row>
    <row r="10" spans="1:7" ht="12.75">
      <c r="A10" t="s">
        <v>231</v>
      </c>
      <c r="B10" t="s">
        <v>232</v>
      </c>
      <c r="C10" s="17" t="s">
        <v>163</v>
      </c>
      <c r="D10" s="28" t="s">
        <v>86</v>
      </c>
      <c r="E10" s="17">
        <v>1137800</v>
      </c>
      <c r="F10" s="17">
        <v>550000</v>
      </c>
      <c r="G10" s="22">
        <v>146564</v>
      </c>
    </row>
    <row r="11" spans="1:7" ht="12.75">
      <c r="A11" t="s">
        <v>201</v>
      </c>
      <c r="B11">
        <v>653691</v>
      </c>
      <c r="C11" s="17" t="s">
        <v>158</v>
      </c>
      <c r="D11" s="28" t="s">
        <v>87</v>
      </c>
      <c r="E11" s="17">
        <v>1119000</v>
      </c>
      <c r="F11" s="17">
        <v>475000</v>
      </c>
      <c r="G11" s="22">
        <v>177223</v>
      </c>
    </row>
    <row r="12" spans="1:7" ht="12.75">
      <c r="A12" t="s">
        <v>95</v>
      </c>
      <c r="B12">
        <v>277673</v>
      </c>
      <c r="C12" s="17" t="s">
        <v>92</v>
      </c>
      <c r="D12" s="28" t="s">
        <v>87</v>
      </c>
      <c r="E12" s="17">
        <v>2074000</v>
      </c>
      <c r="F12" s="17">
        <v>1037000</v>
      </c>
      <c r="G12" s="22">
        <v>144690</v>
      </c>
    </row>
    <row r="13" spans="1:7" ht="12.75">
      <c r="A13" t="s">
        <v>93</v>
      </c>
      <c r="B13">
        <v>581054</v>
      </c>
      <c r="C13" s="17" t="s">
        <v>92</v>
      </c>
      <c r="D13" s="28" t="s">
        <v>87</v>
      </c>
      <c r="E13" s="17">
        <v>200000</v>
      </c>
      <c r="F13" s="17">
        <v>100000</v>
      </c>
      <c r="G13" s="22">
        <v>50000</v>
      </c>
    </row>
    <row r="14" spans="1:7" ht="12.75">
      <c r="A14" s="3" t="s">
        <v>341</v>
      </c>
      <c r="B14" s="3">
        <v>578215</v>
      </c>
      <c r="C14" s="15" t="s">
        <v>139</v>
      </c>
      <c r="D14" s="27" t="s">
        <v>87</v>
      </c>
      <c r="E14" s="17">
        <v>500000</v>
      </c>
      <c r="F14" s="17">
        <v>250000</v>
      </c>
      <c r="G14" s="22">
        <v>85313</v>
      </c>
    </row>
    <row r="15" spans="1:7" ht="12.75">
      <c r="A15" s="3" t="s">
        <v>9</v>
      </c>
      <c r="B15" s="3">
        <v>274704</v>
      </c>
      <c r="C15" s="15" t="s">
        <v>162</v>
      </c>
      <c r="D15" s="27" t="s">
        <v>87</v>
      </c>
      <c r="E15" s="17">
        <v>200000</v>
      </c>
      <c r="F15" s="17">
        <v>100000</v>
      </c>
      <c r="G15" s="22">
        <v>50000</v>
      </c>
    </row>
    <row r="16" spans="1:7" ht="12.75">
      <c r="A16" t="s">
        <v>126</v>
      </c>
      <c r="B16">
        <v>45978638</v>
      </c>
      <c r="C16" s="17" t="s">
        <v>116</v>
      </c>
      <c r="D16" s="28" t="s">
        <v>87</v>
      </c>
      <c r="E16" s="17">
        <v>2224494</v>
      </c>
      <c r="F16" s="17">
        <v>1000000</v>
      </c>
      <c r="G16" s="22">
        <v>363773</v>
      </c>
    </row>
    <row r="17" spans="1:7" ht="12.75">
      <c r="A17" t="s">
        <v>117</v>
      </c>
      <c r="B17">
        <v>268640</v>
      </c>
      <c r="C17" s="17" t="s">
        <v>116</v>
      </c>
      <c r="D17" s="28" t="s">
        <v>86</v>
      </c>
      <c r="E17" s="17">
        <v>420000</v>
      </c>
      <c r="F17" s="17">
        <v>210000</v>
      </c>
      <c r="G17" s="22">
        <v>103901</v>
      </c>
    </row>
    <row r="18" spans="1:7" ht="12.75">
      <c r="A18" t="s">
        <v>114</v>
      </c>
      <c r="B18">
        <v>274712</v>
      </c>
      <c r="C18" s="17" t="s">
        <v>105</v>
      </c>
      <c r="D18" s="28" t="s">
        <v>86</v>
      </c>
      <c r="E18" s="17">
        <v>706000</v>
      </c>
      <c r="F18" s="17">
        <v>353000</v>
      </c>
      <c r="G18" s="22">
        <v>138725</v>
      </c>
    </row>
    <row r="19" spans="1:7" ht="12.75">
      <c r="A19" t="s">
        <v>216</v>
      </c>
      <c r="B19">
        <v>272493</v>
      </c>
      <c r="C19" s="17" t="s">
        <v>119</v>
      </c>
      <c r="D19" s="28" t="s">
        <v>87</v>
      </c>
      <c r="E19" s="17">
        <v>1860045</v>
      </c>
      <c r="F19" s="17">
        <v>930022</v>
      </c>
      <c r="G19" s="22">
        <v>262327</v>
      </c>
    </row>
    <row r="20" spans="1:7" ht="12.75">
      <c r="A20" s="21" t="s">
        <v>40</v>
      </c>
      <c r="B20">
        <v>274721</v>
      </c>
      <c r="C20" s="17" t="s">
        <v>156</v>
      </c>
      <c r="D20" s="28" t="s">
        <v>86</v>
      </c>
      <c r="E20" s="17">
        <v>800000</v>
      </c>
      <c r="F20" s="17">
        <v>400000</v>
      </c>
      <c r="G20" s="22">
        <v>132424</v>
      </c>
    </row>
    <row r="21" spans="1:7" ht="12.75">
      <c r="A21" t="s">
        <v>175</v>
      </c>
      <c r="B21">
        <v>578223</v>
      </c>
      <c r="C21" s="17" t="s">
        <v>139</v>
      </c>
      <c r="D21" s="28" t="s">
        <v>86</v>
      </c>
      <c r="E21" s="17">
        <v>215875</v>
      </c>
      <c r="F21" s="17">
        <v>107937</v>
      </c>
      <c r="G21" s="22">
        <v>100000</v>
      </c>
    </row>
    <row r="22" spans="1:7" ht="12.75">
      <c r="A22" s="6" t="s">
        <v>28</v>
      </c>
      <c r="B22" s="3">
        <v>274747</v>
      </c>
      <c r="C22" s="15" t="s">
        <v>156</v>
      </c>
      <c r="D22" s="27" t="s">
        <v>87</v>
      </c>
      <c r="E22" s="17">
        <v>700000</v>
      </c>
      <c r="F22" s="17">
        <v>330000</v>
      </c>
      <c r="G22" s="22">
        <v>135313</v>
      </c>
    </row>
    <row r="23" spans="1:7" ht="12.75">
      <c r="A23" t="s">
        <v>27</v>
      </c>
      <c r="B23">
        <v>580210</v>
      </c>
      <c r="C23" s="17" t="s">
        <v>92</v>
      </c>
      <c r="D23" s="28" t="s">
        <v>87</v>
      </c>
      <c r="E23" s="17">
        <v>700000</v>
      </c>
      <c r="F23" s="17">
        <v>350000</v>
      </c>
      <c r="G23" s="22">
        <v>119438</v>
      </c>
    </row>
    <row r="24" spans="1:7" ht="12.75">
      <c r="A24" s="21" t="s">
        <v>41</v>
      </c>
      <c r="B24">
        <v>272515</v>
      </c>
      <c r="C24" s="17" t="s">
        <v>85</v>
      </c>
      <c r="D24" s="28" t="s">
        <v>86</v>
      </c>
      <c r="E24" s="17">
        <v>592191</v>
      </c>
      <c r="F24" s="17">
        <v>292191</v>
      </c>
      <c r="G24" s="22">
        <v>101040</v>
      </c>
    </row>
    <row r="25" spans="1:7" ht="12.75">
      <c r="A25" t="s">
        <v>202</v>
      </c>
      <c r="B25">
        <v>654001</v>
      </c>
      <c r="C25" s="17" t="s">
        <v>158</v>
      </c>
      <c r="D25" s="28" t="s">
        <v>87</v>
      </c>
      <c r="E25" s="17">
        <v>340000</v>
      </c>
      <c r="F25" s="17">
        <v>170000</v>
      </c>
      <c r="G25" s="22">
        <v>100000</v>
      </c>
    </row>
    <row r="26" spans="1:7" ht="12.75">
      <c r="A26" t="s">
        <v>168</v>
      </c>
      <c r="B26">
        <v>578258</v>
      </c>
      <c r="C26" s="17" t="s">
        <v>139</v>
      </c>
      <c r="D26" s="28" t="s">
        <v>86</v>
      </c>
      <c r="E26" s="17">
        <v>134183</v>
      </c>
      <c r="F26" s="17">
        <v>53673</v>
      </c>
      <c r="G26" s="22">
        <v>0</v>
      </c>
    </row>
    <row r="27" spans="1:7" ht="12.75">
      <c r="A27" s="3" t="s">
        <v>366</v>
      </c>
      <c r="B27" s="3">
        <v>578266</v>
      </c>
      <c r="C27" s="15" t="s">
        <v>143</v>
      </c>
      <c r="D27" s="27" t="s">
        <v>87</v>
      </c>
      <c r="E27" s="17">
        <v>600000</v>
      </c>
      <c r="F27" s="17">
        <v>300000</v>
      </c>
      <c r="G27" s="22">
        <v>102375</v>
      </c>
    </row>
    <row r="28" spans="1:7" ht="12.75">
      <c r="A28" t="s">
        <v>203</v>
      </c>
      <c r="B28">
        <v>653675</v>
      </c>
      <c r="C28" s="17" t="s">
        <v>158</v>
      </c>
      <c r="D28" s="28" t="s">
        <v>86</v>
      </c>
      <c r="E28" s="17">
        <v>400000</v>
      </c>
      <c r="F28" s="17">
        <v>200000</v>
      </c>
      <c r="G28" s="22">
        <v>100000</v>
      </c>
    </row>
    <row r="29" spans="1:7" ht="12.75">
      <c r="A29" t="s">
        <v>153</v>
      </c>
      <c r="B29">
        <v>578274</v>
      </c>
      <c r="C29" s="17" t="s">
        <v>143</v>
      </c>
      <c r="D29" s="28" t="s">
        <v>86</v>
      </c>
      <c r="E29" s="17">
        <v>600000</v>
      </c>
      <c r="F29" s="17">
        <v>300000</v>
      </c>
      <c r="G29" s="22">
        <v>102376</v>
      </c>
    </row>
    <row r="30" spans="1:7" ht="12.75">
      <c r="A30" s="3" t="s">
        <v>303</v>
      </c>
      <c r="B30" s="3">
        <v>271420</v>
      </c>
      <c r="C30" s="15" t="s">
        <v>143</v>
      </c>
      <c r="D30" s="27" t="s">
        <v>87</v>
      </c>
      <c r="E30" s="17">
        <v>407000</v>
      </c>
      <c r="F30" s="17">
        <v>214900</v>
      </c>
      <c r="G30" s="22">
        <v>84719</v>
      </c>
    </row>
    <row r="31" spans="1:7" ht="12.75">
      <c r="A31" t="s">
        <v>342</v>
      </c>
      <c r="B31" t="s">
        <v>173</v>
      </c>
      <c r="C31" s="17" t="s">
        <v>139</v>
      </c>
      <c r="D31" s="28" t="s">
        <v>87</v>
      </c>
      <c r="E31" s="17">
        <v>2990000</v>
      </c>
      <c r="F31" s="17">
        <v>1480000</v>
      </c>
      <c r="G31" s="22">
        <v>251706</v>
      </c>
    </row>
    <row r="32" spans="1:7" ht="12.75">
      <c r="A32" s="3" t="s">
        <v>378</v>
      </c>
      <c r="B32" s="3">
        <v>274780</v>
      </c>
      <c r="C32" s="15" t="s">
        <v>156</v>
      </c>
      <c r="D32" s="27" t="s">
        <v>87</v>
      </c>
      <c r="E32" s="17">
        <v>2000000</v>
      </c>
      <c r="F32" s="17">
        <v>1000000</v>
      </c>
      <c r="G32" s="22">
        <v>139412</v>
      </c>
    </row>
    <row r="33" spans="1:7" ht="12.75">
      <c r="A33" s="3" t="s">
        <v>74</v>
      </c>
      <c r="B33" s="3">
        <v>277711</v>
      </c>
      <c r="C33" s="15" t="s">
        <v>164</v>
      </c>
      <c r="D33" s="27" t="s">
        <v>87</v>
      </c>
      <c r="E33" s="17">
        <v>342865</v>
      </c>
      <c r="F33" s="17">
        <v>171433</v>
      </c>
      <c r="G33" s="22">
        <v>100000</v>
      </c>
    </row>
    <row r="34" spans="1:7" ht="12.75">
      <c r="A34" t="s">
        <v>200</v>
      </c>
      <c r="B34">
        <v>274798</v>
      </c>
      <c r="C34" s="17" t="s">
        <v>156</v>
      </c>
      <c r="D34" s="28" t="s">
        <v>157</v>
      </c>
      <c r="E34" s="17">
        <v>110000</v>
      </c>
      <c r="F34" s="17">
        <v>55000</v>
      </c>
      <c r="G34" s="22">
        <v>50000</v>
      </c>
    </row>
    <row r="35" spans="1:7" ht="12.75">
      <c r="A35" t="s">
        <v>215</v>
      </c>
      <c r="B35">
        <v>272558</v>
      </c>
      <c r="C35" s="17" t="s">
        <v>119</v>
      </c>
      <c r="D35" s="28" t="s">
        <v>86</v>
      </c>
      <c r="E35" s="17">
        <v>486000</v>
      </c>
      <c r="F35" s="17">
        <v>243000</v>
      </c>
      <c r="G35" s="22">
        <v>103918</v>
      </c>
    </row>
    <row r="36" spans="1:7" ht="12.75">
      <c r="A36" s="21" t="s">
        <v>42</v>
      </c>
      <c r="B36">
        <v>274801</v>
      </c>
      <c r="C36" s="17" t="s">
        <v>162</v>
      </c>
      <c r="D36" s="28" t="s">
        <v>86</v>
      </c>
      <c r="E36" s="17">
        <v>172726</v>
      </c>
      <c r="F36" s="17">
        <v>98909</v>
      </c>
      <c r="G36" s="22">
        <v>75000</v>
      </c>
    </row>
    <row r="37" spans="1:7" ht="12.75">
      <c r="A37" t="s">
        <v>242</v>
      </c>
      <c r="B37">
        <v>277720</v>
      </c>
      <c r="C37" s="17" t="s">
        <v>164</v>
      </c>
      <c r="D37" s="28" t="s">
        <v>86</v>
      </c>
      <c r="E37" s="17">
        <v>1063000</v>
      </c>
      <c r="F37" s="17">
        <v>531500</v>
      </c>
      <c r="G37" s="22">
        <v>188993</v>
      </c>
    </row>
    <row r="38" spans="1:7" ht="12.75">
      <c r="A38" s="3" t="s">
        <v>381</v>
      </c>
      <c r="B38" s="3">
        <v>272574</v>
      </c>
      <c r="C38" s="15" t="s">
        <v>158</v>
      </c>
      <c r="D38" s="27" t="s">
        <v>87</v>
      </c>
      <c r="E38" s="17">
        <v>220000</v>
      </c>
      <c r="F38" s="17">
        <v>100000</v>
      </c>
      <c r="G38" s="22">
        <v>50000</v>
      </c>
    </row>
    <row r="39" spans="1:7" ht="12.75">
      <c r="A39" t="s">
        <v>112</v>
      </c>
      <c r="B39">
        <v>273810</v>
      </c>
      <c r="C39" s="17" t="s">
        <v>105</v>
      </c>
      <c r="D39" s="28" t="s">
        <v>87</v>
      </c>
      <c r="E39" s="17">
        <v>950000</v>
      </c>
      <c r="F39" s="17">
        <v>475000</v>
      </c>
      <c r="G39" s="22">
        <v>76076</v>
      </c>
    </row>
    <row r="40" spans="1:7" ht="12.75">
      <c r="A40" s="3" t="s">
        <v>304</v>
      </c>
      <c r="B40" s="3">
        <v>274828</v>
      </c>
      <c r="C40" s="15" t="s">
        <v>156</v>
      </c>
      <c r="D40" s="27" t="s">
        <v>87</v>
      </c>
      <c r="E40" s="17">
        <v>360000</v>
      </c>
      <c r="F40" s="17">
        <v>206000</v>
      </c>
      <c r="G40" s="22">
        <v>81228</v>
      </c>
    </row>
    <row r="41" spans="1:7" ht="12.75">
      <c r="A41" t="s">
        <v>138</v>
      </c>
      <c r="B41">
        <v>269691</v>
      </c>
      <c r="C41" s="17" t="s">
        <v>116</v>
      </c>
      <c r="D41" s="28" t="s">
        <v>87</v>
      </c>
      <c r="E41" s="17">
        <v>1450000</v>
      </c>
      <c r="F41" s="17">
        <v>725000</v>
      </c>
      <c r="G41" s="22">
        <v>247406</v>
      </c>
    </row>
    <row r="42" spans="1:7" ht="12.75">
      <c r="A42" s="3" t="s">
        <v>334</v>
      </c>
      <c r="B42" s="3">
        <v>274844</v>
      </c>
      <c r="C42" s="15" t="s">
        <v>105</v>
      </c>
      <c r="D42" s="27" t="s">
        <v>87</v>
      </c>
      <c r="E42" s="17">
        <v>340000</v>
      </c>
      <c r="F42" s="17">
        <v>170000</v>
      </c>
      <c r="G42" s="22">
        <v>100000</v>
      </c>
    </row>
    <row r="43" spans="1:7" ht="12.75">
      <c r="A43" t="s">
        <v>150</v>
      </c>
      <c r="B43">
        <v>271471</v>
      </c>
      <c r="C43" s="17" t="s">
        <v>143</v>
      </c>
      <c r="D43" s="28" t="s">
        <v>86</v>
      </c>
      <c r="E43" s="17">
        <v>1000000</v>
      </c>
      <c r="F43" s="17">
        <v>500000</v>
      </c>
      <c r="G43" s="22">
        <v>150150</v>
      </c>
    </row>
    <row r="44" spans="1:7" ht="12.75">
      <c r="A44" s="6" t="s">
        <v>29</v>
      </c>
      <c r="B44" s="3" t="s">
        <v>349</v>
      </c>
      <c r="C44" s="15" t="s">
        <v>116</v>
      </c>
      <c r="D44" s="27" t="s">
        <v>87</v>
      </c>
      <c r="E44" s="17">
        <v>351831</v>
      </c>
      <c r="F44" s="17">
        <v>150000</v>
      </c>
      <c r="G44" s="22">
        <v>51188</v>
      </c>
    </row>
    <row r="45" spans="1:7" ht="12.75">
      <c r="A45" s="3" t="s">
        <v>343</v>
      </c>
      <c r="B45" s="3">
        <v>271489</v>
      </c>
      <c r="C45" s="15" t="s">
        <v>139</v>
      </c>
      <c r="D45" s="27" t="s">
        <v>87</v>
      </c>
      <c r="E45" s="17">
        <v>882830</v>
      </c>
      <c r="F45" s="17">
        <v>441415</v>
      </c>
      <c r="G45" s="22">
        <v>175946</v>
      </c>
    </row>
    <row r="46" spans="1:7" ht="12.75">
      <c r="A46" t="s">
        <v>108</v>
      </c>
      <c r="B46">
        <v>274861</v>
      </c>
      <c r="C46" s="17" t="s">
        <v>105</v>
      </c>
      <c r="D46" s="28" t="s">
        <v>87</v>
      </c>
      <c r="E46" s="17">
        <v>4540000</v>
      </c>
      <c r="F46" s="17">
        <v>1004000</v>
      </c>
      <c r="G46" s="22">
        <v>268724</v>
      </c>
    </row>
    <row r="47" spans="1:7" ht="12.75">
      <c r="A47" t="s">
        <v>30</v>
      </c>
      <c r="B47">
        <v>274887</v>
      </c>
      <c r="C47" s="17" t="s">
        <v>105</v>
      </c>
      <c r="D47" s="28" t="s">
        <v>86</v>
      </c>
      <c r="E47" s="17">
        <v>500000</v>
      </c>
      <c r="F47" s="17">
        <v>250000</v>
      </c>
      <c r="G47" s="22">
        <v>85313</v>
      </c>
    </row>
    <row r="48" spans="1:7" ht="12.75">
      <c r="A48" t="s">
        <v>129</v>
      </c>
      <c r="B48">
        <v>268739</v>
      </c>
      <c r="C48" s="17" t="s">
        <v>116</v>
      </c>
      <c r="D48" s="28" t="s">
        <v>86</v>
      </c>
      <c r="E48" s="17">
        <v>542000</v>
      </c>
      <c r="F48" s="17">
        <v>200000</v>
      </c>
      <c r="G48" s="22">
        <v>100000</v>
      </c>
    </row>
    <row r="49" spans="1:7" ht="12.75">
      <c r="A49" t="s">
        <v>177</v>
      </c>
      <c r="B49">
        <v>272612</v>
      </c>
      <c r="C49" s="17" t="s">
        <v>140</v>
      </c>
      <c r="D49" s="28" t="s">
        <v>87</v>
      </c>
      <c r="E49" s="17">
        <v>776000</v>
      </c>
      <c r="F49" s="17">
        <v>388000</v>
      </c>
      <c r="G49" s="22">
        <v>153394</v>
      </c>
    </row>
    <row r="50" spans="1:7" ht="12.75">
      <c r="A50" s="3" t="s">
        <v>338</v>
      </c>
      <c r="B50" s="3">
        <v>60153415</v>
      </c>
      <c r="C50" s="15" t="s">
        <v>337</v>
      </c>
      <c r="D50" s="27" t="s">
        <v>86</v>
      </c>
      <c r="E50" s="17">
        <v>844500</v>
      </c>
      <c r="F50" s="17">
        <v>420000</v>
      </c>
      <c r="G50" s="22">
        <v>143325</v>
      </c>
    </row>
    <row r="51" spans="1:7" ht="12.75">
      <c r="A51" s="3" t="s">
        <v>75</v>
      </c>
      <c r="B51" s="3">
        <v>277762</v>
      </c>
      <c r="C51" s="15" t="s">
        <v>164</v>
      </c>
      <c r="D51" s="27" t="s">
        <v>87</v>
      </c>
      <c r="E51" s="17">
        <v>399440</v>
      </c>
      <c r="F51" s="17">
        <v>199555</v>
      </c>
      <c r="G51" s="22">
        <v>63377</v>
      </c>
    </row>
    <row r="52" spans="1:7" ht="12.75">
      <c r="A52" s="3" t="s">
        <v>367</v>
      </c>
      <c r="B52" s="3">
        <v>578312</v>
      </c>
      <c r="C52" s="15" t="s">
        <v>143</v>
      </c>
      <c r="D52" s="27" t="s">
        <v>87</v>
      </c>
      <c r="E52" s="17">
        <v>160000</v>
      </c>
      <c r="F52" s="17">
        <v>80000</v>
      </c>
      <c r="G52" s="22">
        <v>50000</v>
      </c>
    </row>
    <row r="53" spans="1:7" ht="12.75">
      <c r="A53" t="s">
        <v>31</v>
      </c>
      <c r="B53">
        <v>580171</v>
      </c>
      <c r="C53" s="17" t="s">
        <v>163</v>
      </c>
      <c r="D53" s="28" t="s">
        <v>87</v>
      </c>
      <c r="E53" s="17">
        <v>1608000</v>
      </c>
      <c r="F53" s="17">
        <v>750000</v>
      </c>
      <c r="G53" s="22">
        <v>255938</v>
      </c>
    </row>
    <row r="54" spans="1:7" ht="12.75">
      <c r="A54" t="s">
        <v>204</v>
      </c>
      <c r="B54">
        <v>272621</v>
      </c>
      <c r="C54" s="17" t="s">
        <v>158</v>
      </c>
      <c r="D54" s="28" t="s">
        <v>86</v>
      </c>
      <c r="E54" s="17">
        <v>2692000</v>
      </c>
      <c r="F54" s="17">
        <v>842000</v>
      </c>
      <c r="G54" s="22">
        <v>292232</v>
      </c>
    </row>
    <row r="55" spans="1:7" ht="12.75">
      <c r="A55" s="3" t="s">
        <v>297</v>
      </c>
      <c r="B55" s="3">
        <v>580759</v>
      </c>
      <c r="C55" s="15" t="s">
        <v>296</v>
      </c>
      <c r="D55" s="27" t="s">
        <v>157</v>
      </c>
      <c r="E55" s="17">
        <v>110000</v>
      </c>
      <c r="F55" s="17">
        <v>77000</v>
      </c>
      <c r="G55" s="22">
        <v>25064</v>
      </c>
    </row>
    <row r="56" spans="1:7" ht="12.75">
      <c r="A56" t="s">
        <v>190</v>
      </c>
      <c r="B56">
        <v>578321</v>
      </c>
      <c r="C56" s="17" t="s">
        <v>143</v>
      </c>
      <c r="D56" s="28" t="s">
        <v>86</v>
      </c>
      <c r="E56" s="17">
        <v>2117642</v>
      </c>
      <c r="F56" s="17">
        <v>1040600</v>
      </c>
      <c r="G56" s="22">
        <v>308743</v>
      </c>
    </row>
    <row r="57" spans="1:7" ht="12.75">
      <c r="A57" t="s">
        <v>97</v>
      </c>
      <c r="B57">
        <v>277801</v>
      </c>
      <c r="C57" s="17" t="s">
        <v>92</v>
      </c>
      <c r="D57" s="28" t="s">
        <v>87</v>
      </c>
      <c r="E57" s="17">
        <v>1100000</v>
      </c>
      <c r="F57" s="17">
        <v>550000</v>
      </c>
      <c r="G57" s="22">
        <v>168268</v>
      </c>
    </row>
    <row r="58" spans="1:7" ht="12.75">
      <c r="A58" t="s">
        <v>134</v>
      </c>
      <c r="B58">
        <v>268755</v>
      </c>
      <c r="C58" s="17" t="s">
        <v>116</v>
      </c>
      <c r="D58" s="28" t="s">
        <v>87</v>
      </c>
      <c r="E58" s="17">
        <v>200000</v>
      </c>
      <c r="F58" s="17">
        <v>100000</v>
      </c>
      <c r="G58" s="22">
        <v>50000</v>
      </c>
    </row>
    <row r="59" spans="1:7" ht="12.75">
      <c r="A59" s="3" t="s">
        <v>70</v>
      </c>
      <c r="B59" s="3">
        <v>277827</v>
      </c>
      <c r="C59" s="15" t="s">
        <v>163</v>
      </c>
      <c r="D59" s="27" t="s">
        <v>87</v>
      </c>
      <c r="E59" s="17">
        <v>1000000</v>
      </c>
      <c r="F59" s="17">
        <v>500000</v>
      </c>
      <c r="G59" s="22">
        <v>133042</v>
      </c>
    </row>
    <row r="60" spans="1:7" ht="12.75">
      <c r="A60" t="s">
        <v>33</v>
      </c>
      <c r="B60">
        <v>277835</v>
      </c>
      <c r="C60" s="17" t="s">
        <v>163</v>
      </c>
      <c r="D60" s="28" t="s">
        <v>86</v>
      </c>
      <c r="E60" s="17">
        <v>273940</v>
      </c>
      <c r="F60" s="17">
        <v>135000</v>
      </c>
      <c r="G60" s="22">
        <v>50000</v>
      </c>
    </row>
    <row r="61" spans="1:7" ht="12.75">
      <c r="A61" t="s">
        <v>88</v>
      </c>
      <c r="B61">
        <v>653594</v>
      </c>
      <c r="C61" s="17" t="s">
        <v>85</v>
      </c>
      <c r="D61" s="28" t="s">
        <v>86</v>
      </c>
      <c r="E61" s="17">
        <v>768712</v>
      </c>
      <c r="F61" s="17">
        <v>384256</v>
      </c>
      <c r="G61" s="22">
        <v>152095</v>
      </c>
    </row>
    <row r="62" spans="1:7" ht="12.75">
      <c r="A62" t="s">
        <v>91</v>
      </c>
      <c r="B62">
        <v>653616</v>
      </c>
      <c r="C62" s="17" t="s">
        <v>85</v>
      </c>
      <c r="D62" s="28" t="s">
        <v>86</v>
      </c>
      <c r="E62" s="17">
        <v>1300000</v>
      </c>
      <c r="F62" s="17">
        <v>650000</v>
      </c>
      <c r="G62" s="22">
        <v>221813</v>
      </c>
    </row>
    <row r="63" spans="1:7" ht="12.75">
      <c r="A63" s="3" t="s">
        <v>350</v>
      </c>
      <c r="B63" s="3">
        <v>268771</v>
      </c>
      <c r="C63" s="15" t="s">
        <v>116</v>
      </c>
      <c r="D63" s="27" t="s">
        <v>87</v>
      </c>
      <c r="E63" s="17">
        <v>800000</v>
      </c>
      <c r="F63" s="17">
        <v>400000</v>
      </c>
      <c r="G63" s="22">
        <v>136500</v>
      </c>
    </row>
    <row r="64" spans="1:9" ht="12.75">
      <c r="A64" s="33" t="s">
        <v>368</v>
      </c>
      <c r="B64" s="3">
        <v>271543</v>
      </c>
      <c r="C64" s="15" t="s">
        <v>143</v>
      </c>
      <c r="D64" s="27" t="s">
        <v>87</v>
      </c>
      <c r="E64" s="17">
        <v>1400000</v>
      </c>
      <c r="F64" s="17">
        <v>350000</v>
      </c>
      <c r="G64" s="22">
        <v>232888</v>
      </c>
      <c r="I64" s="17"/>
    </row>
    <row r="65" spans="1:7" ht="12.75">
      <c r="A65" s="6" t="s">
        <v>32</v>
      </c>
      <c r="B65" s="3">
        <v>653446</v>
      </c>
      <c r="C65" s="15" t="s">
        <v>116</v>
      </c>
      <c r="D65" s="27" t="s">
        <v>87</v>
      </c>
      <c r="E65" s="17">
        <v>887000</v>
      </c>
      <c r="F65" s="17">
        <v>343500</v>
      </c>
      <c r="G65" s="22">
        <v>156852</v>
      </c>
    </row>
    <row r="66" spans="1:7" ht="12.75">
      <c r="A66" t="s">
        <v>166</v>
      </c>
      <c r="B66">
        <v>271551</v>
      </c>
      <c r="C66" s="17" t="s">
        <v>139</v>
      </c>
      <c r="D66" s="28" t="s">
        <v>87</v>
      </c>
      <c r="E66" s="17">
        <v>694000</v>
      </c>
      <c r="F66" s="17">
        <v>300000</v>
      </c>
      <c r="G66" s="22">
        <v>118250</v>
      </c>
    </row>
    <row r="67" spans="1:7" ht="12.75">
      <c r="A67" s="6" t="s">
        <v>34</v>
      </c>
      <c r="B67" s="3">
        <v>581038</v>
      </c>
      <c r="C67" s="15" t="s">
        <v>337</v>
      </c>
      <c r="D67" s="27" t="s">
        <v>87</v>
      </c>
      <c r="E67" s="17">
        <v>450000</v>
      </c>
      <c r="F67" s="17">
        <v>220500</v>
      </c>
      <c r="G67" s="22">
        <v>76249</v>
      </c>
    </row>
    <row r="68" spans="1:7" ht="12.75">
      <c r="A68" s="3" t="s">
        <v>76</v>
      </c>
      <c r="B68" s="3">
        <v>580783</v>
      </c>
      <c r="C68" s="15" t="s">
        <v>164</v>
      </c>
      <c r="D68" s="27" t="s">
        <v>87</v>
      </c>
      <c r="E68" s="17">
        <v>450000</v>
      </c>
      <c r="F68" s="17">
        <v>225000</v>
      </c>
      <c r="G68" s="22">
        <v>76781</v>
      </c>
    </row>
    <row r="69" spans="1:7" ht="12.75">
      <c r="A69" s="3" t="s">
        <v>71</v>
      </c>
      <c r="B69" s="3">
        <v>277886</v>
      </c>
      <c r="C69" s="15" t="s">
        <v>163</v>
      </c>
      <c r="D69" s="27" t="s">
        <v>87</v>
      </c>
      <c r="E69" s="17">
        <v>845000</v>
      </c>
      <c r="F69" s="17">
        <v>222500</v>
      </c>
      <c r="G69" s="22">
        <v>144178</v>
      </c>
    </row>
    <row r="70" spans="1:7" ht="12.75">
      <c r="A70" s="3" t="s">
        <v>382</v>
      </c>
      <c r="B70" s="3">
        <v>272663</v>
      </c>
      <c r="C70" s="15" t="s">
        <v>158</v>
      </c>
      <c r="D70" s="27" t="s">
        <v>87</v>
      </c>
      <c r="E70" s="17">
        <v>1000000</v>
      </c>
      <c r="F70" s="17">
        <v>500000</v>
      </c>
      <c r="G70" s="22">
        <v>170625</v>
      </c>
    </row>
    <row r="71" spans="1:7" ht="12.75">
      <c r="A71" s="3" t="s">
        <v>257</v>
      </c>
      <c r="B71" s="3">
        <v>272671</v>
      </c>
      <c r="C71" s="15" t="s">
        <v>158</v>
      </c>
      <c r="D71" s="27" t="s">
        <v>86</v>
      </c>
      <c r="E71" s="17">
        <v>1072000</v>
      </c>
      <c r="F71" s="17">
        <v>400000</v>
      </c>
      <c r="G71" s="22">
        <v>141680</v>
      </c>
    </row>
    <row r="72" spans="1:7" ht="12.75">
      <c r="A72" t="s">
        <v>128</v>
      </c>
      <c r="B72">
        <v>268801</v>
      </c>
      <c r="C72" s="17" t="s">
        <v>116</v>
      </c>
      <c r="D72" s="28" t="s">
        <v>86</v>
      </c>
      <c r="E72" s="17">
        <v>2371013</v>
      </c>
      <c r="F72" s="17">
        <v>999000</v>
      </c>
      <c r="G72" s="22">
        <v>330594</v>
      </c>
    </row>
    <row r="73" spans="1:7" ht="12.75">
      <c r="A73" t="s">
        <v>195</v>
      </c>
      <c r="B73">
        <v>579271</v>
      </c>
      <c r="C73" s="17" t="s">
        <v>156</v>
      </c>
      <c r="D73" s="28" t="s">
        <v>87</v>
      </c>
      <c r="E73" s="17">
        <v>2013994</v>
      </c>
      <c r="F73" s="17">
        <v>800000</v>
      </c>
      <c r="G73" s="22">
        <v>295750</v>
      </c>
    </row>
    <row r="74" spans="1:7" ht="12.75">
      <c r="A74" s="6" t="s">
        <v>35</v>
      </c>
      <c r="B74" s="3">
        <v>268852</v>
      </c>
      <c r="C74" s="15" t="s">
        <v>286</v>
      </c>
      <c r="D74" s="27" t="s">
        <v>87</v>
      </c>
      <c r="E74" s="17">
        <v>607240</v>
      </c>
      <c r="F74" s="17">
        <v>349165</v>
      </c>
      <c r="G74" s="22">
        <v>116642</v>
      </c>
    </row>
    <row r="75" spans="1:7" ht="12.75">
      <c r="A75" s="3" t="s">
        <v>300</v>
      </c>
      <c r="B75" s="3">
        <v>45978662</v>
      </c>
      <c r="C75" s="15" t="s">
        <v>116</v>
      </c>
      <c r="D75" s="27" t="s">
        <v>87</v>
      </c>
      <c r="E75" s="17">
        <v>321000</v>
      </c>
      <c r="F75" s="17">
        <v>180700</v>
      </c>
      <c r="G75" s="22">
        <v>75000</v>
      </c>
    </row>
    <row r="76" spans="1:7" ht="12.75">
      <c r="A76" t="s">
        <v>89</v>
      </c>
      <c r="B76">
        <v>190187</v>
      </c>
      <c r="C76" s="17" t="s">
        <v>85</v>
      </c>
      <c r="D76" s="28" t="s">
        <v>86</v>
      </c>
      <c r="E76" s="17">
        <v>571000</v>
      </c>
      <c r="F76" s="17">
        <v>185000</v>
      </c>
      <c r="G76" s="22">
        <v>102894</v>
      </c>
    </row>
    <row r="77" spans="1:7" ht="12.75">
      <c r="A77" t="s">
        <v>172</v>
      </c>
      <c r="B77">
        <v>271594</v>
      </c>
      <c r="C77" s="17" t="s">
        <v>139</v>
      </c>
      <c r="D77" s="28" t="s">
        <v>86</v>
      </c>
      <c r="E77" s="17">
        <v>392100</v>
      </c>
      <c r="F77" s="17">
        <v>196050</v>
      </c>
      <c r="G77" s="22">
        <v>61550</v>
      </c>
    </row>
    <row r="78" spans="1:7" ht="12.75">
      <c r="A78" s="6" t="s">
        <v>24</v>
      </c>
      <c r="B78" s="3">
        <v>277924</v>
      </c>
      <c r="C78" s="15" t="s">
        <v>163</v>
      </c>
      <c r="D78" s="27" t="s">
        <v>87</v>
      </c>
      <c r="E78" s="17">
        <v>800000</v>
      </c>
      <c r="F78" s="17">
        <v>400000</v>
      </c>
      <c r="G78" s="22">
        <v>99299</v>
      </c>
    </row>
    <row r="79" spans="1:7" ht="12.75">
      <c r="A79" t="s">
        <v>98</v>
      </c>
      <c r="B79">
        <v>277932</v>
      </c>
      <c r="C79" s="17" t="s">
        <v>92</v>
      </c>
      <c r="D79" s="28" t="s">
        <v>86</v>
      </c>
      <c r="E79" s="17">
        <v>330000</v>
      </c>
      <c r="F79" s="17">
        <v>165000</v>
      </c>
      <c r="G79" s="22">
        <v>100000</v>
      </c>
    </row>
    <row r="80" spans="1:7" ht="12.75">
      <c r="A80" t="s">
        <v>120</v>
      </c>
      <c r="B80">
        <v>268887</v>
      </c>
      <c r="C80" s="17" t="s">
        <v>116</v>
      </c>
      <c r="D80" s="28" t="s">
        <v>86</v>
      </c>
      <c r="E80" s="17">
        <v>250000</v>
      </c>
      <c r="F80" s="17">
        <v>125000</v>
      </c>
      <c r="G80" s="22">
        <v>50000</v>
      </c>
    </row>
    <row r="81" spans="1:7" ht="12.75">
      <c r="A81" t="s">
        <v>233</v>
      </c>
      <c r="B81">
        <v>277941</v>
      </c>
      <c r="C81" s="17" t="s">
        <v>163</v>
      </c>
      <c r="D81" s="28" t="s">
        <v>86</v>
      </c>
      <c r="E81" s="17">
        <v>579668</v>
      </c>
      <c r="F81" s="17">
        <v>275000</v>
      </c>
      <c r="G81" s="22">
        <v>116321</v>
      </c>
    </row>
    <row r="82" spans="1:7" ht="12.75">
      <c r="A82" t="s">
        <v>178</v>
      </c>
      <c r="B82">
        <v>272710</v>
      </c>
      <c r="C82" s="17" t="s">
        <v>140</v>
      </c>
      <c r="D82" s="28" t="s">
        <v>87</v>
      </c>
      <c r="E82" s="17">
        <v>4974886</v>
      </c>
      <c r="F82" s="17">
        <v>1000000</v>
      </c>
      <c r="G82" s="22">
        <v>349622</v>
      </c>
    </row>
    <row r="83" spans="1:7" ht="12.75">
      <c r="A83" t="s">
        <v>147</v>
      </c>
      <c r="B83">
        <v>578355</v>
      </c>
      <c r="C83" s="17" t="s">
        <v>143</v>
      </c>
      <c r="D83" s="28" t="s">
        <v>87</v>
      </c>
      <c r="E83" s="17">
        <v>1100000</v>
      </c>
      <c r="F83" s="17">
        <v>550000</v>
      </c>
      <c r="G83" s="22">
        <v>187688</v>
      </c>
    </row>
    <row r="84" spans="1:7" ht="12.75">
      <c r="A84" s="3" t="s">
        <v>335</v>
      </c>
      <c r="B84" s="3">
        <v>274925</v>
      </c>
      <c r="C84" s="15" t="s">
        <v>105</v>
      </c>
      <c r="D84" s="27" t="s">
        <v>87</v>
      </c>
      <c r="E84" s="17">
        <v>120000</v>
      </c>
      <c r="F84" s="17">
        <v>60000</v>
      </c>
      <c r="G84" s="22">
        <v>50000</v>
      </c>
    </row>
    <row r="85" spans="1:7" ht="12.75">
      <c r="A85" s="21" t="s">
        <v>179</v>
      </c>
      <c r="B85">
        <v>272736</v>
      </c>
      <c r="C85" s="17" t="s">
        <v>140</v>
      </c>
      <c r="D85" s="28" t="s">
        <v>87</v>
      </c>
      <c r="E85" s="17">
        <v>750414</v>
      </c>
      <c r="F85" s="17">
        <v>375000</v>
      </c>
      <c r="G85" s="22">
        <v>134440</v>
      </c>
    </row>
    <row r="86" spans="1:7" ht="12.75">
      <c r="A86" t="s">
        <v>222</v>
      </c>
      <c r="B86">
        <v>274933</v>
      </c>
      <c r="C86" s="17" t="s">
        <v>162</v>
      </c>
      <c r="D86" s="28" t="s">
        <v>86</v>
      </c>
      <c r="E86" s="17">
        <v>720000</v>
      </c>
      <c r="F86" s="17">
        <v>360000</v>
      </c>
      <c r="G86" s="22">
        <v>97625</v>
      </c>
    </row>
    <row r="87" spans="1:7" ht="12.75">
      <c r="A87" s="3" t="s">
        <v>351</v>
      </c>
      <c r="B87" s="3">
        <v>653454</v>
      </c>
      <c r="C87" s="15" t="s">
        <v>116</v>
      </c>
      <c r="D87" s="27" t="s">
        <v>87</v>
      </c>
      <c r="E87" s="17">
        <v>1843887</v>
      </c>
      <c r="F87" s="17">
        <v>840000</v>
      </c>
      <c r="G87" s="22">
        <v>286650</v>
      </c>
    </row>
    <row r="88" spans="1:7" ht="12.75">
      <c r="A88" t="s">
        <v>187</v>
      </c>
      <c r="B88">
        <v>271641</v>
      </c>
      <c r="C88" s="17" t="s">
        <v>143</v>
      </c>
      <c r="D88" s="28" t="s">
        <v>86</v>
      </c>
      <c r="E88" s="17">
        <v>680500</v>
      </c>
      <c r="F88" s="17">
        <v>340250</v>
      </c>
      <c r="G88" s="22">
        <v>138761</v>
      </c>
    </row>
    <row r="89" spans="1:7" ht="12.75">
      <c r="A89" t="s">
        <v>135</v>
      </c>
      <c r="B89">
        <v>579238</v>
      </c>
      <c r="C89" s="17" t="s">
        <v>116</v>
      </c>
      <c r="D89" s="28" t="s">
        <v>87</v>
      </c>
      <c r="E89" s="17">
        <v>4040000</v>
      </c>
      <c r="F89" s="17">
        <v>1000000</v>
      </c>
      <c r="G89" s="22">
        <v>386750</v>
      </c>
    </row>
    <row r="90" spans="1:7" ht="12.75">
      <c r="A90" t="s">
        <v>185</v>
      </c>
      <c r="B90">
        <v>578363</v>
      </c>
      <c r="C90" s="17" t="s">
        <v>143</v>
      </c>
      <c r="D90" s="28" t="s">
        <v>86</v>
      </c>
      <c r="E90" s="17">
        <v>695000</v>
      </c>
      <c r="F90" s="17">
        <v>347500</v>
      </c>
      <c r="G90" s="22">
        <v>134459</v>
      </c>
    </row>
    <row r="91" spans="1:7" ht="12.75">
      <c r="A91" s="3" t="s">
        <v>72</v>
      </c>
      <c r="B91" s="3">
        <v>277983</v>
      </c>
      <c r="C91" s="15" t="s">
        <v>163</v>
      </c>
      <c r="D91" s="27" t="s">
        <v>87</v>
      </c>
      <c r="E91" s="17">
        <v>394000</v>
      </c>
      <c r="F91" s="17">
        <v>169000</v>
      </c>
      <c r="G91" s="22">
        <v>100000</v>
      </c>
    </row>
    <row r="92" spans="1:7" ht="12.75">
      <c r="A92" s="3" t="s">
        <v>253</v>
      </c>
      <c r="B92" s="3">
        <v>268917</v>
      </c>
      <c r="C92" s="15" t="s">
        <v>116</v>
      </c>
      <c r="D92" s="27" t="s">
        <v>86</v>
      </c>
      <c r="E92" s="17">
        <v>700000</v>
      </c>
      <c r="F92" s="17">
        <v>350000</v>
      </c>
      <c r="G92" s="22">
        <v>118250</v>
      </c>
    </row>
    <row r="93" spans="1:7" ht="12.75">
      <c r="A93" t="s">
        <v>184</v>
      </c>
      <c r="B93">
        <v>271683</v>
      </c>
      <c r="C93" s="17" t="s">
        <v>143</v>
      </c>
      <c r="D93" s="28" t="s">
        <v>87</v>
      </c>
      <c r="E93" s="17">
        <v>402000</v>
      </c>
      <c r="F93" s="17">
        <v>201000</v>
      </c>
      <c r="G93" s="22">
        <v>100000</v>
      </c>
    </row>
    <row r="94" spans="1:7" ht="12.75">
      <c r="A94" s="6" t="s">
        <v>310</v>
      </c>
      <c r="B94" s="3">
        <v>44444371</v>
      </c>
      <c r="C94" s="15" t="s">
        <v>286</v>
      </c>
      <c r="D94" s="27" t="s">
        <v>87</v>
      </c>
      <c r="E94" s="17">
        <v>556397</v>
      </c>
      <c r="F94" s="17">
        <v>299000</v>
      </c>
      <c r="G94" s="22">
        <v>102123</v>
      </c>
    </row>
    <row r="95" spans="1:7" ht="12.75">
      <c r="A95" s="42" t="s">
        <v>101</v>
      </c>
      <c r="B95">
        <v>278017</v>
      </c>
      <c r="C95" s="17" t="s">
        <v>92</v>
      </c>
      <c r="D95" s="28" t="s">
        <v>87</v>
      </c>
      <c r="E95" s="17">
        <v>230000</v>
      </c>
      <c r="F95" s="17">
        <v>115000</v>
      </c>
      <c r="G95" s="22">
        <v>100000</v>
      </c>
    </row>
    <row r="96" spans="1:7" ht="12.75">
      <c r="A96" t="s">
        <v>191</v>
      </c>
      <c r="B96">
        <v>271691</v>
      </c>
      <c r="C96" s="17" t="s">
        <v>143</v>
      </c>
      <c r="D96" s="28" t="s">
        <v>86</v>
      </c>
      <c r="E96" s="17">
        <v>1311385</v>
      </c>
      <c r="F96" s="17">
        <v>655000</v>
      </c>
      <c r="G96" s="22">
        <v>223519</v>
      </c>
    </row>
    <row r="97" spans="1:7" ht="12.75">
      <c r="A97" s="3" t="s">
        <v>301</v>
      </c>
      <c r="B97" s="3">
        <v>268933</v>
      </c>
      <c r="C97" s="15" t="s">
        <v>116</v>
      </c>
      <c r="D97" s="27" t="s">
        <v>86</v>
      </c>
      <c r="E97" s="17">
        <v>235000</v>
      </c>
      <c r="F97" s="17">
        <v>164500</v>
      </c>
      <c r="G97" s="22">
        <v>53545</v>
      </c>
    </row>
    <row r="98" spans="1:7" ht="12.75">
      <c r="A98" t="s">
        <v>199</v>
      </c>
      <c r="B98">
        <v>274984</v>
      </c>
      <c r="C98" s="17" t="s">
        <v>156</v>
      </c>
      <c r="D98" s="28" t="s">
        <v>86</v>
      </c>
      <c r="E98" s="17">
        <v>180000</v>
      </c>
      <c r="F98" s="17">
        <v>90000</v>
      </c>
      <c r="G98" s="22">
        <v>50000</v>
      </c>
    </row>
    <row r="99" spans="1:7" ht="12.75">
      <c r="A99" s="3" t="s">
        <v>299</v>
      </c>
      <c r="B99" s="3">
        <v>274992</v>
      </c>
      <c r="C99" s="15" t="s">
        <v>105</v>
      </c>
      <c r="D99" s="27" t="s">
        <v>87</v>
      </c>
      <c r="E99" s="17">
        <v>6101400</v>
      </c>
      <c r="F99" s="17">
        <v>1000000</v>
      </c>
      <c r="G99" s="22">
        <v>381850</v>
      </c>
    </row>
    <row r="100" spans="1:7" ht="12.75">
      <c r="A100" s="3" t="s">
        <v>369</v>
      </c>
      <c r="B100" s="3">
        <v>578401</v>
      </c>
      <c r="C100" s="15" t="s">
        <v>143</v>
      </c>
      <c r="D100" s="27" t="s">
        <v>87</v>
      </c>
      <c r="E100" s="17">
        <v>449000</v>
      </c>
      <c r="F100" s="17">
        <v>224500</v>
      </c>
      <c r="G100" s="22">
        <v>76611</v>
      </c>
    </row>
    <row r="101" spans="1:7" ht="12.75">
      <c r="A101" s="3" t="s">
        <v>5</v>
      </c>
      <c r="B101" s="3">
        <v>268950</v>
      </c>
      <c r="C101" s="15" t="s">
        <v>286</v>
      </c>
      <c r="D101" s="27" t="s">
        <v>87</v>
      </c>
      <c r="E101" s="17">
        <v>400000</v>
      </c>
      <c r="F101" s="17">
        <v>200000</v>
      </c>
      <c r="G101" s="22">
        <v>68250</v>
      </c>
    </row>
    <row r="102" spans="1:7" ht="12.75">
      <c r="A102" t="s">
        <v>113</v>
      </c>
      <c r="B102">
        <v>275000</v>
      </c>
      <c r="C102" s="17" t="s">
        <v>105</v>
      </c>
      <c r="D102" s="28" t="s">
        <v>87</v>
      </c>
      <c r="E102" s="17">
        <v>209000</v>
      </c>
      <c r="F102" s="17">
        <v>116000</v>
      </c>
      <c r="G102" s="22">
        <v>75000</v>
      </c>
    </row>
    <row r="103" spans="1:7" ht="12.75">
      <c r="A103" t="s">
        <v>234</v>
      </c>
      <c r="B103">
        <v>47465549</v>
      </c>
      <c r="C103" s="17" t="s">
        <v>163</v>
      </c>
      <c r="D103" s="28" t="s">
        <v>86</v>
      </c>
      <c r="E103" s="17">
        <v>492309</v>
      </c>
      <c r="F103" s="17">
        <v>246000</v>
      </c>
      <c r="G103" s="22">
        <v>106306</v>
      </c>
    </row>
    <row r="104" spans="1:7" ht="12.75">
      <c r="A104" s="3" t="s">
        <v>383</v>
      </c>
      <c r="B104" s="3">
        <v>273147</v>
      </c>
      <c r="C104" s="15" t="s">
        <v>158</v>
      </c>
      <c r="D104" s="27" t="s">
        <v>87</v>
      </c>
      <c r="E104" s="17">
        <v>1735800</v>
      </c>
      <c r="F104" s="17">
        <v>886360</v>
      </c>
      <c r="G104" s="22">
        <v>232891</v>
      </c>
    </row>
    <row r="105" spans="1:7" ht="12.75">
      <c r="A105" s="6" t="s">
        <v>386</v>
      </c>
      <c r="B105" s="3">
        <v>268968</v>
      </c>
      <c r="C105" s="15" t="s">
        <v>116</v>
      </c>
      <c r="D105" s="27" t="s">
        <v>87</v>
      </c>
      <c r="E105" s="17">
        <v>1749333</v>
      </c>
      <c r="F105" s="17">
        <v>780000</v>
      </c>
      <c r="G105" s="22">
        <v>271246</v>
      </c>
    </row>
    <row r="106" spans="1:7" ht="12.75">
      <c r="A106" t="s">
        <v>194</v>
      </c>
      <c r="B106">
        <v>579190</v>
      </c>
      <c r="C106" s="17" t="s">
        <v>156</v>
      </c>
      <c r="D106" s="28" t="s">
        <v>86</v>
      </c>
      <c r="E106" s="17">
        <v>242952</v>
      </c>
      <c r="F106" s="17">
        <v>120000</v>
      </c>
      <c r="G106" s="22">
        <v>50000</v>
      </c>
    </row>
    <row r="107" spans="1:7" ht="12.75">
      <c r="A107" s="3" t="s">
        <v>249</v>
      </c>
      <c r="B107" s="3">
        <v>653608</v>
      </c>
      <c r="C107" s="15" t="s">
        <v>85</v>
      </c>
      <c r="D107" s="27" t="s">
        <v>86</v>
      </c>
      <c r="E107" s="17">
        <v>625000</v>
      </c>
      <c r="F107" s="17">
        <v>200000</v>
      </c>
      <c r="G107" s="22">
        <v>108013</v>
      </c>
    </row>
    <row r="108" spans="1:7" ht="12.75">
      <c r="A108" s="3" t="s">
        <v>370</v>
      </c>
      <c r="B108" s="3">
        <v>578428</v>
      </c>
      <c r="C108" s="15" t="s">
        <v>143</v>
      </c>
      <c r="D108" s="27" t="s">
        <v>87</v>
      </c>
      <c r="E108" s="17">
        <v>500000</v>
      </c>
      <c r="F108" s="17">
        <v>250000</v>
      </c>
      <c r="G108" s="22">
        <v>85313</v>
      </c>
    </row>
    <row r="109" spans="1:7" ht="12.75">
      <c r="A109" t="s">
        <v>235</v>
      </c>
      <c r="B109">
        <v>580741</v>
      </c>
      <c r="C109" s="17" t="s">
        <v>163</v>
      </c>
      <c r="D109" s="28" t="s">
        <v>87</v>
      </c>
      <c r="E109" s="17">
        <v>1604000</v>
      </c>
      <c r="F109" s="17">
        <v>732000</v>
      </c>
      <c r="G109" s="22">
        <v>252940</v>
      </c>
    </row>
    <row r="110" spans="1:7" ht="12.75">
      <c r="A110" s="21" t="s">
        <v>43</v>
      </c>
      <c r="B110">
        <v>278041</v>
      </c>
      <c r="C110" s="17" t="s">
        <v>164</v>
      </c>
      <c r="D110" s="28" t="s">
        <v>160</v>
      </c>
      <c r="E110" s="17">
        <v>995000</v>
      </c>
      <c r="F110" s="17">
        <v>497500</v>
      </c>
      <c r="G110" s="22">
        <v>80132</v>
      </c>
    </row>
    <row r="111" spans="1:7" ht="12.75">
      <c r="A111" s="3" t="s">
        <v>339</v>
      </c>
      <c r="B111" s="3">
        <v>580198</v>
      </c>
      <c r="C111" s="15" t="s">
        <v>337</v>
      </c>
      <c r="D111" s="27" t="s">
        <v>86</v>
      </c>
      <c r="E111" s="17">
        <v>850000</v>
      </c>
      <c r="F111" s="17">
        <v>680000</v>
      </c>
      <c r="G111" s="22">
        <v>100555</v>
      </c>
    </row>
    <row r="112" spans="1:7" ht="12.75">
      <c r="A112" s="3" t="s">
        <v>352</v>
      </c>
      <c r="B112" s="3">
        <v>653314</v>
      </c>
      <c r="C112" s="15" t="s">
        <v>116</v>
      </c>
      <c r="D112" s="27" t="s">
        <v>87</v>
      </c>
      <c r="E112" s="17">
        <v>1956000</v>
      </c>
      <c r="F112" s="17">
        <v>956000</v>
      </c>
      <c r="G112" s="22">
        <v>326235</v>
      </c>
    </row>
    <row r="113" spans="1:7" ht="12.75">
      <c r="A113" s="3" t="s">
        <v>258</v>
      </c>
      <c r="B113" s="3">
        <v>653993</v>
      </c>
      <c r="C113" s="15" t="s">
        <v>158</v>
      </c>
      <c r="D113" s="27" t="s">
        <v>86</v>
      </c>
      <c r="E113" s="17">
        <v>350000</v>
      </c>
      <c r="F113" s="17">
        <v>160000</v>
      </c>
      <c r="G113" s="22">
        <v>100000</v>
      </c>
    </row>
    <row r="114" spans="1:7" ht="12.75">
      <c r="A114" s="3" t="s">
        <v>353</v>
      </c>
      <c r="B114" s="3">
        <v>268992</v>
      </c>
      <c r="C114" s="15" t="s">
        <v>116</v>
      </c>
      <c r="D114" s="27" t="s">
        <v>87</v>
      </c>
      <c r="E114" s="17">
        <v>433622</v>
      </c>
      <c r="F114" s="17">
        <v>216811</v>
      </c>
      <c r="G114" s="22">
        <v>63096</v>
      </c>
    </row>
    <row r="115" spans="1:7" ht="12.75">
      <c r="A115" t="s">
        <v>225</v>
      </c>
      <c r="B115">
        <v>275042</v>
      </c>
      <c r="C115" s="17" t="s">
        <v>162</v>
      </c>
      <c r="D115" s="28" t="s">
        <v>86</v>
      </c>
      <c r="E115" s="17">
        <v>490000</v>
      </c>
      <c r="F115" s="17">
        <v>245000</v>
      </c>
      <c r="G115" s="22">
        <v>100000</v>
      </c>
    </row>
    <row r="116" spans="1:7" ht="12.75">
      <c r="A116" s="6" t="s">
        <v>39</v>
      </c>
      <c r="B116" s="3">
        <v>271748</v>
      </c>
      <c r="C116" s="15" t="s">
        <v>143</v>
      </c>
      <c r="D116" s="27" t="s">
        <v>87</v>
      </c>
      <c r="E116" s="17">
        <v>1013800</v>
      </c>
      <c r="F116" s="17">
        <v>579660</v>
      </c>
      <c r="G116" s="22">
        <v>84436</v>
      </c>
    </row>
    <row r="117" spans="1:7" ht="12.75">
      <c r="A117" t="s">
        <v>246</v>
      </c>
      <c r="B117">
        <v>26900</v>
      </c>
      <c r="C117" s="17" t="s">
        <v>116</v>
      </c>
      <c r="D117" s="28" t="s">
        <v>86</v>
      </c>
      <c r="E117" s="17">
        <v>600000</v>
      </c>
      <c r="F117" s="17">
        <v>300000</v>
      </c>
      <c r="G117" s="22">
        <v>84958</v>
      </c>
    </row>
    <row r="118" spans="1:7" ht="12.75">
      <c r="A118" s="3" t="s">
        <v>313</v>
      </c>
      <c r="B118" s="3">
        <v>579254</v>
      </c>
      <c r="C118" s="15" t="s">
        <v>162</v>
      </c>
      <c r="D118" s="27" t="s">
        <v>86</v>
      </c>
      <c r="E118" s="17">
        <v>119000</v>
      </c>
      <c r="F118" s="17">
        <v>83000</v>
      </c>
      <c r="G118" s="22">
        <v>27017</v>
      </c>
    </row>
    <row r="119" spans="1:7" ht="12.75">
      <c r="A119" t="s">
        <v>221</v>
      </c>
      <c r="B119">
        <v>275051</v>
      </c>
      <c r="C119" s="17" t="s">
        <v>162</v>
      </c>
      <c r="D119" s="28" t="s">
        <v>86</v>
      </c>
      <c r="E119" s="17">
        <v>1000000</v>
      </c>
      <c r="F119" s="17">
        <v>500000</v>
      </c>
      <c r="G119" s="22">
        <v>152243</v>
      </c>
    </row>
    <row r="120" spans="1:7" ht="12.75">
      <c r="A120" s="3" t="s">
        <v>261</v>
      </c>
      <c r="B120" s="3">
        <v>654094</v>
      </c>
      <c r="C120" s="15" t="s">
        <v>119</v>
      </c>
      <c r="D120" s="27" t="s">
        <v>87</v>
      </c>
      <c r="E120" s="17">
        <v>350000</v>
      </c>
      <c r="F120" s="17">
        <v>160000</v>
      </c>
      <c r="G120" s="22">
        <v>100000</v>
      </c>
    </row>
    <row r="121" spans="1:7" ht="12.75">
      <c r="A121" t="s">
        <v>236</v>
      </c>
      <c r="B121">
        <v>278084</v>
      </c>
      <c r="C121" s="17" t="s">
        <v>163</v>
      </c>
      <c r="D121" s="28" t="s">
        <v>87</v>
      </c>
      <c r="E121" s="17">
        <v>656000</v>
      </c>
      <c r="F121" s="17">
        <v>328000</v>
      </c>
      <c r="G121" s="22">
        <v>141455</v>
      </c>
    </row>
    <row r="122" spans="1:7" ht="12.75">
      <c r="A122" s="3" t="s">
        <v>354</v>
      </c>
      <c r="B122" s="3">
        <v>45978131</v>
      </c>
      <c r="C122" s="15" t="s">
        <v>116</v>
      </c>
      <c r="D122" s="27" t="s">
        <v>87</v>
      </c>
      <c r="E122" s="17">
        <v>550000</v>
      </c>
      <c r="F122" s="17">
        <v>275000</v>
      </c>
      <c r="G122" s="22">
        <v>118250</v>
      </c>
    </row>
    <row r="123" spans="1:7" ht="12.75">
      <c r="A123" s="3" t="s">
        <v>371</v>
      </c>
      <c r="B123" s="3">
        <v>271756</v>
      </c>
      <c r="C123" s="15" t="s">
        <v>143</v>
      </c>
      <c r="D123" s="27" t="s">
        <v>87</v>
      </c>
      <c r="E123" s="17">
        <v>200000</v>
      </c>
      <c r="F123" s="17">
        <v>100000</v>
      </c>
      <c r="G123" s="22">
        <v>50000</v>
      </c>
    </row>
    <row r="124" spans="1:7" ht="12.75">
      <c r="A124" s="21" t="s">
        <v>132</v>
      </c>
      <c r="B124">
        <v>45978140</v>
      </c>
      <c r="C124" s="17" t="s">
        <v>116</v>
      </c>
      <c r="D124" s="28" t="s">
        <v>86</v>
      </c>
      <c r="E124" s="17">
        <v>396000</v>
      </c>
      <c r="F124" s="17">
        <v>198000</v>
      </c>
      <c r="G124" s="22">
        <v>100000</v>
      </c>
    </row>
    <row r="125" spans="1:7" ht="12.75">
      <c r="A125" s="6" t="s">
        <v>13</v>
      </c>
      <c r="B125" s="3">
        <v>653322</v>
      </c>
      <c r="C125" s="15" t="s">
        <v>116</v>
      </c>
      <c r="D125" s="27" t="s">
        <v>160</v>
      </c>
      <c r="E125" s="17">
        <v>502000</v>
      </c>
      <c r="F125" s="17">
        <v>251000</v>
      </c>
      <c r="G125" s="22">
        <v>85654</v>
      </c>
    </row>
    <row r="126" spans="1:7" ht="12.75">
      <c r="A126" t="s">
        <v>141</v>
      </c>
      <c r="B126" t="s">
        <v>142</v>
      </c>
      <c r="C126" s="17" t="s">
        <v>143</v>
      </c>
      <c r="D126" s="28" t="s">
        <v>87</v>
      </c>
      <c r="E126" s="17">
        <v>1400000</v>
      </c>
      <c r="F126" s="17">
        <v>700000</v>
      </c>
      <c r="G126" s="22">
        <v>209446</v>
      </c>
    </row>
    <row r="127" spans="1:7" ht="12.75">
      <c r="A127" s="6" t="s">
        <v>44</v>
      </c>
      <c r="B127" s="3">
        <v>275069</v>
      </c>
      <c r="C127" s="15" t="s">
        <v>162</v>
      </c>
      <c r="D127" s="27" t="s">
        <v>86</v>
      </c>
      <c r="E127" s="17">
        <v>1846184</v>
      </c>
      <c r="F127" s="17">
        <v>861021</v>
      </c>
      <c r="G127" s="22">
        <v>284064</v>
      </c>
    </row>
    <row r="128" spans="1:7" ht="12.75">
      <c r="A128" t="s">
        <v>196</v>
      </c>
      <c r="B128">
        <v>275077</v>
      </c>
      <c r="C128" s="17" t="s">
        <v>156</v>
      </c>
      <c r="D128" s="28" t="s">
        <v>86</v>
      </c>
      <c r="E128" s="17">
        <v>3127743</v>
      </c>
      <c r="F128" s="17">
        <v>978000</v>
      </c>
      <c r="G128" s="22">
        <v>357125</v>
      </c>
    </row>
    <row r="129" spans="1:7" ht="12.75">
      <c r="A129" s="3" t="s">
        <v>344</v>
      </c>
      <c r="B129" s="3">
        <v>578436</v>
      </c>
      <c r="C129" s="15" t="s">
        <v>139</v>
      </c>
      <c r="D129" s="27" t="s">
        <v>87</v>
      </c>
      <c r="E129" s="17">
        <v>400000</v>
      </c>
      <c r="F129" s="17">
        <v>160000</v>
      </c>
      <c r="G129" s="22">
        <v>61880</v>
      </c>
    </row>
    <row r="130" spans="1:7" ht="12.75">
      <c r="A130" t="s">
        <v>94</v>
      </c>
      <c r="B130">
        <v>581046</v>
      </c>
      <c r="C130" s="17" t="s">
        <v>92</v>
      </c>
      <c r="D130" s="28" t="s">
        <v>86</v>
      </c>
      <c r="E130" s="17">
        <v>410000</v>
      </c>
      <c r="F130" s="17">
        <v>199000</v>
      </c>
      <c r="G130" s="22">
        <v>100487</v>
      </c>
    </row>
    <row r="131" spans="1:7" ht="12.75">
      <c r="A131" s="6" t="s">
        <v>36</v>
      </c>
      <c r="B131" s="3">
        <v>654027</v>
      </c>
      <c r="C131" s="15" t="s">
        <v>158</v>
      </c>
      <c r="D131" s="27" t="s">
        <v>157</v>
      </c>
      <c r="E131" s="17">
        <v>449000</v>
      </c>
      <c r="F131" s="17">
        <v>212000</v>
      </c>
      <c r="G131" s="22">
        <v>105283</v>
      </c>
    </row>
    <row r="132" spans="1:7" ht="12.75">
      <c r="A132" s="3" t="s">
        <v>355</v>
      </c>
      <c r="B132" s="3">
        <v>269051</v>
      </c>
      <c r="C132" s="15" t="s">
        <v>116</v>
      </c>
      <c r="D132" s="27" t="s">
        <v>87</v>
      </c>
      <c r="E132" s="17">
        <v>8666819</v>
      </c>
      <c r="F132" s="17">
        <v>1000000</v>
      </c>
      <c r="G132" s="22">
        <v>341250</v>
      </c>
    </row>
    <row r="133" spans="1:7" ht="12.75">
      <c r="A133" s="3" t="s">
        <v>252</v>
      </c>
      <c r="B133" s="3">
        <v>269077</v>
      </c>
      <c r="C133" s="15" t="s">
        <v>116</v>
      </c>
      <c r="D133" s="27" t="s">
        <v>86</v>
      </c>
      <c r="E133" s="17">
        <v>135200</v>
      </c>
      <c r="F133" s="17">
        <v>54080</v>
      </c>
      <c r="G133" s="22">
        <v>50000</v>
      </c>
    </row>
    <row r="134" spans="1:7" ht="12.75">
      <c r="A134" s="3" t="s">
        <v>345</v>
      </c>
      <c r="B134" s="3">
        <v>271781</v>
      </c>
      <c r="C134" s="15" t="s">
        <v>139</v>
      </c>
      <c r="D134" s="27" t="s">
        <v>87</v>
      </c>
      <c r="E134" s="17">
        <v>800000</v>
      </c>
      <c r="F134" s="17">
        <v>400000</v>
      </c>
      <c r="G134" s="22">
        <v>136500</v>
      </c>
    </row>
    <row r="135" spans="1:7" ht="12.75">
      <c r="A135" t="s">
        <v>224</v>
      </c>
      <c r="B135">
        <v>579301</v>
      </c>
      <c r="C135" s="17" t="s">
        <v>162</v>
      </c>
      <c r="D135" s="28" t="s">
        <v>86</v>
      </c>
      <c r="E135" s="17">
        <v>820000</v>
      </c>
      <c r="F135" s="17">
        <v>410000</v>
      </c>
      <c r="G135" s="22">
        <v>138346</v>
      </c>
    </row>
    <row r="136" spans="1:7" ht="12.75">
      <c r="A136" s="3" t="s">
        <v>10</v>
      </c>
      <c r="B136" s="3">
        <v>579114</v>
      </c>
      <c r="C136" s="15" t="s">
        <v>162</v>
      </c>
      <c r="D136" s="27" t="s">
        <v>87</v>
      </c>
      <c r="E136" s="17">
        <v>1031775</v>
      </c>
      <c r="F136" s="17">
        <v>515887</v>
      </c>
      <c r="G136" s="22">
        <v>176047</v>
      </c>
    </row>
    <row r="137" spans="1:7" ht="12.75">
      <c r="A137" s="3" t="s">
        <v>309</v>
      </c>
      <c r="B137" s="3">
        <v>653403</v>
      </c>
      <c r="C137" s="15" t="s">
        <v>286</v>
      </c>
      <c r="D137" s="27" t="s">
        <v>87</v>
      </c>
      <c r="E137" s="17">
        <v>137000</v>
      </c>
      <c r="F137" s="17">
        <v>95900</v>
      </c>
      <c r="G137" s="22">
        <v>31215</v>
      </c>
    </row>
    <row r="138" spans="1:7" ht="12.75">
      <c r="A138" t="s">
        <v>237</v>
      </c>
      <c r="B138">
        <v>278114</v>
      </c>
      <c r="C138" s="17" t="s">
        <v>163</v>
      </c>
      <c r="D138" s="28" t="s">
        <v>86</v>
      </c>
      <c r="E138" s="17">
        <v>830000</v>
      </c>
      <c r="F138" s="17">
        <v>415000</v>
      </c>
      <c r="G138" s="22">
        <v>100000</v>
      </c>
    </row>
    <row r="139" spans="1:7" ht="12.75">
      <c r="A139" s="3" t="s">
        <v>6</v>
      </c>
      <c r="B139" s="3">
        <v>269131</v>
      </c>
      <c r="C139" s="15" t="s">
        <v>286</v>
      </c>
      <c r="D139" s="27" t="s">
        <v>87</v>
      </c>
      <c r="E139" s="17">
        <v>413000</v>
      </c>
      <c r="F139" s="17">
        <v>206500</v>
      </c>
      <c r="G139" s="22">
        <v>67800</v>
      </c>
    </row>
    <row r="140" spans="1:7" ht="12.75">
      <c r="A140" t="s">
        <v>37</v>
      </c>
      <c r="B140">
        <v>654019</v>
      </c>
      <c r="C140" s="17" t="s">
        <v>158</v>
      </c>
      <c r="D140" s="28" t="s">
        <v>86</v>
      </c>
      <c r="E140" s="17">
        <v>312100</v>
      </c>
      <c r="F140" s="17">
        <v>150000</v>
      </c>
      <c r="G140" s="22">
        <v>52553</v>
      </c>
    </row>
    <row r="141" spans="1:7" ht="12.75">
      <c r="A141" t="s">
        <v>218</v>
      </c>
      <c r="B141">
        <v>272833</v>
      </c>
      <c r="C141" s="17" t="s">
        <v>119</v>
      </c>
      <c r="D141" s="28" t="s">
        <v>86</v>
      </c>
      <c r="E141" s="17">
        <v>286000</v>
      </c>
      <c r="F141" s="17">
        <v>143000</v>
      </c>
      <c r="G141" s="22">
        <v>100000</v>
      </c>
    </row>
    <row r="142" spans="1:7" ht="12.75">
      <c r="A142" s="37" t="s">
        <v>332</v>
      </c>
      <c r="B142" s="37">
        <v>272841</v>
      </c>
      <c r="C142" s="38" t="s">
        <v>85</v>
      </c>
      <c r="D142" s="39" t="s">
        <v>86</v>
      </c>
      <c r="E142" s="40">
        <v>994000</v>
      </c>
      <c r="F142" s="40">
        <v>440000</v>
      </c>
      <c r="G142" s="41">
        <v>0</v>
      </c>
    </row>
    <row r="143" spans="1:7" ht="12.75">
      <c r="A143" t="s">
        <v>167</v>
      </c>
      <c r="B143">
        <v>271811</v>
      </c>
      <c r="C143" s="17" t="s">
        <v>139</v>
      </c>
      <c r="D143" s="28" t="s">
        <v>86</v>
      </c>
      <c r="E143" s="17">
        <v>1000000</v>
      </c>
      <c r="F143" s="17">
        <v>400000</v>
      </c>
      <c r="G143" s="22">
        <v>127327</v>
      </c>
    </row>
    <row r="144" spans="1:7" ht="12.75">
      <c r="A144" s="3" t="s">
        <v>346</v>
      </c>
      <c r="B144" s="3">
        <v>578444</v>
      </c>
      <c r="C144" s="15" t="s">
        <v>139</v>
      </c>
      <c r="D144" s="27" t="s">
        <v>87</v>
      </c>
      <c r="E144" s="17">
        <v>500261</v>
      </c>
      <c r="F144" s="17">
        <v>250130</v>
      </c>
      <c r="G144" s="22">
        <v>85357</v>
      </c>
    </row>
    <row r="145" spans="1:7" ht="12.75">
      <c r="A145" t="s">
        <v>148</v>
      </c>
      <c r="B145" t="s">
        <v>149</v>
      </c>
      <c r="C145" s="17" t="s">
        <v>143</v>
      </c>
      <c r="D145" s="28" t="s">
        <v>86</v>
      </c>
      <c r="E145" s="17">
        <v>180000</v>
      </c>
      <c r="F145" s="17">
        <v>90000</v>
      </c>
      <c r="G145" s="22">
        <v>50000</v>
      </c>
    </row>
    <row r="146" spans="1:7" ht="12.75">
      <c r="A146" s="3" t="s">
        <v>372</v>
      </c>
      <c r="B146" s="3">
        <v>271853</v>
      </c>
      <c r="C146" s="15" t="s">
        <v>143</v>
      </c>
      <c r="D146" s="27" t="s">
        <v>87</v>
      </c>
      <c r="E146" s="17">
        <v>767500</v>
      </c>
      <c r="F146" s="17">
        <v>383750</v>
      </c>
      <c r="G146" s="22">
        <v>124599</v>
      </c>
    </row>
    <row r="147" spans="1:7" ht="12.75">
      <c r="A147" s="3" t="s">
        <v>7</v>
      </c>
      <c r="B147" s="3">
        <v>269140</v>
      </c>
      <c r="C147" s="15" t="s">
        <v>286</v>
      </c>
      <c r="D147" s="27" t="s">
        <v>87</v>
      </c>
      <c r="E147" s="17">
        <v>446000</v>
      </c>
      <c r="F147" s="17">
        <v>223000</v>
      </c>
      <c r="G147" s="22">
        <v>76099</v>
      </c>
    </row>
    <row r="148" spans="1:7" ht="12.75">
      <c r="A148" t="s">
        <v>212</v>
      </c>
      <c r="B148">
        <v>269166</v>
      </c>
      <c r="C148" s="17" t="s">
        <v>116</v>
      </c>
      <c r="D148" s="28" t="s">
        <v>87</v>
      </c>
      <c r="E148" s="17">
        <v>100000</v>
      </c>
      <c r="F148" s="17">
        <v>50000</v>
      </c>
      <c r="G148" s="22">
        <v>50000</v>
      </c>
    </row>
    <row r="149" spans="1:7" ht="12.75">
      <c r="A149" s="6" t="s">
        <v>38</v>
      </c>
      <c r="B149" s="3">
        <v>272850</v>
      </c>
      <c r="C149" s="15" t="s">
        <v>119</v>
      </c>
      <c r="D149" s="27" t="s">
        <v>87</v>
      </c>
      <c r="E149" s="17">
        <v>750000</v>
      </c>
      <c r="F149" s="17">
        <v>375000</v>
      </c>
      <c r="G149" s="22">
        <v>127969</v>
      </c>
    </row>
    <row r="150" spans="1:7" ht="12.75">
      <c r="A150" t="s">
        <v>137</v>
      </c>
      <c r="B150">
        <v>653357</v>
      </c>
      <c r="C150" s="17" t="s">
        <v>116</v>
      </c>
      <c r="D150" s="28" t="s">
        <v>86</v>
      </c>
      <c r="E150" s="17">
        <v>350000</v>
      </c>
      <c r="F150" s="17">
        <v>175000</v>
      </c>
      <c r="G150" s="22">
        <v>59719</v>
      </c>
    </row>
    <row r="151" spans="1:7" ht="12.75">
      <c r="A151" t="s">
        <v>103</v>
      </c>
      <c r="B151">
        <v>278165</v>
      </c>
      <c r="C151" s="17" t="s">
        <v>92</v>
      </c>
      <c r="D151" s="28" t="s">
        <v>86</v>
      </c>
      <c r="E151" s="17">
        <v>573000</v>
      </c>
      <c r="F151" s="17">
        <v>250000</v>
      </c>
      <c r="G151" s="22">
        <v>90090</v>
      </c>
    </row>
    <row r="152" spans="1:7" ht="12.75">
      <c r="A152" s="3" t="s">
        <v>311</v>
      </c>
      <c r="B152" s="3">
        <v>269212</v>
      </c>
      <c r="C152" s="15" t="s">
        <v>286</v>
      </c>
      <c r="D152" s="27" t="s">
        <v>86</v>
      </c>
      <c r="E152" s="17">
        <v>1078000</v>
      </c>
      <c r="F152" s="17">
        <v>602500</v>
      </c>
      <c r="G152" s="22">
        <v>165704</v>
      </c>
    </row>
    <row r="153" spans="1:7" ht="12.75">
      <c r="A153" s="3" t="s">
        <v>379</v>
      </c>
      <c r="B153" s="3">
        <v>579092</v>
      </c>
      <c r="C153" s="15" t="s">
        <v>156</v>
      </c>
      <c r="D153" s="27" t="s">
        <v>87</v>
      </c>
      <c r="E153" s="17">
        <v>1298000</v>
      </c>
      <c r="F153" s="17">
        <v>649000</v>
      </c>
      <c r="G153" s="22">
        <v>221471</v>
      </c>
    </row>
    <row r="154" spans="1:7" ht="12.75">
      <c r="A154" t="s">
        <v>121</v>
      </c>
      <c r="B154">
        <v>269239</v>
      </c>
      <c r="C154" s="17" t="s">
        <v>116</v>
      </c>
      <c r="D154" s="28" t="s">
        <v>86</v>
      </c>
      <c r="E154" s="17">
        <v>450000</v>
      </c>
      <c r="F154" s="17">
        <v>225000</v>
      </c>
      <c r="G154" s="22">
        <v>100000</v>
      </c>
    </row>
    <row r="155" spans="1:7" ht="12.75">
      <c r="A155" t="s">
        <v>205</v>
      </c>
      <c r="B155">
        <v>272884</v>
      </c>
      <c r="C155" s="17" t="s">
        <v>158</v>
      </c>
      <c r="D155" s="28" t="s">
        <v>86</v>
      </c>
      <c r="E155" s="17">
        <v>650060</v>
      </c>
      <c r="F155" s="17">
        <v>300000</v>
      </c>
      <c r="G155" s="22">
        <v>130945</v>
      </c>
    </row>
    <row r="156" spans="1:7" ht="12.75">
      <c r="A156" t="s">
        <v>130</v>
      </c>
      <c r="B156">
        <v>653471</v>
      </c>
      <c r="C156" s="17" t="s">
        <v>116</v>
      </c>
      <c r="D156" s="28" t="s">
        <v>86</v>
      </c>
      <c r="E156" s="17">
        <v>280000</v>
      </c>
      <c r="F156" s="17">
        <v>140000</v>
      </c>
      <c r="G156" s="22">
        <v>100000</v>
      </c>
    </row>
    <row r="157" spans="1:7" ht="12.75">
      <c r="A157" t="s">
        <v>110</v>
      </c>
      <c r="B157">
        <v>275166</v>
      </c>
      <c r="C157" s="17" t="s">
        <v>105</v>
      </c>
      <c r="D157" s="28" t="s">
        <v>86</v>
      </c>
      <c r="E157" s="17">
        <v>910000</v>
      </c>
      <c r="F157" s="17">
        <v>455000</v>
      </c>
      <c r="G157" s="22">
        <v>169438</v>
      </c>
    </row>
    <row r="158" spans="1:7" ht="12.75">
      <c r="A158" s="3" t="s">
        <v>307</v>
      </c>
      <c r="B158" s="3">
        <v>269255</v>
      </c>
      <c r="C158" s="15" t="s">
        <v>286</v>
      </c>
      <c r="D158" s="27" t="s">
        <v>86</v>
      </c>
      <c r="E158" s="17">
        <v>49177</v>
      </c>
      <c r="F158" s="17">
        <v>34424</v>
      </c>
      <c r="G158" s="22">
        <v>25000</v>
      </c>
    </row>
    <row r="159" spans="1:7" ht="12.75">
      <c r="A159" s="6" t="s">
        <v>56</v>
      </c>
      <c r="B159" s="3">
        <v>269263</v>
      </c>
      <c r="C159" s="15" t="s">
        <v>116</v>
      </c>
      <c r="D159" s="27" t="s">
        <v>87</v>
      </c>
      <c r="E159" s="17">
        <v>1750000</v>
      </c>
      <c r="F159" s="17">
        <v>875000</v>
      </c>
      <c r="G159" s="22">
        <v>298594</v>
      </c>
    </row>
    <row r="160" spans="1:7" ht="12.75">
      <c r="A160" s="6" t="s">
        <v>57</v>
      </c>
      <c r="B160" s="3">
        <v>275182</v>
      </c>
      <c r="C160" s="15" t="s">
        <v>156</v>
      </c>
      <c r="D160" s="27" t="s">
        <v>87</v>
      </c>
      <c r="E160" s="17">
        <v>200000</v>
      </c>
      <c r="F160" s="17">
        <v>100000</v>
      </c>
      <c r="G160" s="22">
        <v>50000</v>
      </c>
    </row>
    <row r="161" spans="1:7" ht="12.75">
      <c r="A161" t="s">
        <v>106</v>
      </c>
      <c r="B161">
        <v>275174</v>
      </c>
      <c r="C161" s="17" t="s">
        <v>105</v>
      </c>
      <c r="D161" s="28" t="s">
        <v>86</v>
      </c>
      <c r="E161" s="17">
        <v>200000</v>
      </c>
      <c r="F161" s="17">
        <v>100000</v>
      </c>
      <c r="G161" s="22">
        <v>50000</v>
      </c>
    </row>
    <row r="162" spans="1:7" ht="12.75">
      <c r="A162" t="s">
        <v>227</v>
      </c>
      <c r="B162">
        <v>275204</v>
      </c>
      <c r="C162" s="17" t="s">
        <v>162</v>
      </c>
      <c r="D162" s="28" t="s">
        <v>87</v>
      </c>
      <c r="E162" s="17">
        <v>800000</v>
      </c>
      <c r="F162" s="17">
        <v>200000</v>
      </c>
      <c r="G162" s="22">
        <v>136500</v>
      </c>
    </row>
    <row r="163" spans="1:7" ht="12.75">
      <c r="A163" t="s">
        <v>145</v>
      </c>
      <c r="B163">
        <v>578487</v>
      </c>
      <c r="C163" s="17" t="s">
        <v>143</v>
      </c>
      <c r="D163" s="28" t="s">
        <v>86</v>
      </c>
      <c r="E163" s="17">
        <v>890040</v>
      </c>
      <c r="F163" s="17">
        <v>345020</v>
      </c>
      <c r="G163" s="22">
        <v>174222</v>
      </c>
    </row>
    <row r="164" spans="1:7" ht="12.75">
      <c r="A164" s="3" t="s">
        <v>254</v>
      </c>
      <c r="B164" s="3">
        <v>653381</v>
      </c>
      <c r="C164" s="15" t="s">
        <v>116</v>
      </c>
      <c r="D164" s="27" t="s">
        <v>86</v>
      </c>
      <c r="E164" s="17">
        <v>376652</v>
      </c>
      <c r="F164" s="17">
        <v>221656</v>
      </c>
      <c r="G164" s="22">
        <v>103921</v>
      </c>
    </row>
    <row r="165" spans="1:7" ht="12.75">
      <c r="A165" s="3" t="s">
        <v>251</v>
      </c>
      <c r="B165" s="3">
        <v>653390</v>
      </c>
      <c r="C165" s="15" t="s">
        <v>116</v>
      </c>
      <c r="D165" s="27" t="s">
        <v>87</v>
      </c>
      <c r="E165" s="17">
        <v>239436</v>
      </c>
      <c r="F165" s="17">
        <v>95774</v>
      </c>
      <c r="G165" s="22">
        <v>50000</v>
      </c>
    </row>
    <row r="166" spans="1:7" ht="12.75">
      <c r="A166" t="s">
        <v>165</v>
      </c>
      <c r="B166">
        <v>271900</v>
      </c>
      <c r="C166" s="17" t="s">
        <v>139</v>
      </c>
      <c r="D166" s="28" t="s">
        <v>86</v>
      </c>
      <c r="E166" s="17">
        <v>398000</v>
      </c>
      <c r="F166" s="17">
        <v>136600</v>
      </c>
      <c r="G166" s="22">
        <v>75000</v>
      </c>
    </row>
    <row r="167" spans="1:7" ht="12.75">
      <c r="A167" t="s">
        <v>189</v>
      </c>
      <c r="B167">
        <v>578495</v>
      </c>
      <c r="C167" s="17" t="s">
        <v>143</v>
      </c>
      <c r="D167" s="28" t="s">
        <v>86</v>
      </c>
      <c r="E167" s="17">
        <v>100000</v>
      </c>
      <c r="F167" s="17">
        <v>50000</v>
      </c>
      <c r="G167" s="22">
        <v>50000</v>
      </c>
    </row>
    <row r="168" spans="1:7" ht="12.75">
      <c r="A168" s="3" t="s">
        <v>333</v>
      </c>
      <c r="B168" s="3">
        <v>272914</v>
      </c>
      <c r="C168" s="15" t="s">
        <v>85</v>
      </c>
      <c r="D168" s="27" t="s">
        <v>86</v>
      </c>
      <c r="E168" s="17">
        <v>852935</v>
      </c>
      <c r="F168" s="17">
        <v>456467</v>
      </c>
      <c r="G168" s="22">
        <v>145532</v>
      </c>
    </row>
    <row r="169" spans="1:7" ht="12.75">
      <c r="A169" t="s">
        <v>219</v>
      </c>
      <c r="B169">
        <v>271926</v>
      </c>
      <c r="C169" s="17" t="s">
        <v>161</v>
      </c>
      <c r="D169" s="28" t="s">
        <v>86</v>
      </c>
      <c r="E169" s="17">
        <v>569361</v>
      </c>
      <c r="F169" s="17">
        <v>328752</v>
      </c>
      <c r="G169" s="22">
        <v>86805</v>
      </c>
    </row>
    <row r="170" spans="1:7" ht="12.75">
      <c r="A170" t="s">
        <v>223</v>
      </c>
      <c r="B170">
        <v>275221</v>
      </c>
      <c r="C170" s="17" t="s">
        <v>162</v>
      </c>
      <c r="D170" s="28" t="s">
        <v>86</v>
      </c>
      <c r="E170" s="17">
        <v>474498</v>
      </c>
      <c r="F170" s="17">
        <v>237249</v>
      </c>
      <c r="G170" s="22">
        <v>108013</v>
      </c>
    </row>
    <row r="171" spans="1:7" ht="12.75">
      <c r="A171" t="s">
        <v>210</v>
      </c>
      <c r="B171">
        <v>269301</v>
      </c>
      <c r="C171" s="17" t="s">
        <v>116</v>
      </c>
      <c r="D171" s="28" t="s">
        <v>87</v>
      </c>
      <c r="E171" s="17">
        <v>273082</v>
      </c>
      <c r="F171" s="17">
        <v>149060</v>
      </c>
      <c r="G171" s="22">
        <v>75000</v>
      </c>
    </row>
    <row r="172" spans="1:7" ht="12.75">
      <c r="A172" s="6" t="s">
        <v>45</v>
      </c>
      <c r="B172" s="3">
        <v>578509</v>
      </c>
      <c r="C172" s="15" t="s">
        <v>139</v>
      </c>
      <c r="D172" s="27" t="s">
        <v>86</v>
      </c>
      <c r="E172" s="17">
        <v>651300</v>
      </c>
      <c r="F172" s="17">
        <v>260520</v>
      </c>
      <c r="G172" s="22">
        <v>89879</v>
      </c>
    </row>
    <row r="173" spans="1:7" ht="12.75">
      <c r="A173" t="s">
        <v>238</v>
      </c>
      <c r="B173">
        <v>278190</v>
      </c>
      <c r="C173" s="17" t="s">
        <v>163</v>
      </c>
      <c r="D173" s="28" t="s">
        <v>86</v>
      </c>
      <c r="E173" s="17">
        <v>2170662</v>
      </c>
      <c r="F173" s="17">
        <v>1000000</v>
      </c>
      <c r="G173" s="22">
        <v>247702</v>
      </c>
    </row>
    <row r="174" spans="1:7" ht="12.75">
      <c r="A174" t="s">
        <v>124</v>
      </c>
      <c r="B174">
        <v>269310</v>
      </c>
      <c r="C174" s="17" t="s">
        <v>116</v>
      </c>
      <c r="D174" s="28" t="s">
        <v>86</v>
      </c>
      <c r="E174" s="17">
        <v>345000</v>
      </c>
      <c r="F174" s="17">
        <v>172500</v>
      </c>
      <c r="G174" s="22">
        <v>100000</v>
      </c>
    </row>
    <row r="175" spans="1:7" ht="12.75">
      <c r="A175" s="3" t="s">
        <v>336</v>
      </c>
      <c r="B175" s="3">
        <v>579319</v>
      </c>
      <c r="C175" s="15" t="s">
        <v>105</v>
      </c>
      <c r="D175" s="27" t="s">
        <v>87</v>
      </c>
      <c r="E175" s="17">
        <v>370000</v>
      </c>
      <c r="F175" s="17">
        <v>175000</v>
      </c>
      <c r="G175" s="22">
        <v>100000</v>
      </c>
    </row>
    <row r="176" spans="1:7" ht="12.75">
      <c r="A176" t="s">
        <v>169</v>
      </c>
      <c r="B176" t="s">
        <v>170</v>
      </c>
      <c r="C176" s="17" t="s">
        <v>139</v>
      </c>
      <c r="D176" s="28" t="s">
        <v>86</v>
      </c>
      <c r="E176" s="17">
        <v>220060</v>
      </c>
      <c r="F176" s="17">
        <v>160000</v>
      </c>
      <c r="G176" s="22">
        <v>100000</v>
      </c>
    </row>
    <row r="177" spans="1:7" ht="12.75">
      <c r="A177" t="s">
        <v>155</v>
      </c>
      <c r="B177">
        <v>271977</v>
      </c>
      <c r="C177" s="17" t="s">
        <v>143</v>
      </c>
      <c r="D177" s="28" t="s">
        <v>87</v>
      </c>
      <c r="E177" s="17">
        <v>422000</v>
      </c>
      <c r="F177" s="17">
        <v>211000</v>
      </c>
      <c r="G177" s="22">
        <v>101188</v>
      </c>
    </row>
    <row r="178" spans="1:7" ht="12.75">
      <c r="A178" t="s">
        <v>109</v>
      </c>
      <c r="B178">
        <v>275263</v>
      </c>
      <c r="C178" s="17" t="s">
        <v>105</v>
      </c>
      <c r="D178" s="28" t="s">
        <v>86</v>
      </c>
      <c r="E178" s="17">
        <v>1517298</v>
      </c>
      <c r="F178" s="17">
        <v>758649</v>
      </c>
      <c r="G178" s="22">
        <v>274046</v>
      </c>
    </row>
    <row r="179" spans="1:7" ht="12.75">
      <c r="A179" t="s">
        <v>230</v>
      </c>
      <c r="B179">
        <v>275271</v>
      </c>
      <c r="C179" s="17" t="s">
        <v>162</v>
      </c>
      <c r="D179" s="28" t="s">
        <v>86</v>
      </c>
      <c r="E179" s="17">
        <v>875000</v>
      </c>
      <c r="F179" s="17">
        <v>437500</v>
      </c>
      <c r="G179" s="22">
        <v>139128</v>
      </c>
    </row>
    <row r="180" spans="1:7" ht="12.75">
      <c r="A180" s="3" t="s">
        <v>308</v>
      </c>
      <c r="B180" s="3">
        <v>269344</v>
      </c>
      <c r="C180" s="15" t="s">
        <v>286</v>
      </c>
      <c r="D180" s="27" t="s">
        <v>86</v>
      </c>
      <c r="E180" s="17">
        <v>390000</v>
      </c>
      <c r="F180" s="17">
        <v>243000</v>
      </c>
      <c r="G180" s="22">
        <v>106309</v>
      </c>
    </row>
    <row r="181" spans="1:7" ht="12.75">
      <c r="A181" t="s">
        <v>123</v>
      </c>
      <c r="B181">
        <v>269352</v>
      </c>
      <c r="C181" s="17" t="s">
        <v>116</v>
      </c>
      <c r="D181" s="28" t="s">
        <v>87</v>
      </c>
      <c r="E181" s="17">
        <v>700000</v>
      </c>
      <c r="F181" s="17">
        <v>350000</v>
      </c>
      <c r="G181" s="22">
        <v>91218</v>
      </c>
    </row>
    <row r="182" spans="1:7" ht="12.75">
      <c r="A182" t="s">
        <v>229</v>
      </c>
      <c r="B182">
        <v>579173</v>
      </c>
      <c r="C182" s="17" t="s">
        <v>162</v>
      </c>
      <c r="D182" s="28" t="s">
        <v>86</v>
      </c>
      <c r="E182" s="17">
        <v>400000</v>
      </c>
      <c r="F182" s="17">
        <v>200000</v>
      </c>
      <c r="G182" s="22">
        <v>68250</v>
      </c>
    </row>
    <row r="183" spans="1:7" ht="12.75">
      <c r="A183" s="3" t="s">
        <v>312</v>
      </c>
      <c r="B183" s="3">
        <v>272957</v>
      </c>
      <c r="C183" s="15" t="s">
        <v>119</v>
      </c>
      <c r="D183" s="27" t="s">
        <v>87</v>
      </c>
      <c r="E183" s="17">
        <v>118207</v>
      </c>
      <c r="F183" s="17">
        <v>88743</v>
      </c>
      <c r="G183" s="22">
        <v>50000</v>
      </c>
    </row>
    <row r="184" spans="1:7" ht="12.75">
      <c r="A184" s="3" t="s">
        <v>250</v>
      </c>
      <c r="B184" s="3">
        <v>275280</v>
      </c>
      <c r="C184" s="15" t="s">
        <v>105</v>
      </c>
      <c r="D184" s="27" t="s">
        <v>87</v>
      </c>
      <c r="E184" s="17">
        <v>680000</v>
      </c>
      <c r="F184" s="17">
        <v>307000</v>
      </c>
      <c r="G184" s="22">
        <v>106566</v>
      </c>
    </row>
    <row r="185" spans="1:7" ht="12.75">
      <c r="A185" t="s">
        <v>46</v>
      </c>
      <c r="B185" t="s">
        <v>131</v>
      </c>
      <c r="C185" s="17" t="s">
        <v>116</v>
      </c>
      <c r="D185" s="28" t="s">
        <v>86</v>
      </c>
      <c r="E185" s="17">
        <v>458000</v>
      </c>
      <c r="F185" s="17">
        <v>231500</v>
      </c>
      <c r="G185" s="22">
        <v>95070</v>
      </c>
    </row>
    <row r="186" spans="1:7" ht="12.75">
      <c r="A186" s="3" t="s">
        <v>1</v>
      </c>
      <c r="B186" s="3" t="s">
        <v>2</v>
      </c>
      <c r="C186" s="15" t="s">
        <v>119</v>
      </c>
      <c r="D186" s="27" t="s">
        <v>87</v>
      </c>
      <c r="E186" s="17">
        <v>420000</v>
      </c>
      <c r="F186" s="17">
        <v>200000</v>
      </c>
      <c r="G186" s="22">
        <v>68250</v>
      </c>
    </row>
    <row r="187" spans="1:7" ht="12.75">
      <c r="A187" s="3" t="s">
        <v>356</v>
      </c>
      <c r="B187" s="3">
        <v>48146994</v>
      </c>
      <c r="C187" s="15" t="s">
        <v>116</v>
      </c>
      <c r="D187" s="27" t="s">
        <v>87</v>
      </c>
      <c r="E187" s="17">
        <v>258280</v>
      </c>
      <c r="F187" s="17">
        <v>129140</v>
      </c>
      <c r="G187" s="22">
        <v>50000</v>
      </c>
    </row>
    <row r="188" spans="1:7" ht="12.75">
      <c r="A188" s="3" t="s">
        <v>357</v>
      </c>
      <c r="B188" s="3">
        <v>45978794</v>
      </c>
      <c r="C188" s="15" t="s">
        <v>116</v>
      </c>
      <c r="D188" s="27" t="s">
        <v>87</v>
      </c>
      <c r="E188" s="17">
        <v>869187</v>
      </c>
      <c r="F188" s="17">
        <v>434594</v>
      </c>
      <c r="G188" s="22">
        <v>148305</v>
      </c>
    </row>
    <row r="189" spans="1:7" ht="12.75">
      <c r="A189" t="s">
        <v>118</v>
      </c>
      <c r="B189">
        <v>653365</v>
      </c>
      <c r="C189" s="17" t="s">
        <v>116</v>
      </c>
      <c r="D189" s="28" t="s">
        <v>87</v>
      </c>
      <c r="E189" s="17">
        <v>875500</v>
      </c>
      <c r="F189" s="17">
        <v>437750</v>
      </c>
      <c r="G189" s="22">
        <v>149382</v>
      </c>
    </row>
    <row r="190" spans="1:7" ht="12.75">
      <c r="A190" t="s">
        <v>239</v>
      </c>
      <c r="B190">
        <v>278220</v>
      </c>
      <c r="C190" s="17" t="s">
        <v>163</v>
      </c>
      <c r="D190" s="28" t="s">
        <v>87</v>
      </c>
      <c r="E190" s="17">
        <v>500000</v>
      </c>
      <c r="F190" s="17">
        <v>250000</v>
      </c>
      <c r="G190" s="22">
        <v>100000</v>
      </c>
    </row>
    <row r="191" spans="1:7" ht="12.75">
      <c r="A191" t="s">
        <v>171</v>
      </c>
      <c r="B191">
        <v>578517</v>
      </c>
      <c r="C191" s="17" t="s">
        <v>139</v>
      </c>
      <c r="D191" s="28" t="s">
        <v>86</v>
      </c>
      <c r="E191" s="17">
        <v>500000</v>
      </c>
      <c r="F191" s="17">
        <v>250000</v>
      </c>
      <c r="G191" s="22">
        <v>118250</v>
      </c>
    </row>
    <row r="192" spans="1:7" ht="12.75">
      <c r="A192" t="s">
        <v>107</v>
      </c>
      <c r="B192">
        <v>579246</v>
      </c>
      <c r="C192" s="17" t="s">
        <v>105</v>
      </c>
      <c r="D192" s="28" t="s">
        <v>87</v>
      </c>
      <c r="E192" s="17">
        <v>550000</v>
      </c>
      <c r="F192" s="17">
        <v>260000</v>
      </c>
      <c r="G192" s="22">
        <v>118250</v>
      </c>
    </row>
    <row r="193" spans="1:7" ht="12.75">
      <c r="A193" s="3" t="s">
        <v>373</v>
      </c>
      <c r="B193" s="3">
        <v>578533</v>
      </c>
      <c r="C193" s="15" t="s">
        <v>143</v>
      </c>
      <c r="D193" s="27" t="s">
        <v>87</v>
      </c>
      <c r="E193" s="17">
        <v>300000</v>
      </c>
      <c r="F193" s="17">
        <v>150000</v>
      </c>
      <c r="G193" s="22">
        <v>51188</v>
      </c>
    </row>
    <row r="194" spans="1:7" ht="12.75">
      <c r="A194" s="3" t="s">
        <v>358</v>
      </c>
      <c r="B194" s="3">
        <v>269433</v>
      </c>
      <c r="C194" s="15" t="s">
        <v>116</v>
      </c>
      <c r="D194" s="27" t="s">
        <v>87</v>
      </c>
      <c r="E194" s="17">
        <v>1950000</v>
      </c>
      <c r="F194" s="17">
        <v>950000</v>
      </c>
      <c r="G194" s="22">
        <v>315370</v>
      </c>
    </row>
    <row r="195" spans="1:7" ht="12.75">
      <c r="A195" t="s">
        <v>180</v>
      </c>
      <c r="B195">
        <v>273007</v>
      </c>
      <c r="C195" s="17" t="s">
        <v>140</v>
      </c>
      <c r="D195" s="28" t="s">
        <v>87</v>
      </c>
      <c r="E195" s="17">
        <v>360000</v>
      </c>
      <c r="F195" s="17">
        <v>180000</v>
      </c>
      <c r="G195" s="22">
        <v>58640</v>
      </c>
    </row>
    <row r="196" spans="1:7" ht="12.75">
      <c r="A196" s="6" t="s">
        <v>58</v>
      </c>
      <c r="B196" s="3">
        <v>857564</v>
      </c>
      <c r="C196" s="15" t="s">
        <v>158</v>
      </c>
      <c r="D196" s="27" t="s">
        <v>87</v>
      </c>
      <c r="E196" s="17">
        <v>1269000</v>
      </c>
      <c r="F196" s="17">
        <v>648000</v>
      </c>
      <c r="G196" s="22">
        <v>229409</v>
      </c>
    </row>
    <row r="197" spans="1:7" ht="12.75">
      <c r="A197" t="s">
        <v>59</v>
      </c>
      <c r="B197">
        <v>653373</v>
      </c>
      <c r="C197" s="17" t="s">
        <v>116</v>
      </c>
      <c r="D197" s="28" t="s">
        <v>87</v>
      </c>
      <c r="E197" s="17">
        <v>300000</v>
      </c>
      <c r="F197" s="17">
        <v>150000</v>
      </c>
      <c r="G197" s="22">
        <v>51188</v>
      </c>
    </row>
    <row r="198" spans="1:7" ht="12.75">
      <c r="A198" s="3" t="s">
        <v>374</v>
      </c>
      <c r="B198" s="3">
        <v>578541</v>
      </c>
      <c r="C198" s="15" t="s">
        <v>143</v>
      </c>
      <c r="D198" s="27" t="s">
        <v>87</v>
      </c>
      <c r="E198" s="17">
        <v>640000</v>
      </c>
      <c r="F198" s="17">
        <v>320000</v>
      </c>
      <c r="G198" s="22">
        <v>109200</v>
      </c>
    </row>
    <row r="199" spans="1:7" ht="12.75">
      <c r="A199" s="6" t="s">
        <v>47</v>
      </c>
      <c r="B199" s="3">
        <v>275361</v>
      </c>
      <c r="C199" s="15" t="s">
        <v>105</v>
      </c>
      <c r="D199" s="27" t="s">
        <v>87</v>
      </c>
      <c r="E199" s="17">
        <v>343112</v>
      </c>
      <c r="F199" s="17">
        <v>199888</v>
      </c>
      <c r="G199" s="22">
        <v>82278</v>
      </c>
    </row>
    <row r="200" spans="1:7" ht="12.75">
      <c r="A200" s="3" t="s">
        <v>255</v>
      </c>
      <c r="B200" s="3">
        <v>269484</v>
      </c>
      <c r="C200" s="15" t="s">
        <v>116</v>
      </c>
      <c r="D200" s="27" t="s">
        <v>86</v>
      </c>
      <c r="E200" s="17">
        <v>1691214</v>
      </c>
      <c r="F200" s="17">
        <v>774606</v>
      </c>
      <c r="G200" s="22">
        <v>265399</v>
      </c>
    </row>
    <row r="201" spans="1:7" ht="12.75">
      <c r="A201" t="s">
        <v>213</v>
      </c>
      <c r="B201">
        <v>269514</v>
      </c>
      <c r="C201" s="17" t="s">
        <v>116</v>
      </c>
      <c r="D201" s="28" t="s">
        <v>86</v>
      </c>
      <c r="E201" s="17">
        <v>320000</v>
      </c>
      <c r="F201" s="17">
        <v>160000</v>
      </c>
      <c r="G201" s="22">
        <v>50000</v>
      </c>
    </row>
    <row r="202" spans="1:7" ht="12.75">
      <c r="A202" t="s">
        <v>226</v>
      </c>
      <c r="B202">
        <v>275387</v>
      </c>
      <c r="C202" s="17" t="s">
        <v>162</v>
      </c>
      <c r="D202" s="28" t="s">
        <v>87</v>
      </c>
      <c r="E202" s="17">
        <v>440000</v>
      </c>
      <c r="F202" s="17">
        <v>240000</v>
      </c>
      <c r="G202" s="22">
        <v>75000</v>
      </c>
    </row>
    <row r="203" spans="1:7" ht="12.75">
      <c r="A203" t="s">
        <v>48</v>
      </c>
      <c r="B203">
        <v>275395</v>
      </c>
      <c r="C203" s="17" t="s">
        <v>162</v>
      </c>
      <c r="D203" s="28" t="s">
        <v>86</v>
      </c>
      <c r="E203" s="17">
        <v>2361419</v>
      </c>
      <c r="F203" s="17">
        <v>1180709</v>
      </c>
      <c r="G203" s="22">
        <v>251574</v>
      </c>
    </row>
    <row r="204" spans="1:7" ht="12.75">
      <c r="A204" t="s">
        <v>60</v>
      </c>
      <c r="B204">
        <v>272094</v>
      </c>
      <c r="C204" s="17" t="s">
        <v>143</v>
      </c>
      <c r="D204" s="28" t="s">
        <v>87</v>
      </c>
      <c r="E204" s="17">
        <v>524000</v>
      </c>
      <c r="F204" s="17">
        <v>245000</v>
      </c>
      <c r="G204" s="22">
        <v>108050</v>
      </c>
    </row>
    <row r="205" spans="1:7" ht="12.75">
      <c r="A205" t="s">
        <v>214</v>
      </c>
      <c r="B205">
        <v>273031</v>
      </c>
      <c r="C205" s="17" t="s">
        <v>119</v>
      </c>
      <c r="D205" s="28" t="s">
        <v>87</v>
      </c>
      <c r="E205" s="17">
        <v>1160000</v>
      </c>
      <c r="F205" s="17">
        <v>580000</v>
      </c>
      <c r="G205" s="22">
        <v>197925</v>
      </c>
    </row>
    <row r="206" spans="1:7" ht="12.75">
      <c r="A206" s="3" t="s">
        <v>3</v>
      </c>
      <c r="B206" s="3">
        <v>273058</v>
      </c>
      <c r="C206" s="15" t="s">
        <v>119</v>
      </c>
      <c r="D206" s="27" t="s">
        <v>87</v>
      </c>
      <c r="E206" s="17">
        <v>170000</v>
      </c>
      <c r="F206" s="17">
        <v>85000</v>
      </c>
      <c r="G206" s="22">
        <v>50000</v>
      </c>
    </row>
    <row r="207" spans="1:7" ht="12.75">
      <c r="A207" t="s">
        <v>127</v>
      </c>
      <c r="B207">
        <v>269565</v>
      </c>
      <c r="C207" s="17" t="s">
        <v>116</v>
      </c>
      <c r="D207" s="28" t="s">
        <v>86</v>
      </c>
      <c r="E207" s="17">
        <v>648422</v>
      </c>
      <c r="F207" s="17">
        <v>324211</v>
      </c>
      <c r="G207" s="22">
        <v>110637</v>
      </c>
    </row>
    <row r="208" spans="1:7" ht="12.75">
      <c r="A208" s="3" t="s">
        <v>347</v>
      </c>
      <c r="B208" s="3">
        <v>272108</v>
      </c>
      <c r="C208" s="15" t="s">
        <v>139</v>
      </c>
      <c r="D208" s="27" t="s">
        <v>87</v>
      </c>
      <c r="E208" s="17">
        <v>786791</v>
      </c>
      <c r="F208" s="17">
        <v>393395</v>
      </c>
      <c r="G208" s="22">
        <v>134246</v>
      </c>
    </row>
    <row r="209" spans="1:7" ht="12.75">
      <c r="A209" s="6" t="s">
        <v>302</v>
      </c>
      <c r="B209" s="3">
        <v>272124</v>
      </c>
      <c r="C209" s="15" t="s">
        <v>143</v>
      </c>
      <c r="D209" s="27" t="s">
        <v>86</v>
      </c>
      <c r="E209" s="17">
        <v>483550</v>
      </c>
      <c r="F209" s="17">
        <v>338000</v>
      </c>
      <c r="G209" s="22">
        <v>0</v>
      </c>
    </row>
    <row r="210" spans="1:7" ht="12.75">
      <c r="A210" s="3" t="s">
        <v>359</v>
      </c>
      <c r="B210" s="3">
        <v>269590</v>
      </c>
      <c r="C210" s="15" t="s">
        <v>116</v>
      </c>
      <c r="D210" s="27" t="s">
        <v>87</v>
      </c>
      <c r="E210" s="17">
        <v>195000</v>
      </c>
      <c r="F210" s="17">
        <v>97500</v>
      </c>
      <c r="G210" s="22">
        <v>50000</v>
      </c>
    </row>
    <row r="211" spans="1:7" ht="12.75">
      <c r="A211" t="s">
        <v>240</v>
      </c>
      <c r="B211">
        <v>278262</v>
      </c>
      <c r="C211" s="17" t="s">
        <v>163</v>
      </c>
      <c r="D211" s="28" t="s">
        <v>87</v>
      </c>
      <c r="E211" s="17">
        <v>546942</v>
      </c>
      <c r="F211" s="17">
        <v>263131</v>
      </c>
      <c r="G211" s="22">
        <v>76266</v>
      </c>
    </row>
    <row r="212" spans="1:7" ht="12.75">
      <c r="A212" s="3" t="s">
        <v>306</v>
      </c>
      <c r="B212" s="3">
        <v>653420</v>
      </c>
      <c r="C212" s="15" t="s">
        <v>286</v>
      </c>
      <c r="D212" s="27" t="s">
        <v>86</v>
      </c>
      <c r="E212" s="17">
        <v>135000</v>
      </c>
      <c r="F212" s="17">
        <v>93000</v>
      </c>
      <c r="G212" s="22">
        <v>30704</v>
      </c>
    </row>
    <row r="213" spans="1:7" ht="12.75">
      <c r="A213" s="3" t="s">
        <v>360</v>
      </c>
      <c r="B213" s="3">
        <v>269638</v>
      </c>
      <c r="C213" s="15" t="s">
        <v>116</v>
      </c>
      <c r="D213" s="27" t="s">
        <v>87</v>
      </c>
      <c r="E213" s="17">
        <v>1127851</v>
      </c>
      <c r="F213" s="17">
        <v>563925</v>
      </c>
      <c r="G213" s="22">
        <v>192439</v>
      </c>
    </row>
    <row r="214" spans="1:7" ht="12.75">
      <c r="A214" t="s">
        <v>154</v>
      </c>
      <c r="B214">
        <v>272175</v>
      </c>
      <c r="C214" s="17" t="s">
        <v>143</v>
      </c>
      <c r="D214" s="28" t="s">
        <v>86</v>
      </c>
      <c r="E214" s="17">
        <v>770000</v>
      </c>
      <c r="F214" s="17">
        <v>340000</v>
      </c>
      <c r="G214" s="22">
        <v>116700</v>
      </c>
    </row>
    <row r="215" spans="1:7" ht="12.75">
      <c r="A215" s="3" t="s">
        <v>361</v>
      </c>
      <c r="B215" s="3">
        <v>269646</v>
      </c>
      <c r="C215" s="15" t="s">
        <v>116</v>
      </c>
      <c r="D215" s="27" t="s">
        <v>87</v>
      </c>
      <c r="E215" s="17">
        <v>902720</v>
      </c>
      <c r="F215" s="17">
        <v>451360</v>
      </c>
      <c r="G215" s="22">
        <v>154027</v>
      </c>
    </row>
    <row r="216" spans="1:7" ht="12.75">
      <c r="A216" s="3" t="s">
        <v>305</v>
      </c>
      <c r="B216" s="3">
        <v>273082</v>
      </c>
      <c r="C216" s="15" t="s">
        <v>158</v>
      </c>
      <c r="D216" s="27" t="s">
        <v>87</v>
      </c>
      <c r="E216" s="17">
        <v>953000</v>
      </c>
      <c r="F216" s="17">
        <v>466000</v>
      </c>
      <c r="G216" s="22">
        <v>400000</v>
      </c>
    </row>
    <row r="217" spans="1:7" ht="12.75">
      <c r="A217" t="s">
        <v>241</v>
      </c>
      <c r="B217">
        <v>580775</v>
      </c>
      <c r="C217" s="17" t="s">
        <v>163</v>
      </c>
      <c r="D217" s="28" t="s">
        <v>86</v>
      </c>
      <c r="E217" s="17">
        <v>1450000</v>
      </c>
      <c r="F217" s="17">
        <v>725000</v>
      </c>
      <c r="G217" s="22">
        <v>254750</v>
      </c>
    </row>
    <row r="218" spans="1:7" ht="12.75">
      <c r="A218" t="s">
        <v>206</v>
      </c>
      <c r="B218">
        <v>653683</v>
      </c>
      <c r="C218" s="17" t="s">
        <v>158</v>
      </c>
      <c r="D218" s="28" t="s">
        <v>87</v>
      </c>
      <c r="E218" s="17">
        <v>235000</v>
      </c>
      <c r="F218" s="17">
        <v>117500</v>
      </c>
      <c r="G218" s="22">
        <v>50000</v>
      </c>
    </row>
    <row r="219" spans="1:7" ht="12.75">
      <c r="A219" s="6" t="s">
        <v>22</v>
      </c>
      <c r="B219" s="3">
        <v>653462</v>
      </c>
      <c r="C219" s="15" t="s">
        <v>116</v>
      </c>
      <c r="D219" s="27" t="s">
        <v>87</v>
      </c>
      <c r="E219" s="17">
        <v>820000</v>
      </c>
      <c r="F219" s="17">
        <v>410000</v>
      </c>
      <c r="G219" s="22">
        <v>139913</v>
      </c>
    </row>
    <row r="220" spans="1:7" ht="12.75">
      <c r="A220" s="3" t="s">
        <v>380</v>
      </c>
      <c r="B220" s="3">
        <v>579203</v>
      </c>
      <c r="C220" s="15" t="s">
        <v>156</v>
      </c>
      <c r="D220" s="27" t="s">
        <v>87</v>
      </c>
      <c r="E220" s="17">
        <v>350000</v>
      </c>
      <c r="F220" s="17">
        <v>175000</v>
      </c>
      <c r="G220" s="22">
        <v>100000</v>
      </c>
    </row>
    <row r="221" spans="1:7" ht="12.75">
      <c r="A221" t="s">
        <v>49</v>
      </c>
      <c r="B221">
        <v>579289</v>
      </c>
      <c r="C221" s="17" t="s">
        <v>162</v>
      </c>
      <c r="D221" s="28" t="s">
        <v>87</v>
      </c>
      <c r="E221" s="17">
        <v>180000</v>
      </c>
      <c r="F221" s="17">
        <v>90000</v>
      </c>
      <c r="G221" s="22">
        <v>50000</v>
      </c>
    </row>
    <row r="222" spans="1:7" ht="12.75">
      <c r="A222" s="3" t="s">
        <v>362</v>
      </c>
      <c r="B222" s="3">
        <v>269671</v>
      </c>
      <c r="C222" s="15" t="s">
        <v>116</v>
      </c>
      <c r="D222" s="27" t="s">
        <v>87</v>
      </c>
      <c r="E222" s="17">
        <v>1836280</v>
      </c>
      <c r="F222" s="17">
        <v>918140</v>
      </c>
      <c r="G222" s="22">
        <v>323000</v>
      </c>
    </row>
    <row r="223" spans="1:7" ht="12.75">
      <c r="A223" s="3" t="s">
        <v>8</v>
      </c>
      <c r="B223" s="3">
        <v>269689</v>
      </c>
      <c r="C223" s="15" t="s">
        <v>286</v>
      </c>
      <c r="D223" s="27" t="s">
        <v>87</v>
      </c>
      <c r="E223" s="17">
        <v>525000</v>
      </c>
      <c r="F223" s="17">
        <v>250000</v>
      </c>
      <c r="G223" s="22">
        <v>85313</v>
      </c>
    </row>
    <row r="224" spans="1:7" ht="12.75">
      <c r="A224" s="21" t="s">
        <v>193</v>
      </c>
      <c r="B224">
        <v>578617</v>
      </c>
      <c r="C224" s="17" t="s">
        <v>143</v>
      </c>
      <c r="D224" s="28" t="s">
        <v>87</v>
      </c>
      <c r="E224" s="17">
        <v>1690000</v>
      </c>
      <c r="F224" s="17">
        <v>845000</v>
      </c>
      <c r="G224" s="22">
        <v>0</v>
      </c>
    </row>
    <row r="225" spans="1:7" ht="12.75">
      <c r="A225" s="21" t="s">
        <v>181</v>
      </c>
      <c r="B225">
        <v>529991</v>
      </c>
      <c r="C225" s="17" t="s">
        <v>140</v>
      </c>
      <c r="D225" s="28" t="s">
        <v>87</v>
      </c>
      <c r="E225" s="17">
        <v>610000</v>
      </c>
      <c r="F225" s="17">
        <v>305000</v>
      </c>
      <c r="G225" s="22">
        <v>92138</v>
      </c>
    </row>
    <row r="226" spans="1:7" ht="12.75">
      <c r="A226" s="21" t="s">
        <v>90</v>
      </c>
      <c r="B226">
        <v>273112</v>
      </c>
      <c r="C226" s="17" t="s">
        <v>85</v>
      </c>
      <c r="D226" s="28" t="s">
        <v>87</v>
      </c>
      <c r="E226" s="17">
        <v>461800</v>
      </c>
      <c r="F226" s="17">
        <v>281200</v>
      </c>
      <c r="G226" s="22">
        <v>107353</v>
      </c>
    </row>
    <row r="227" spans="1:7" ht="12.75">
      <c r="A227" t="s">
        <v>133</v>
      </c>
      <c r="B227">
        <v>269697</v>
      </c>
      <c r="C227" s="17" t="s">
        <v>116</v>
      </c>
      <c r="D227" s="28" t="s">
        <v>87</v>
      </c>
      <c r="E227" s="17">
        <v>250000</v>
      </c>
      <c r="F227" s="17">
        <v>125000</v>
      </c>
      <c r="G227" s="22">
        <v>50000</v>
      </c>
    </row>
    <row r="228" spans="1:7" ht="12.75">
      <c r="A228" s="3" t="s">
        <v>295</v>
      </c>
      <c r="B228" s="3">
        <v>273139</v>
      </c>
      <c r="C228" s="15" t="s">
        <v>85</v>
      </c>
      <c r="D228" s="27" t="s">
        <v>86</v>
      </c>
      <c r="E228" s="17">
        <v>660870</v>
      </c>
      <c r="F228" s="17">
        <v>381000</v>
      </c>
      <c r="G228" s="22">
        <v>76553</v>
      </c>
    </row>
    <row r="229" spans="1:7" ht="12.75">
      <c r="A229" t="s">
        <v>174</v>
      </c>
      <c r="B229">
        <v>578622</v>
      </c>
      <c r="C229" s="17" t="s">
        <v>139</v>
      </c>
      <c r="D229" s="28" t="s">
        <v>86</v>
      </c>
      <c r="E229" s="17">
        <v>120000</v>
      </c>
      <c r="F229" s="17">
        <v>60000</v>
      </c>
      <c r="G229" s="22">
        <v>50000</v>
      </c>
    </row>
    <row r="230" spans="1:7" ht="12.75">
      <c r="A230" s="6" t="s">
        <v>50</v>
      </c>
      <c r="B230" s="3">
        <v>275433</v>
      </c>
      <c r="C230" s="15" t="s">
        <v>105</v>
      </c>
      <c r="D230" s="27" t="s">
        <v>87</v>
      </c>
      <c r="E230" s="17">
        <v>124149</v>
      </c>
      <c r="F230" s="17">
        <v>86904</v>
      </c>
      <c r="G230" s="22">
        <v>28158</v>
      </c>
    </row>
    <row r="231" spans="1:7" ht="12.75">
      <c r="A231" t="s">
        <v>102</v>
      </c>
      <c r="B231">
        <v>278378</v>
      </c>
      <c r="C231" s="17" t="s">
        <v>92</v>
      </c>
      <c r="D231" s="28" t="s">
        <v>86</v>
      </c>
      <c r="E231" s="17">
        <v>398000</v>
      </c>
      <c r="F231" s="17">
        <v>199000</v>
      </c>
      <c r="G231" s="22">
        <v>100000</v>
      </c>
    </row>
    <row r="232" spans="1:7" ht="12.75">
      <c r="A232" t="s">
        <v>136</v>
      </c>
      <c r="B232">
        <v>269727</v>
      </c>
      <c r="C232" s="17" t="s">
        <v>116</v>
      </c>
      <c r="D232" s="28" t="s">
        <v>87</v>
      </c>
      <c r="E232" s="17">
        <v>425000</v>
      </c>
      <c r="F232" s="17">
        <v>200000</v>
      </c>
      <c r="G232" s="22">
        <v>101188</v>
      </c>
    </row>
    <row r="233" spans="1:7" ht="12.75">
      <c r="A233" s="3" t="s">
        <v>375</v>
      </c>
      <c r="B233" s="3">
        <v>272248</v>
      </c>
      <c r="C233" s="15" t="s">
        <v>143</v>
      </c>
      <c r="D233" s="27" t="s">
        <v>87</v>
      </c>
      <c r="E233" s="17">
        <v>900000</v>
      </c>
      <c r="F233" s="17">
        <v>450000</v>
      </c>
      <c r="G233" s="22">
        <v>153563</v>
      </c>
    </row>
    <row r="234" spans="1:7" ht="12.75">
      <c r="A234" s="3" t="s">
        <v>220</v>
      </c>
      <c r="B234" s="3">
        <v>272264</v>
      </c>
      <c r="C234" s="15" t="s">
        <v>161</v>
      </c>
      <c r="D234" s="27" t="s">
        <v>86</v>
      </c>
      <c r="E234" s="17">
        <v>365000</v>
      </c>
      <c r="F234" s="17">
        <v>162500</v>
      </c>
      <c r="G234" s="22">
        <v>100000</v>
      </c>
    </row>
    <row r="235" spans="1:7" ht="12.75">
      <c r="A235" s="3" t="s">
        <v>256</v>
      </c>
      <c r="B235" s="3">
        <v>170551</v>
      </c>
      <c r="C235" s="15" t="s">
        <v>143</v>
      </c>
      <c r="D235" s="27" t="s">
        <v>86</v>
      </c>
      <c r="E235" s="17">
        <v>645000</v>
      </c>
      <c r="F235" s="17">
        <v>303000</v>
      </c>
      <c r="G235" s="22">
        <v>126781</v>
      </c>
    </row>
    <row r="236" spans="1:7" ht="12.75">
      <c r="A236" t="s">
        <v>176</v>
      </c>
      <c r="B236">
        <v>272281</v>
      </c>
      <c r="C236" s="17" t="s">
        <v>139</v>
      </c>
      <c r="D236" s="28" t="s">
        <v>86</v>
      </c>
      <c r="E236" s="17">
        <v>200000</v>
      </c>
      <c r="F236" s="17">
        <v>100000</v>
      </c>
      <c r="G236" s="22">
        <v>100000</v>
      </c>
    </row>
    <row r="237" spans="1:7" ht="12.75">
      <c r="A237" s="3" t="s">
        <v>376</v>
      </c>
      <c r="B237" s="3">
        <v>272299</v>
      </c>
      <c r="C237" s="15" t="s">
        <v>143</v>
      </c>
      <c r="D237" s="27" t="s">
        <v>87</v>
      </c>
      <c r="E237" s="17">
        <v>400000</v>
      </c>
      <c r="F237" s="17">
        <v>200000</v>
      </c>
      <c r="G237" s="22">
        <v>68250</v>
      </c>
    </row>
    <row r="238" spans="1:7" ht="12.75">
      <c r="A238" t="s">
        <v>61</v>
      </c>
      <c r="B238" t="s">
        <v>122</v>
      </c>
      <c r="C238" s="17" t="s">
        <v>116</v>
      </c>
      <c r="D238" s="28" t="s">
        <v>87</v>
      </c>
      <c r="E238" s="17">
        <v>527000</v>
      </c>
      <c r="F238" s="17">
        <v>296300</v>
      </c>
      <c r="G238" s="22">
        <v>99304</v>
      </c>
    </row>
    <row r="239" spans="1:7" ht="12.75">
      <c r="A239" t="s">
        <v>62</v>
      </c>
      <c r="B239" t="s">
        <v>111</v>
      </c>
      <c r="C239" s="17" t="s">
        <v>105</v>
      </c>
      <c r="D239" s="28" t="s">
        <v>87</v>
      </c>
      <c r="E239" s="17">
        <v>800000</v>
      </c>
      <c r="F239" s="17">
        <v>400000</v>
      </c>
      <c r="G239" s="22">
        <v>136500</v>
      </c>
    </row>
    <row r="240" spans="1:7" ht="12.75">
      <c r="A240" s="3" t="s">
        <v>365</v>
      </c>
      <c r="B240" s="3">
        <v>273155</v>
      </c>
      <c r="C240" s="15" t="s">
        <v>140</v>
      </c>
      <c r="D240" s="27" t="s">
        <v>87</v>
      </c>
      <c r="E240" s="17">
        <v>2331000</v>
      </c>
      <c r="F240" s="17">
        <v>1000000</v>
      </c>
      <c r="G240" s="22">
        <v>295568</v>
      </c>
    </row>
    <row r="241" spans="1:7" ht="12.75">
      <c r="A241" t="s">
        <v>188</v>
      </c>
      <c r="B241">
        <v>272337</v>
      </c>
      <c r="C241" s="17" t="s">
        <v>143</v>
      </c>
      <c r="D241" s="28" t="s">
        <v>87</v>
      </c>
      <c r="E241" s="17">
        <v>600000</v>
      </c>
      <c r="F241" s="17">
        <v>300000</v>
      </c>
      <c r="G241" s="22">
        <v>102375</v>
      </c>
    </row>
    <row r="242" spans="1:7" ht="12.75">
      <c r="A242" s="6" t="s">
        <v>51</v>
      </c>
      <c r="B242" s="3">
        <v>273163</v>
      </c>
      <c r="C242" s="15" t="s">
        <v>158</v>
      </c>
      <c r="D242" s="27" t="s">
        <v>157</v>
      </c>
      <c r="E242" s="17">
        <v>117863</v>
      </c>
      <c r="F242" s="17">
        <v>82500</v>
      </c>
      <c r="G242" s="22">
        <v>25396</v>
      </c>
    </row>
    <row r="243" spans="1:7" ht="12.75">
      <c r="A243" t="s">
        <v>207</v>
      </c>
      <c r="B243">
        <v>273171</v>
      </c>
      <c r="C243" s="17" t="s">
        <v>158</v>
      </c>
      <c r="D243" s="28" t="s">
        <v>87</v>
      </c>
      <c r="E243" s="17">
        <v>1995630</v>
      </c>
      <c r="F243" s="17">
        <v>990000</v>
      </c>
      <c r="G243" s="22">
        <v>337838</v>
      </c>
    </row>
    <row r="244" spans="1:7" ht="12.75">
      <c r="A244" t="s">
        <v>182</v>
      </c>
      <c r="B244">
        <v>273180</v>
      </c>
      <c r="C244" s="17" t="s">
        <v>140</v>
      </c>
      <c r="D244" s="28" t="s">
        <v>87</v>
      </c>
      <c r="E244" s="17">
        <v>1178400</v>
      </c>
      <c r="F244" s="17">
        <v>578400</v>
      </c>
      <c r="G244" s="22">
        <v>158900</v>
      </c>
    </row>
    <row r="245" spans="1:7" ht="12.75">
      <c r="A245" t="s">
        <v>96</v>
      </c>
      <c r="B245">
        <v>484776</v>
      </c>
      <c r="C245" s="17" t="s">
        <v>92</v>
      </c>
      <c r="D245" s="28" t="s">
        <v>86</v>
      </c>
      <c r="E245" s="17">
        <v>316216</v>
      </c>
      <c r="F245" s="17">
        <v>176108</v>
      </c>
      <c r="G245" s="22">
        <v>75000</v>
      </c>
    </row>
    <row r="246" spans="1:7" ht="12.75">
      <c r="A246" s="3" t="s">
        <v>259</v>
      </c>
      <c r="B246" s="3">
        <v>653985</v>
      </c>
      <c r="C246" s="15" t="s">
        <v>158</v>
      </c>
      <c r="D246" s="27" t="s">
        <v>86</v>
      </c>
      <c r="E246" s="17">
        <v>450000</v>
      </c>
      <c r="F246" s="17">
        <v>205000</v>
      </c>
      <c r="G246" s="22">
        <v>100000</v>
      </c>
    </row>
    <row r="247" spans="1:7" ht="12.75">
      <c r="A247" s="3" t="s">
        <v>0</v>
      </c>
      <c r="B247" s="3">
        <v>272345</v>
      </c>
      <c r="C247" s="15" t="s">
        <v>161</v>
      </c>
      <c r="D247" s="27" t="s">
        <v>87</v>
      </c>
      <c r="E247" s="17">
        <v>729418</v>
      </c>
      <c r="F247" s="17">
        <v>364709</v>
      </c>
      <c r="G247" s="22">
        <v>134746</v>
      </c>
    </row>
    <row r="248" spans="1:7" ht="12.75">
      <c r="A248" t="s">
        <v>100</v>
      </c>
      <c r="B248">
        <v>580767</v>
      </c>
      <c r="C248" s="17" t="s">
        <v>92</v>
      </c>
      <c r="D248" s="28" t="s">
        <v>86</v>
      </c>
      <c r="E248" s="17">
        <v>1950000</v>
      </c>
      <c r="F248" s="17">
        <v>975000</v>
      </c>
      <c r="G248" s="22">
        <v>365656</v>
      </c>
    </row>
    <row r="249" spans="1:7" ht="12.75">
      <c r="A249" t="s">
        <v>99</v>
      </c>
      <c r="B249">
        <v>278432</v>
      </c>
      <c r="C249" s="17" t="s">
        <v>92</v>
      </c>
      <c r="D249" s="28" t="s">
        <v>87</v>
      </c>
      <c r="E249" s="17">
        <v>1326000</v>
      </c>
      <c r="F249" s="17">
        <v>663000</v>
      </c>
      <c r="G249" s="22">
        <v>126594</v>
      </c>
    </row>
    <row r="250" spans="1:7" ht="12.75">
      <c r="A250" s="3" t="s">
        <v>73</v>
      </c>
      <c r="B250" s="3">
        <v>278441</v>
      </c>
      <c r="C250" s="15" t="s">
        <v>163</v>
      </c>
      <c r="D250" s="27" t="s">
        <v>87</v>
      </c>
      <c r="E250" s="17">
        <v>597969</v>
      </c>
      <c r="F250" s="17">
        <v>298984</v>
      </c>
      <c r="G250" s="22">
        <v>102028</v>
      </c>
    </row>
    <row r="251" spans="1:8" ht="12.75">
      <c r="A251" s="21" t="s">
        <v>52</v>
      </c>
      <c r="B251" t="s">
        <v>183</v>
      </c>
      <c r="C251" s="17" t="s">
        <v>140</v>
      </c>
      <c r="D251" s="28" t="s">
        <v>87</v>
      </c>
      <c r="E251" s="17">
        <v>5348004</v>
      </c>
      <c r="F251" s="17">
        <v>1000000</v>
      </c>
      <c r="G251" s="22">
        <v>379016</v>
      </c>
      <c r="H251" s="17"/>
    </row>
    <row r="252" spans="1:7" ht="12.75">
      <c r="A252" t="s">
        <v>53</v>
      </c>
      <c r="B252">
        <v>275506</v>
      </c>
      <c r="C252" s="17" t="s">
        <v>162</v>
      </c>
      <c r="D252" s="28" t="s">
        <v>86</v>
      </c>
      <c r="E252" s="17">
        <v>917623</v>
      </c>
      <c r="F252" s="17">
        <v>458811</v>
      </c>
      <c r="G252" s="22">
        <v>143961</v>
      </c>
    </row>
    <row r="253" spans="1:7" ht="12.75">
      <c r="A253" s="6" t="s">
        <v>197</v>
      </c>
      <c r="B253" s="3">
        <v>578649</v>
      </c>
      <c r="C253" s="15" t="s">
        <v>143</v>
      </c>
      <c r="D253" s="27" t="s">
        <v>86</v>
      </c>
      <c r="E253" s="17">
        <v>130100</v>
      </c>
      <c r="F253" s="17">
        <v>52040</v>
      </c>
      <c r="G253" s="22">
        <v>50000</v>
      </c>
    </row>
    <row r="254" spans="1:7" ht="12.75">
      <c r="A254" t="s">
        <v>197</v>
      </c>
      <c r="B254">
        <v>579211</v>
      </c>
      <c r="C254" s="17" t="s">
        <v>156</v>
      </c>
      <c r="D254" s="28" t="s">
        <v>87</v>
      </c>
      <c r="E254" s="17">
        <v>200000</v>
      </c>
      <c r="F254" s="17">
        <v>100000</v>
      </c>
      <c r="G254" s="22">
        <v>50000</v>
      </c>
    </row>
    <row r="255" spans="1:7" ht="12.75">
      <c r="A255" t="s">
        <v>146</v>
      </c>
      <c r="B255">
        <v>272400</v>
      </c>
      <c r="C255" s="17" t="s">
        <v>143</v>
      </c>
      <c r="D255" s="28" t="s">
        <v>87</v>
      </c>
      <c r="E255" s="17">
        <v>1000000</v>
      </c>
      <c r="F255" s="17">
        <v>500000</v>
      </c>
      <c r="G255" s="22">
        <v>170626</v>
      </c>
    </row>
    <row r="256" spans="1:7" ht="12.75">
      <c r="A256" t="s">
        <v>217</v>
      </c>
      <c r="B256">
        <v>273210</v>
      </c>
      <c r="C256" s="17" t="s">
        <v>119</v>
      </c>
      <c r="D256" s="28" t="s">
        <v>87</v>
      </c>
      <c r="E256" s="17">
        <v>200000</v>
      </c>
      <c r="F256" s="17">
        <v>100000</v>
      </c>
      <c r="G256" s="22">
        <v>50000</v>
      </c>
    </row>
    <row r="257" spans="1:7" ht="12.75">
      <c r="A257" s="24" t="s">
        <v>23</v>
      </c>
      <c r="B257" s="3">
        <v>578657</v>
      </c>
      <c r="C257" s="15" t="s">
        <v>143</v>
      </c>
      <c r="D257" s="27" t="s">
        <v>87</v>
      </c>
      <c r="E257" s="17">
        <v>858019</v>
      </c>
      <c r="F257" s="17">
        <v>397000</v>
      </c>
      <c r="G257" s="22">
        <v>135476</v>
      </c>
    </row>
    <row r="258" spans="1:7" ht="12.75">
      <c r="A258" s="6" t="s">
        <v>54</v>
      </c>
      <c r="B258" s="3">
        <v>269760</v>
      </c>
      <c r="C258" s="15" t="s">
        <v>116</v>
      </c>
      <c r="D258" s="27" t="s">
        <v>86</v>
      </c>
      <c r="E258" s="17">
        <v>1756933</v>
      </c>
      <c r="F258" s="17">
        <v>852773</v>
      </c>
      <c r="G258" s="22">
        <v>161248</v>
      </c>
    </row>
    <row r="259" spans="1:7" ht="12.75">
      <c r="A259" s="3" t="s">
        <v>363</v>
      </c>
      <c r="B259" s="3">
        <v>653331</v>
      </c>
      <c r="C259" s="15" t="s">
        <v>116</v>
      </c>
      <c r="D259" s="27" t="s">
        <v>87</v>
      </c>
      <c r="E259" s="17">
        <v>1820000</v>
      </c>
      <c r="F259" s="17">
        <v>910000</v>
      </c>
      <c r="G259" s="22">
        <v>310538</v>
      </c>
    </row>
    <row r="260" spans="1:11" ht="12.75">
      <c r="A260" s="21" t="s">
        <v>364</v>
      </c>
      <c r="B260">
        <v>269786</v>
      </c>
      <c r="C260" s="17" t="s">
        <v>116</v>
      </c>
      <c r="D260" s="28" t="s">
        <v>160</v>
      </c>
      <c r="E260" s="17">
        <v>2862000</v>
      </c>
      <c r="F260" s="17">
        <v>970000</v>
      </c>
      <c r="G260" s="22">
        <v>293908</v>
      </c>
      <c r="I260" s="17"/>
      <c r="J260" s="17"/>
      <c r="K260" s="17"/>
    </row>
    <row r="261" spans="1:7" ht="12.75">
      <c r="A261" s="6" t="s">
        <v>63</v>
      </c>
      <c r="B261" s="3">
        <v>653497</v>
      </c>
      <c r="C261" s="15" t="s">
        <v>158</v>
      </c>
      <c r="D261" s="27" t="s">
        <v>87</v>
      </c>
      <c r="E261" s="17">
        <v>659000</v>
      </c>
      <c r="F261" s="17">
        <v>461300</v>
      </c>
      <c r="G261" s="22">
        <v>350000</v>
      </c>
    </row>
    <row r="262" spans="1:7" ht="12.75">
      <c r="A262" t="s">
        <v>125</v>
      </c>
      <c r="B262">
        <v>579220</v>
      </c>
      <c r="C262" s="17" t="s">
        <v>116</v>
      </c>
      <c r="D262" s="28" t="s">
        <v>86</v>
      </c>
      <c r="E262" s="17">
        <v>100000</v>
      </c>
      <c r="F262" s="17">
        <v>50000</v>
      </c>
      <c r="G262" s="22">
        <v>50000</v>
      </c>
    </row>
    <row r="263" spans="1:7" ht="12.75">
      <c r="A263" s="3" t="s">
        <v>384</v>
      </c>
      <c r="B263" s="3">
        <v>273244</v>
      </c>
      <c r="C263" s="15" t="s">
        <v>158</v>
      </c>
      <c r="D263" s="27" t="s">
        <v>87</v>
      </c>
      <c r="E263" s="17">
        <v>998000</v>
      </c>
      <c r="F263" s="17">
        <v>380000</v>
      </c>
      <c r="G263" s="22">
        <v>129675</v>
      </c>
    </row>
    <row r="264" spans="1:7" ht="12.75">
      <c r="A264" s="3" t="s">
        <v>298</v>
      </c>
      <c r="B264" s="3">
        <v>580872</v>
      </c>
      <c r="C264" s="15" t="s">
        <v>296</v>
      </c>
      <c r="D264" s="27" t="s">
        <v>157</v>
      </c>
      <c r="E264" s="17">
        <v>39000</v>
      </c>
      <c r="F264" s="17">
        <v>27000</v>
      </c>
      <c r="G264" s="22">
        <v>25000</v>
      </c>
    </row>
    <row r="265" spans="1:7" ht="12.75">
      <c r="A265" t="s">
        <v>228</v>
      </c>
      <c r="B265">
        <v>275531</v>
      </c>
      <c r="C265" s="17" t="s">
        <v>162</v>
      </c>
      <c r="D265" s="28" t="s">
        <v>87</v>
      </c>
      <c r="E265" s="17">
        <v>1000000</v>
      </c>
      <c r="F265" s="17">
        <v>500000</v>
      </c>
      <c r="G265" s="22">
        <v>161708</v>
      </c>
    </row>
    <row r="266" spans="1:7" ht="12.75">
      <c r="A266" t="s">
        <v>144</v>
      </c>
      <c r="B266">
        <v>578665</v>
      </c>
      <c r="C266" s="17" t="s">
        <v>143</v>
      </c>
      <c r="D266" s="28" t="s">
        <v>86</v>
      </c>
      <c r="E266" s="17">
        <v>1200000</v>
      </c>
      <c r="F266" s="17">
        <v>600000</v>
      </c>
      <c r="G266" s="22">
        <v>204750</v>
      </c>
    </row>
    <row r="267" spans="1:7" ht="12.75">
      <c r="A267" t="s">
        <v>211</v>
      </c>
      <c r="B267">
        <v>44444362</v>
      </c>
      <c r="C267" s="17" t="s">
        <v>116</v>
      </c>
      <c r="D267" s="28" t="s">
        <v>160</v>
      </c>
      <c r="E267" s="17">
        <v>200000</v>
      </c>
      <c r="F267" s="17">
        <v>100000</v>
      </c>
      <c r="G267" s="22">
        <v>50000</v>
      </c>
    </row>
    <row r="268" spans="1:7" ht="12.75">
      <c r="A268" s="3" t="s">
        <v>11</v>
      </c>
      <c r="B268" s="3">
        <v>275557</v>
      </c>
      <c r="C268" s="15" t="s">
        <v>162</v>
      </c>
      <c r="D268" s="27" t="s">
        <v>87</v>
      </c>
      <c r="E268" s="17">
        <v>500000</v>
      </c>
      <c r="F268" s="17">
        <v>250000</v>
      </c>
      <c r="G268" s="22">
        <v>101188</v>
      </c>
    </row>
    <row r="269" spans="1:7" ht="12.75">
      <c r="A269" t="s">
        <v>151</v>
      </c>
      <c r="B269">
        <v>271829</v>
      </c>
      <c r="C269" s="17" t="s">
        <v>143</v>
      </c>
      <c r="D269" s="28" t="s">
        <v>86</v>
      </c>
      <c r="E269" s="17">
        <v>250000</v>
      </c>
      <c r="F269" s="17">
        <v>125000</v>
      </c>
      <c r="G269" s="22">
        <v>50000</v>
      </c>
    </row>
    <row r="270" spans="1:7" ht="12.75">
      <c r="A270" t="s">
        <v>55</v>
      </c>
      <c r="B270">
        <v>273279</v>
      </c>
      <c r="C270" s="17" t="s">
        <v>158</v>
      </c>
      <c r="D270" s="28" t="s">
        <v>86</v>
      </c>
      <c r="E270" s="17">
        <v>849000</v>
      </c>
      <c r="F270" s="17">
        <v>424500</v>
      </c>
      <c r="G270" s="22">
        <v>140689</v>
      </c>
    </row>
    <row r="271" spans="1:7" ht="12.75">
      <c r="A271" t="s">
        <v>198</v>
      </c>
      <c r="B271">
        <v>275565</v>
      </c>
      <c r="C271" s="17" t="s">
        <v>156</v>
      </c>
      <c r="D271" s="28" t="s">
        <v>87</v>
      </c>
      <c r="E271" s="17">
        <v>5554432</v>
      </c>
      <c r="F271" s="17">
        <v>1000000</v>
      </c>
      <c r="G271" s="22">
        <v>345800</v>
      </c>
    </row>
    <row r="272" spans="1:7" ht="12.75">
      <c r="A272" t="s">
        <v>159</v>
      </c>
      <c r="B272">
        <v>273287</v>
      </c>
      <c r="C272" s="17" t="s">
        <v>158</v>
      </c>
      <c r="D272" s="28" t="s">
        <v>87</v>
      </c>
      <c r="E272" s="17">
        <v>925820</v>
      </c>
      <c r="F272" s="17">
        <v>462910</v>
      </c>
      <c r="G272" s="22">
        <v>152913</v>
      </c>
    </row>
    <row r="273" spans="1:7" ht="12.75">
      <c r="A273" s="3" t="s">
        <v>377</v>
      </c>
      <c r="B273" s="3">
        <v>272426</v>
      </c>
      <c r="C273" s="15" t="s">
        <v>143</v>
      </c>
      <c r="D273" s="27" t="s">
        <v>87</v>
      </c>
      <c r="E273" s="17">
        <v>640860</v>
      </c>
      <c r="F273" s="17">
        <v>320430</v>
      </c>
      <c r="G273" s="22">
        <v>71440</v>
      </c>
    </row>
    <row r="274" spans="1:7" ht="12.75">
      <c r="A274" t="s">
        <v>208</v>
      </c>
      <c r="B274" t="s">
        <v>209</v>
      </c>
      <c r="C274" s="17" t="s">
        <v>158</v>
      </c>
      <c r="D274" s="28" t="s">
        <v>86</v>
      </c>
      <c r="E274" s="17">
        <v>1704000</v>
      </c>
      <c r="F274" s="17">
        <v>852000</v>
      </c>
      <c r="G274" s="22">
        <v>290745</v>
      </c>
    </row>
    <row r="275" spans="1:7" ht="12.75">
      <c r="A275" t="s">
        <v>186</v>
      </c>
      <c r="B275">
        <v>578673</v>
      </c>
      <c r="C275" s="17" t="s">
        <v>143</v>
      </c>
      <c r="D275" s="28" t="s">
        <v>86</v>
      </c>
      <c r="E275" s="17">
        <v>498302</v>
      </c>
      <c r="F275" s="17">
        <v>249151</v>
      </c>
      <c r="G275" s="22">
        <v>100000</v>
      </c>
    </row>
    <row r="276" spans="1:7" ht="12.75">
      <c r="A276" t="s">
        <v>192</v>
      </c>
      <c r="B276">
        <v>272451</v>
      </c>
      <c r="C276" s="17" t="s">
        <v>143</v>
      </c>
      <c r="D276" s="28" t="s">
        <v>86</v>
      </c>
      <c r="E276" s="17">
        <v>1041697</v>
      </c>
      <c r="F276" s="17">
        <v>441697</v>
      </c>
      <c r="G276" s="22">
        <v>160750</v>
      </c>
    </row>
    <row r="278" spans="1:7" ht="12.75">
      <c r="A278" s="20" t="s">
        <v>385</v>
      </c>
      <c r="G278" s="22">
        <f>SUM(G2:G276)</f>
        <v>36618501</v>
      </c>
    </row>
    <row r="279" ht="12.75">
      <c r="A279" s="2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3.875" style="3" customWidth="1"/>
    <col min="2" max="2" width="11.75390625" style="12" customWidth="1"/>
    <col min="3" max="4" width="11.75390625" style="3" customWidth="1"/>
    <col min="5" max="5" width="14.75390625" style="3" customWidth="1"/>
    <col min="6" max="6" width="9.125" style="8" customWidth="1"/>
    <col min="7" max="7" width="10.875" style="19" customWidth="1"/>
    <col min="8" max="16384" width="9.125" style="3" customWidth="1"/>
  </cols>
  <sheetData>
    <row r="1" spans="1:7" ht="25.5">
      <c r="A1" s="1" t="s">
        <v>77</v>
      </c>
      <c r="B1" s="1" t="s">
        <v>79</v>
      </c>
      <c r="C1" s="1" t="s">
        <v>80</v>
      </c>
      <c r="D1" s="1" t="s">
        <v>81</v>
      </c>
      <c r="E1" s="2" t="s">
        <v>82</v>
      </c>
      <c r="F1" s="2" t="s">
        <v>83</v>
      </c>
      <c r="G1" s="18" t="s">
        <v>243</v>
      </c>
    </row>
    <row r="2" spans="1:7" ht="13.5" customHeight="1">
      <c r="A2" s="3" t="s">
        <v>263</v>
      </c>
      <c r="B2" s="12">
        <v>67438539</v>
      </c>
      <c r="C2" s="5">
        <v>1125228</v>
      </c>
      <c r="D2" s="5">
        <v>500000</v>
      </c>
      <c r="E2" s="6" t="s">
        <v>85</v>
      </c>
      <c r="F2" s="7" t="s">
        <v>160</v>
      </c>
      <c r="G2" s="19">
        <v>199028.7</v>
      </c>
    </row>
    <row r="3" spans="1:7" ht="22.5" customHeight="1">
      <c r="A3" s="3" t="s">
        <v>293</v>
      </c>
      <c r="B3" s="12">
        <v>70157898</v>
      </c>
      <c r="C3" s="5">
        <v>642857</v>
      </c>
      <c r="D3" s="5">
        <v>450000</v>
      </c>
      <c r="E3" s="6" t="s">
        <v>164</v>
      </c>
      <c r="F3" s="7" t="s">
        <v>86</v>
      </c>
      <c r="G3" s="19">
        <v>157642.77</v>
      </c>
    </row>
    <row r="4" spans="1:7" ht="13.5" customHeight="1">
      <c r="A4" s="3" t="s">
        <v>287</v>
      </c>
      <c r="B4" s="12">
        <v>70969655</v>
      </c>
      <c r="C4" s="5">
        <v>350000</v>
      </c>
      <c r="D4" s="5">
        <v>245000</v>
      </c>
      <c r="E4" s="6" t="s">
        <v>162</v>
      </c>
      <c r="F4" s="7" t="s">
        <v>86</v>
      </c>
      <c r="G4" s="19">
        <v>88808.727</v>
      </c>
    </row>
    <row r="5" spans="1:7" ht="13.5" customHeight="1">
      <c r="A5" s="3" t="s">
        <v>280</v>
      </c>
      <c r="B5" s="12">
        <v>71183299</v>
      </c>
      <c r="C5" s="5">
        <v>650000</v>
      </c>
      <c r="D5" s="5">
        <v>455000</v>
      </c>
      <c r="E5" s="6" t="s">
        <v>156</v>
      </c>
      <c r="F5" s="7" t="s">
        <v>160</v>
      </c>
      <c r="G5" s="19">
        <v>156330.44700000001</v>
      </c>
    </row>
    <row r="6" spans="1:7" ht="13.5" customHeight="1">
      <c r="A6" s="6" t="s">
        <v>64</v>
      </c>
      <c r="B6" s="10"/>
      <c r="C6" s="5">
        <v>185000</v>
      </c>
      <c r="D6" s="15">
        <v>129500</v>
      </c>
      <c r="E6" s="15" t="s">
        <v>158</v>
      </c>
      <c r="F6" s="7" t="s">
        <v>86</v>
      </c>
      <c r="G6" s="19">
        <v>43571</v>
      </c>
    </row>
    <row r="7" spans="1:7" ht="13.5" customHeight="1">
      <c r="A7" s="3" t="s">
        <v>284</v>
      </c>
      <c r="B7" s="12">
        <v>75017270</v>
      </c>
      <c r="C7" s="5">
        <v>500000</v>
      </c>
      <c r="D7" s="5">
        <v>350000</v>
      </c>
      <c r="E7" s="6" t="s">
        <v>158</v>
      </c>
      <c r="F7" s="7" t="s">
        <v>87</v>
      </c>
      <c r="G7" s="19">
        <v>123867.03</v>
      </c>
    </row>
    <row r="8" spans="1:7" ht="24.75" customHeight="1">
      <c r="A8" s="3" t="s">
        <v>279</v>
      </c>
      <c r="B8" s="12">
        <v>48614181</v>
      </c>
      <c r="C8" s="5">
        <v>200000</v>
      </c>
      <c r="D8" s="5">
        <v>140000</v>
      </c>
      <c r="E8" s="6" t="s">
        <v>156</v>
      </c>
      <c r="F8" s="7" t="s">
        <v>86</v>
      </c>
      <c r="G8" s="19">
        <v>57644</v>
      </c>
    </row>
    <row r="9" spans="1:7" ht="13.5" customHeight="1">
      <c r="A9" s="3" t="s">
        <v>264</v>
      </c>
      <c r="B9" s="12">
        <v>48617334</v>
      </c>
      <c r="C9" s="5">
        <v>540000</v>
      </c>
      <c r="D9" s="5">
        <v>378000</v>
      </c>
      <c r="E9" s="6" t="s">
        <v>105</v>
      </c>
      <c r="F9" s="7" t="s">
        <v>87</v>
      </c>
      <c r="G9" s="19">
        <v>137439.5988</v>
      </c>
    </row>
    <row r="10" spans="1:7" ht="13.5" customHeight="1">
      <c r="A10" s="3" t="s">
        <v>276</v>
      </c>
      <c r="B10" s="12">
        <v>71227075</v>
      </c>
      <c r="C10" s="5">
        <v>650000</v>
      </c>
      <c r="D10" s="5">
        <v>455000</v>
      </c>
      <c r="E10" s="6" t="s">
        <v>143</v>
      </c>
      <c r="F10" s="7" t="s">
        <v>86</v>
      </c>
      <c r="G10" s="19">
        <v>162432.27</v>
      </c>
    </row>
    <row r="11" spans="1:7" ht="13.5" customHeight="1">
      <c r="A11" s="3" t="s">
        <v>281</v>
      </c>
      <c r="B11" s="12">
        <v>274747</v>
      </c>
      <c r="C11" s="5">
        <v>400000</v>
      </c>
      <c r="D11" s="5">
        <v>280000</v>
      </c>
      <c r="E11" s="6" t="s">
        <v>156</v>
      </c>
      <c r="F11" s="7" t="s">
        <v>87</v>
      </c>
      <c r="G11" s="19">
        <v>102861.86400000002</v>
      </c>
    </row>
    <row r="12" spans="1:7" ht="13.5" customHeight="1">
      <c r="A12" s="3" t="s">
        <v>282</v>
      </c>
      <c r="B12" s="12" t="s">
        <v>283</v>
      </c>
      <c r="C12" s="5">
        <v>300000</v>
      </c>
      <c r="D12" s="5">
        <v>200000</v>
      </c>
      <c r="E12" s="6" t="s">
        <v>158</v>
      </c>
      <c r="F12" s="7" t="s">
        <v>86</v>
      </c>
      <c r="G12" s="19">
        <v>77546.52</v>
      </c>
    </row>
    <row r="13" spans="1:9" ht="13.5" customHeight="1">
      <c r="A13" s="3" t="s">
        <v>274</v>
      </c>
      <c r="B13" s="12">
        <v>70824789</v>
      </c>
      <c r="C13" s="5">
        <v>1200000</v>
      </c>
      <c r="D13" s="5">
        <v>840000</v>
      </c>
      <c r="E13" s="6" t="s">
        <v>143</v>
      </c>
      <c r="F13" s="7" t="s">
        <v>160</v>
      </c>
      <c r="G13" s="19">
        <v>298879</v>
      </c>
      <c r="I13" s="5"/>
    </row>
    <row r="14" spans="1:7" ht="12.75" customHeight="1">
      <c r="A14" s="3" t="s">
        <v>266</v>
      </c>
      <c r="B14" s="12">
        <v>70963274</v>
      </c>
      <c r="C14" s="5">
        <v>1100000</v>
      </c>
      <c r="D14" s="5">
        <v>770000</v>
      </c>
      <c r="E14" s="6" t="s">
        <v>116</v>
      </c>
      <c r="F14" s="7" t="s">
        <v>86</v>
      </c>
      <c r="G14" s="19">
        <v>266227.71</v>
      </c>
    </row>
    <row r="15" spans="1:7" ht="13.5" customHeight="1">
      <c r="A15" s="6" t="s">
        <v>277</v>
      </c>
      <c r="B15" s="12">
        <v>69155950</v>
      </c>
      <c r="C15" s="5">
        <v>493800</v>
      </c>
      <c r="D15" s="5">
        <v>345600</v>
      </c>
      <c r="E15" s="6" t="s">
        <v>143</v>
      </c>
      <c r="F15" s="7" t="s">
        <v>86</v>
      </c>
      <c r="G15" s="19">
        <v>124405.09824000002</v>
      </c>
    </row>
    <row r="16" spans="1:7" ht="21" customHeight="1">
      <c r="A16" s="3" t="s">
        <v>265</v>
      </c>
      <c r="B16" s="12">
        <v>70957606</v>
      </c>
      <c r="C16" s="5">
        <v>1235000</v>
      </c>
      <c r="D16" s="5">
        <v>864500</v>
      </c>
      <c r="E16" s="6" t="s">
        <v>116</v>
      </c>
      <c r="F16" s="7" t="s">
        <v>160</v>
      </c>
      <c r="G16" s="19">
        <v>298718.7294</v>
      </c>
    </row>
    <row r="17" spans="1:7" ht="13.5" customHeight="1">
      <c r="A17" s="3" t="s">
        <v>285</v>
      </c>
      <c r="B17" s="12">
        <v>70948011</v>
      </c>
      <c r="C17" s="5">
        <v>485000</v>
      </c>
      <c r="D17" s="5">
        <v>339000</v>
      </c>
      <c r="E17" s="6" t="s">
        <v>286</v>
      </c>
      <c r="F17" s="7" t="s">
        <v>86</v>
      </c>
      <c r="G17" s="19">
        <v>120598.93560000001</v>
      </c>
    </row>
    <row r="18" spans="1:7" ht="13.5" customHeight="1">
      <c r="A18" s="3" t="s">
        <v>268</v>
      </c>
      <c r="B18" s="12">
        <v>70955280</v>
      </c>
      <c r="C18" s="5">
        <v>642702</v>
      </c>
      <c r="D18" s="5">
        <v>449891</v>
      </c>
      <c r="E18" s="6" t="s">
        <v>116</v>
      </c>
      <c r="F18" s="7" t="s">
        <v>87</v>
      </c>
      <c r="G18" s="19">
        <v>158928.5766354</v>
      </c>
    </row>
    <row r="19" spans="1:10" ht="13.5" customHeight="1">
      <c r="A19" s="3" t="s">
        <v>271</v>
      </c>
      <c r="B19" s="12">
        <v>70154554</v>
      </c>
      <c r="C19" s="5">
        <v>1594200</v>
      </c>
      <c r="D19" s="5">
        <v>1115940</v>
      </c>
      <c r="E19" s="6" t="s">
        <v>139</v>
      </c>
      <c r="F19" s="7" t="s">
        <v>86</v>
      </c>
      <c r="G19" s="19">
        <v>354012.6</v>
      </c>
      <c r="I19" s="5"/>
      <c r="J19" s="5"/>
    </row>
    <row r="20" spans="1:7" ht="13.5" customHeight="1">
      <c r="A20" s="3" t="s">
        <v>275</v>
      </c>
      <c r="B20" s="12">
        <v>69863121</v>
      </c>
      <c r="C20" s="5">
        <v>860000</v>
      </c>
      <c r="D20" s="5">
        <v>600000</v>
      </c>
      <c r="E20" s="6" t="s">
        <v>143</v>
      </c>
      <c r="F20" s="7" t="s">
        <v>86</v>
      </c>
      <c r="G20" s="19">
        <v>211235.88</v>
      </c>
    </row>
    <row r="21" spans="1:7" ht="13.5" customHeight="1">
      <c r="A21" s="3" t="s">
        <v>288</v>
      </c>
      <c r="B21" s="12">
        <v>71208810</v>
      </c>
      <c r="C21" s="5">
        <v>2091779</v>
      </c>
      <c r="D21" s="5">
        <v>985000</v>
      </c>
      <c r="E21" s="6" t="s">
        <v>162</v>
      </c>
      <c r="F21" s="7" t="s">
        <v>87</v>
      </c>
      <c r="G21" s="19">
        <v>382143.561</v>
      </c>
    </row>
    <row r="22" spans="1:7" ht="13.5" customHeight="1">
      <c r="A22" s="3" t="s">
        <v>270</v>
      </c>
      <c r="B22" s="12">
        <v>75067307</v>
      </c>
      <c r="C22" s="5">
        <v>629183</v>
      </c>
      <c r="D22" s="5">
        <v>440428</v>
      </c>
      <c r="E22" s="6" t="s">
        <v>116</v>
      </c>
      <c r="F22" s="7" t="s">
        <v>86</v>
      </c>
      <c r="G22" s="19">
        <v>149012.66752560003</v>
      </c>
    </row>
    <row r="23" spans="1:7" ht="21.75" customHeight="1">
      <c r="A23" s="6" t="s">
        <v>278</v>
      </c>
      <c r="B23" s="12">
        <v>70801304</v>
      </c>
      <c r="C23" s="5">
        <v>414000</v>
      </c>
      <c r="D23" s="5">
        <v>289800</v>
      </c>
      <c r="E23" s="6" t="s">
        <v>143</v>
      </c>
      <c r="F23" s="7" t="s">
        <v>86</v>
      </c>
      <c r="G23" s="19">
        <v>104426.4774</v>
      </c>
    </row>
    <row r="24" spans="1:7" ht="13.5" customHeight="1">
      <c r="A24" s="3" t="s">
        <v>269</v>
      </c>
      <c r="B24" s="12">
        <v>70898511</v>
      </c>
      <c r="C24" s="5">
        <v>1230000</v>
      </c>
      <c r="D24" s="5">
        <v>861000</v>
      </c>
      <c r="E24" s="6" t="s">
        <v>116</v>
      </c>
      <c r="F24" s="7" t="s">
        <v>86</v>
      </c>
      <c r="G24" s="19">
        <v>311716.20648</v>
      </c>
    </row>
    <row r="25" spans="1:7" ht="13.5" customHeight="1">
      <c r="A25" s="3" t="s">
        <v>267</v>
      </c>
      <c r="B25" s="12">
        <v>70971358</v>
      </c>
      <c r="C25" s="5">
        <v>1400000</v>
      </c>
      <c r="D25" s="5">
        <v>980000</v>
      </c>
      <c r="E25" s="6" t="s">
        <v>116</v>
      </c>
      <c r="F25" s="7" t="s">
        <v>86</v>
      </c>
      <c r="G25" s="19">
        <v>336622.94399999996</v>
      </c>
    </row>
    <row r="26" spans="1:10" ht="13.5" customHeight="1">
      <c r="A26" s="3" t="s">
        <v>290</v>
      </c>
      <c r="B26" s="12">
        <v>70958441</v>
      </c>
      <c r="C26" s="5">
        <v>2016000</v>
      </c>
      <c r="D26" s="5">
        <v>1050000</v>
      </c>
      <c r="E26" s="6" t="s">
        <v>163</v>
      </c>
      <c r="F26" s="7" t="s">
        <v>86</v>
      </c>
      <c r="G26" s="19">
        <v>403693.2</v>
      </c>
      <c r="I26" s="5"/>
      <c r="J26" s="5"/>
    </row>
    <row r="27" spans="1:7" ht="13.5" customHeight="1">
      <c r="A27" s="6" t="s">
        <v>65</v>
      </c>
      <c r="B27" s="12">
        <v>69860947</v>
      </c>
      <c r="C27" s="5">
        <v>880000</v>
      </c>
      <c r="D27" s="5">
        <v>600000</v>
      </c>
      <c r="E27" s="6" t="s">
        <v>158</v>
      </c>
      <c r="F27" s="7" t="s">
        <v>87</v>
      </c>
      <c r="G27" s="19">
        <v>242799.336</v>
      </c>
    </row>
    <row r="28" spans="1:7" ht="13.5" customHeight="1">
      <c r="A28" s="3" t="s">
        <v>272</v>
      </c>
      <c r="B28" s="12" t="s">
        <v>273</v>
      </c>
      <c r="C28" s="5">
        <v>870000</v>
      </c>
      <c r="D28" s="5">
        <v>609000</v>
      </c>
      <c r="E28" s="6" t="s">
        <v>143</v>
      </c>
      <c r="F28" s="7" t="s">
        <v>160</v>
      </c>
      <c r="G28" s="19">
        <v>214765.50900000002</v>
      </c>
    </row>
    <row r="29" spans="1:10" ht="13.5" customHeight="1">
      <c r="A29" s="3" t="s">
        <v>294</v>
      </c>
      <c r="B29" s="12">
        <v>71169431</v>
      </c>
      <c r="C29" s="5">
        <v>894691</v>
      </c>
      <c r="D29" s="5">
        <v>626280</v>
      </c>
      <c r="E29" s="6" t="s">
        <v>164</v>
      </c>
      <c r="F29" s="7" t="s">
        <v>86</v>
      </c>
      <c r="G29" s="19">
        <v>240467</v>
      </c>
      <c r="I29" s="5"/>
      <c r="J29" s="5"/>
    </row>
    <row r="30" spans="1:7" ht="13.5" customHeight="1">
      <c r="A30" s="3" t="s">
        <v>289</v>
      </c>
      <c r="B30" s="12">
        <v>69155372</v>
      </c>
      <c r="C30" s="5">
        <v>2660000</v>
      </c>
      <c r="D30" s="5">
        <v>1000000</v>
      </c>
      <c r="E30" s="6" t="s">
        <v>163</v>
      </c>
      <c r="F30" s="7" t="s">
        <v>86</v>
      </c>
      <c r="G30" s="19">
        <v>381150.6</v>
      </c>
    </row>
    <row r="31" spans="1:10" ht="13.5" customHeight="1">
      <c r="A31" s="6" t="s">
        <v>260</v>
      </c>
      <c r="B31" s="12">
        <v>70156239</v>
      </c>
      <c r="C31" s="5">
        <v>1660000</v>
      </c>
      <c r="D31" s="5">
        <v>1216000</v>
      </c>
      <c r="E31" s="6" t="s">
        <v>158</v>
      </c>
      <c r="F31" s="7" t="s">
        <v>86</v>
      </c>
      <c r="G31" s="19">
        <v>347038.0528</v>
      </c>
      <c r="I31" s="5"/>
      <c r="J31" s="5"/>
    </row>
    <row r="32" spans="1:7" ht="13.5" customHeight="1">
      <c r="A32" s="3" t="s">
        <v>291</v>
      </c>
      <c r="B32" s="12">
        <v>71188371</v>
      </c>
      <c r="C32" s="5">
        <v>450000</v>
      </c>
      <c r="D32" s="5">
        <v>315000</v>
      </c>
      <c r="E32" s="6" t="s">
        <v>163</v>
      </c>
      <c r="F32" s="7" t="s">
        <v>87</v>
      </c>
      <c r="G32" s="19">
        <v>114904.713</v>
      </c>
    </row>
    <row r="33" spans="1:7" ht="13.5" customHeight="1">
      <c r="A33" s="3" t="s">
        <v>292</v>
      </c>
      <c r="B33" s="12">
        <v>70811849</v>
      </c>
      <c r="C33" s="5">
        <v>784826</v>
      </c>
      <c r="D33" s="5">
        <v>285000</v>
      </c>
      <c r="E33" s="6" t="s">
        <v>163</v>
      </c>
      <c r="F33" s="7" t="s">
        <v>86</v>
      </c>
      <c r="G33" s="19">
        <v>115948.73100000001</v>
      </c>
    </row>
    <row r="34" spans="1:4" ht="12.75">
      <c r="A34" s="6"/>
      <c r="C34" s="5"/>
      <c r="D34" s="5"/>
    </row>
    <row r="35" spans="1:8" ht="12.75">
      <c r="A35" s="6" t="s">
        <v>245</v>
      </c>
      <c r="C35" s="5">
        <f>SUM(C2:C34)</f>
        <v>29134266</v>
      </c>
      <c r="D35" s="5">
        <f>SUM(D2:D34)</f>
        <v>18164939</v>
      </c>
      <c r="G35" s="19">
        <f>SUM(G2:G34)</f>
        <v>6484868.454880999</v>
      </c>
      <c r="H35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2.75"/>
  <cols>
    <col min="1" max="1" width="22.125" style="3" customWidth="1"/>
    <col min="2" max="2" width="46.375" style="4" hidden="1" customWidth="1"/>
    <col min="3" max="3" width="11.75390625" style="12" customWidth="1"/>
    <col min="4" max="4" width="12.125" style="3" customWidth="1"/>
    <col min="5" max="5" width="11.25390625" style="3" customWidth="1"/>
    <col min="6" max="6" width="10.75390625" style="3" hidden="1" customWidth="1"/>
    <col min="7" max="7" width="13.375" style="3" customWidth="1"/>
    <col min="8" max="8" width="9.125" style="8" customWidth="1"/>
    <col min="9" max="9" width="0" style="3" hidden="1" customWidth="1"/>
    <col min="10" max="10" width="11.375" style="19" customWidth="1"/>
    <col min="11" max="15" width="0" style="3" hidden="1" customWidth="1"/>
    <col min="16" max="16" width="0" style="5" hidden="1" customWidth="1"/>
    <col min="17" max="17" width="0" style="3" hidden="1" customWidth="1"/>
    <col min="18" max="16384" width="9.125" style="3" customWidth="1"/>
  </cols>
  <sheetData>
    <row r="1" spans="1:16" ht="25.5">
      <c r="A1" s="29" t="s">
        <v>77</v>
      </c>
      <c r="B1" s="30" t="s">
        <v>78</v>
      </c>
      <c r="C1" s="31" t="s">
        <v>79</v>
      </c>
      <c r="D1" s="29" t="s">
        <v>80</v>
      </c>
      <c r="E1" s="29" t="s">
        <v>81</v>
      </c>
      <c r="F1" s="30" t="s">
        <v>115</v>
      </c>
      <c r="G1" s="30" t="s">
        <v>82</v>
      </c>
      <c r="H1" s="30" t="s">
        <v>83</v>
      </c>
      <c r="I1" s="30" t="s">
        <v>84</v>
      </c>
      <c r="J1" s="32" t="s">
        <v>243</v>
      </c>
      <c r="K1" s="2" t="s">
        <v>244</v>
      </c>
      <c r="L1" s="2" t="s">
        <v>247</v>
      </c>
      <c r="M1" s="13" t="s">
        <v>314</v>
      </c>
      <c r="N1" s="13" t="s">
        <v>315</v>
      </c>
      <c r="O1" s="13" t="s">
        <v>248</v>
      </c>
      <c r="P1" s="14" t="s">
        <v>12</v>
      </c>
    </row>
    <row r="2" spans="1:17" ht="19.5" customHeight="1">
      <c r="A2" s="3" t="s">
        <v>324</v>
      </c>
      <c r="B2" s="4" t="s">
        <v>325</v>
      </c>
      <c r="C2" s="12">
        <v>71215964</v>
      </c>
      <c r="D2" s="5">
        <v>190000</v>
      </c>
      <c r="E2" s="5">
        <v>171000</v>
      </c>
      <c r="F2" s="11">
        <f aca="true" t="shared" si="0" ref="F2:F12">E2/D2*100</f>
        <v>90</v>
      </c>
      <c r="G2" s="6" t="s">
        <v>139</v>
      </c>
      <c r="H2" s="7" t="s">
        <v>86</v>
      </c>
      <c r="I2" s="15" t="s">
        <v>323</v>
      </c>
      <c r="J2" s="19">
        <f>IF(Q2&lt;=50000,50000,Q2)</f>
        <v>71563.5</v>
      </c>
      <c r="L2" s="5">
        <f>E2</f>
        <v>171000</v>
      </c>
      <c r="N2" s="3">
        <v>90</v>
      </c>
      <c r="O2" s="3">
        <f aca="true" t="shared" si="1" ref="O2:O12">SUM(M2:N2)</f>
        <v>90</v>
      </c>
      <c r="P2" s="5">
        <f aca="true" t="shared" si="2" ref="P2:P12">O2*0.01*L2</f>
        <v>153900</v>
      </c>
      <c r="Q2" s="3">
        <f aca="true" t="shared" si="3" ref="Q2:Q12">P2*0.465</f>
        <v>71563.5</v>
      </c>
    </row>
    <row r="3" spans="1:17" ht="19.5" customHeight="1">
      <c r="A3" s="3" t="s">
        <v>328</v>
      </c>
      <c r="B3" s="4" t="s">
        <v>329</v>
      </c>
      <c r="C3" s="12" t="s">
        <v>330</v>
      </c>
      <c r="D3" s="5">
        <v>123500</v>
      </c>
      <c r="E3" s="5">
        <v>103500</v>
      </c>
      <c r="F3" s="11">
        <f t="shared" si="0"/>
        <v>83.80566801619433</v>
      </c>
      <c r="G3" s="6" t="s">
        <v>158</v>
      </c>
      <c r="H3" s="7" t="s">
        <v>157</v>
      </c>
      <c r="I3" s="5" t="s">
        <v>323</v>
      </c>
      <c r="J3" s="19">
        <f>IF(Q3&lt;=50000,50000,Q3)</f>
        <v>50000</v>
      </c>
      <c r="L3" s="5">
        <f>E3</f>
        <v>103500</v>
      </c>
      <c r="M3" s="3">
        <v>3</v>
      </c>
      <c r="N3" s="3">
        <v>90</v>
      </c>
      <c r="O3" s="3">
        <f t="shared" si="1"/>
        <v>93</v>
      </c>
      <c r="P3" s="5">
        <f t="shared" si="2"/>
        <v>96255</v>
      </c>
      <c r="Q3" s="3">
        <f t="shared" si="3"/>
        <v>44758.575000000004</v>
      </c>
    </row>
    <row r="4" spans="1:17" ht="19.5" customHeight="1">
      <c r="A4" s="3" t="s">
        <v>200</v>
      </c>
      <c r="B4" s="9" t="s">
        <v>326</v>
      </c>
      <c r="C4" s="12">
        <v>274798</v>
      </c>
      <c r="D4" s="5">
        <v>263000</v>
      </c>
      <c r="E4" s="5">
        <v>236700</v>
      </c>
      <c r="F4" s="11">
        <f t="shared" si="0"/>
        <v>90</v>
      </c>
      <c r="G4" s="6" t="s">
        <v>156</v>
      </c>
      <c r="H4" s="7" t="s">
        <v>86</v>
      </c>
      <c r="I4" s="5">
        <v>992</v>
      </c>
      <c r="J4" s="19">
        <f>IF(Q4&lt;=50000,50000,Q4)</f>
        <v>99058.95000000001</v>
      </c>
      <c r="L4" s="5">
        <f>E4</f>
        <v>236700</v>
      </c>
      <c r="N4" s="3">
        <v>90</v>
      </c>
      <c r="O4" s="3">
        <f t="shared" si="1"/>
        <v>90</v>
      </c>
      <c r="P4" s="5">
        <f t="shared" si="2"/>
        <v>213030</v>
      </c>
      <c r="Q4" s="3">
        <f t="shared" si="3"/>
        <v>99058.95000000001</v>
      </c>
    </row>
    <row r="5" spans="1:17" ht="19.5" customHeight="1">
      <c r="A5" s="6" t="s">
        <v>14</v>
      </c>
      <c r="B5" s="4" t="s">
        <v>331</v>
      </c>
      <c r="C5" s="12">
        <v>70157898</v>
      </c>
      <c r="D5" s="5">
        <v>200000</v>
      </c>
      <c r="E5" s="5">
        <v>180000</v>
      </c>
      <c r="F5" s="11">
        <f t="shared" si="0"/>
        <v>90</v>
      </c>
      <c r="G5" s="6" t="s">
        <v>164</v>
      </c>
      <c r="H5" s="7" t="s">
        <v>86</v>
      </c>
      <c r="I5" s="5">
        <v>38224</v>
      </c>
      <c r="J5" s="19">
        <f>IF(Q5&lt;=50000,50000,Q5)</f>
        <v>75330</v>
      </c>
      <c r="L5" s="5">
        <f>E5</f>
        <v>180000</v>
      </c>
      <c r="N5" s="3">
        <v>90</v>
      </c>
      <c r="O5" s="3">
        <f t="shared" si="1"/>
        <v>90</v>
      </c>
      <c r="P5" s="5">
        <f t="shared" si="2"/>
        <v>162000</v>
      </c>
      <c r="Q5" s="3">
        <f t="shared" si="3"/>
        <v>75330</v>
      </c>
    </row>
    <row r="6" spans="1:17" ht="19.5" customHeight="1">
      <c r="A6" s="3" t="s">
        <v>282</v>
      </c>
      <c r="B6" s="4" t="s">
        <v>327</v>
      </c>
      <c r="C6" s="12" t="s">
        <v>283</v>
      </c>
      <c r="D6" s="5">
        <v>40000</v>
      </c>
      <c r="E6" s="5">
        <v>30000</v>
      </c>
      <c r="F6" s="11">
        <f t="shared" si="0"/>
        <v>75</v>
      </c>
      <c r="G6" s="6" t="s">
        <v>158</v>
      </c>
      <c r="H6" s="7" t="s">
        <v>157</v>
      </c>
      <c r="I6" s="5">
        <v>2155</v>
      </c>
      <c r="J6" s="19">
        <v>0</v>
      </c>
      <c r="K6" s="6" t="s">
        <v>262</v>
      </c>
      <c r="L6" s="5">
        <v>0</v>
      </c>
      <c r="M6" s="3">
        <v>8</v>
      </c>
      <c r="N6" s="3">
        <v>90</v>
      </c>
      <c r="O6" s="3">
        <f t="shared" si="1"/>
        <v>98</v>
      </c>
      <c r="P6" s="5">
        <f t="shared" si="2"/>
        <v>0</v>
      </c>
      <c r="Q6" s="3">
        <f t="shared" si="3"/>
        <v>0</v>
      </c>
    </row>
    <row r="7" spans="1:17" ht="19.5" customHeight="1">
      <c r="A7" s="3" t="s">
        <v>266</v>
      </c>
      <c r="B7" s="4" t="s">
        <v>318</v>
      </c>
      <c r="C7" s="12">
        <v>70963274</v>
      </c>
      <c r="D7" s="5">
        <v>150000</v>
      </c>
      <c r="E7" s="5">
        <v>135000</v>
      </c>
      <c r="F7" s="11">
        <f t="shared" si="0"/>
        <v>90</v>
      </c>
      <c r="G7" s="6" t="s">
        <v>116</v>
      </c>
      <c r="H7" s="7" t="s">
        <v>86</v>
      </c>
      <c r="I7" s="5">
        <v>4531</v>
      </c>
      <c r="J7" s="19">
        <f aca="true" t="shared" si="4" ref="J7:J12">IF(Q7&lt;=50000,50000,Q7)</f>
        <v>56497.5</v>
      </c>
      <c r="L7" s="5">
        <f aca="true" t="shared" si="5" ref="L7:L12">E7</f>
        <v>135000</v>
      </c>
      <c r="N7" s="3">
        <v>90</v>
      </c>
      <c r="O7" s="3">
        <f t="shared" si="1"/>
        <v>90</v>
      </c>
      <c r="P7" s="5">
        <f t="shared" si="2"/>
        <v>121500</v>
      </c>
      <c r="Q7" s="3">
        <f t="shared" si="3"/>
        <v>56497.5</v>
      </c>
    </row>
    <row r="8" spans="1:17" ht="19.5" customHeight="1">
      <c r="A8" s="3" t="s">
        <v>265</v>
      </c>
      <c r="B8" s="4" t="s">
        <v>316</v>
      </c>
      <c r="C8" s="12">
        <v>70957606</v>
      </c>
      <c r="D8" s="5">
        <v>150000</v>
      </c>
      <c r="E8" s="5">
        <v>135000</v>
      </c>
      <c r="F8" s="11">
        <f t="shared" si="0"/>
        <v>90</v>
      </c>
      <c r="G8" s="6" t="s">
        <v>116</v>
      </c>
      <c r="H8" s="7" t="s">
        <v>86</v>
      </c>
      <c r="I8" s="5">
        <v>8759</v>
      </c>
      <c r="J8" s="19">
        <f t="shared" si="4"/>
        <v>56497.5</v>
      </c>
      <c r="L8" s="5">
        <f t="shared" si="5"/>
        <v>135000</v>
      </c>
      <c r="N8" s="3">
        <v>90</v>
      </c>
      <c r="O8" s="3">
        <f t="shared" si="1"/>
        <v>90</v>
      </c>
      <c r="P8" s="5">
        <f t="shared" si="2"/>
        <v>121500</v>
      </c>
      <c r="Q8" s="3">
        <f t="shared" si="3"/>
        <v>56497.5</v>
      </c>
    </row>
    <row r="9" spans="1:17" ht="19.5" customHeight="1">
      <c r="A9" s="3" t="s">
        <v>268</v>
      </c>
      <c r="B9" s="4" t="s">
        <v>317</v>
      </c>
      <c r="C9" s="12">
        <v>70955280</v>
      </c>
      <c r="D9" s="5">
        <v>150000</v>
      </c>
      <c r="E9" s="5">
        <v>135000</v>
      </c>
      <c r="F9" s="11">
        <f t="shared" si="0"/>
        <v>90</v>
      </c>
      <c r="G9" s="6" t="s">
        <v>116</v>
      </c>
      <c r="H9" s="7" t="s">
        <v>86</v>
      </c>
      <c r="I9" s="5">
        <v>3932</v>
      </c>
      <c r="J9" s="19">
        <f t="shared" si="4"/>
        <v>56497.5</v>
      </c>
      <c r="L9" s="5">
        <f t="shared" si="5"/>
        <v>135000</v>
      </c>
      <c r="N9" s="3">
        <v>90</v>
      </c>
      <c r="O9" s="3">
        <f t="shared" si="1"/>
        <v>90</v>
      </c>
      <c r="P9" s="5">
        <f t="shared" si="2"/>
        <v>121500</v>
      </c>
      <c r="Q9" s="3">
        <f t="shared" si="3"/>
        <v>56497.5</v>
      </c>
    </row>
    <row r="10" spans="1:17" ht="19.5" customHeight="1">
      <c r="A10" s="3" t="s">
        <v>270</v>
      </c>
      <c r="B10" s="4" t="s">
        <v>320</v>
      </c>
      <c r="C10" s="12">
        <v>75067307</v>
      </c>
      <c r="D10" s="5">
        <v>150000</v>
      </c>
      <c r="E10" s="5">
        <v>135000</v>
      </c>
      <c r="F10" s="11">
        <f t="shared" si="0"/>
        <v>90</v>
      </c>
      <c r="G10" s="6" t="s">
        <v>116</v>
      </c>
      <c r="H10" s="7" t="s">
        <v>86</v>
      </c>
      <c r="I10" s="5">
        <v>5768</v>
      </c>
      <c r="J10" s="19">
        <f t="shared" si="4"/>
        <v>56497.5</v>
      </c>
      <c r="L10" s="5">
        <f t="shared" si="5"/>
        <v>135000</v>
      </c>
      <c r="N10" s="3">
        <v>90</v>
      </c>
      <c r="O10" s="3">
        <f t="shared" si="1"/>
        <v>90</v>
      </c>
      <c r="P10" s="5">
        <f t="shared" si="2"/>
        <v>121500</v>
      </c>
      <c r="Q10" s="3">
        <f t="shared" si="3"/>
        <v>56497.5</v>
      </c>
    </row>
    <row r="11" spans="1:17" ht="19.5" customHeight="1">
      <c r="A11" s="3" t="s">
        <v>269</v>
      </c>
      <c r="B11" s="4" t="s">
        <v>319</v>
      </c>
      <c r="C11" s="12">
        <v>70898511</v>
      </c>
      <c r="D11" s="5">
        <v>150000</v>
      </c>
      <c r="E11" s="5">
        <v>135000</v>
      </c>
      <c r="F11" s="11">
        <f t="shared" si="0"/>
        <v>90</v>
      </c>
      <c r="G11" s="6" t="s">
        <v>116</v>
      </c>
      <c r="H11" s="7" t="s">
        <v>86</v>
      </c>
      <c r="I11" s="5">
        <v>7453</v>
      </c>
      <c r="J11" s="19">
        <f t="shared" si="4"/>
        <v>56497.5</v>
      </c>
      <c r="L11" s="5">
        <f t="shared" si="5"/>
        <v>135000</v>
      </c>
      <c r="N11" s="3">
        <v>90</v>
      </c>
      <c r="O11" s="3">
        <f t="shared" si="1"/>
        <v>90</v>
      </c>
      <c r="P11" s="5">
        <f t="shared" si="2"/>
        <v>121500</v>
      </c>
      <c r="Q11" s="3">
        <f t="shared" si="3"/>
        <v>56497.5</v>
      </c>
    </row>
    <row r="12" spans="1:17" ht="19.5" customHeight="1">
      <c r="A12" s="3" t="s">
        <v>321</v>
      </c>
      <c r="B12" s="4" t="s">
        <v>322</v>
      </c>
      <c r="C12" s="12">
        <v>60116790</v>
      </c>
      <c r="D12" s="5">
        <v>300000</v>
      </c>
      <c r="E12" s="5">
        <v>208750</v>
      </c>
      <c r="F12" s="11">
        <f t="shared" si="0"/>
        <v>69.58333333333333</v>
      </c>
      <c r="G12" s="6" t="s">
        <v>139</v>
      </c>
      <c r="H12" s="7" t="s">
        <v>86</v>
      </c>
      <c r="I12" s="15" t="s">
        <v>323</v>
      </c>
      <c r="J12" s="19">
        <f t="shared" si="4"/>
        <v>97068.75</v>
      </c>
      <c r="L12" s="5">
        <f t="shared" si="5"/>
        <v>208750</v>
      </c>
      <c r="M12" s="3">
        <v>10</v>
      </c>
      <c r="N12" s="3">
        <v>90</v>
      </c>
      <c r="O12" s="3">
        <f t="shared" si="1"/>
        <v>100</v>
      </c>
      <c r="P12" s="5">
        <f t="shared" si="2"/>
        <v>208750</v>
      </c>
      <c r="Q12" s="3">
        <f t="shared" si="3"/>
        <v>97068.75</v>
      </c>
    </row>
    <row r="13" spans="4:9" ht="12.75">
      <c r="D13" s="5"/>
      <c r="E13" s="5"/>
      <c r="F13" s="5"/>
      <c r="G13" s="6"/>
      <c r="H13" s="7"/>
      <c r="I13" s="5"/>
    </row>
    <row r="14" spans="1:16" ht="12.75">
      <c r="A14" s="16" t="s">
        <v>245</v>
      </c>
      <c r="D14" s="5">
        <f>SUM(D2:D13)</f>
        <v>1866500</v>
      </c>
      <c r="E14" s="5">
        <f>SUM(E2:E13)</f>
        <v>1604950</v>
      </c>
      <c r="F14" s="5"/>
      <c r="G14" s="6"/>
      <c r="H14" s="7"/>
      <c r="I14" s="5"/>
      <c r="J14" s="19">
        <f>SUM(J2:J13)</f>
        <v>675508.7</v>
      </c>
      <c r="O14" s="3">
        <f>SUM(O2:O13)</f>
        <v>1011</v>
      </c>
      <c r="P14" s="5">
        <f>SUM(P2:P13)</f>
        <v>1441435</v>
      </c>
    </row>
    <row r="15" spans="4:9" ht="12.75">
      <c r="D15" s="5"/>
      <c r="E15" s="5"/>
      <c r="F15" s="5"/>
      <c r="G15" s="6"/>
      <c r="H15" s="7"/>
      <c r="I15" s="5"/>
    </row>
    <row r="16" spans="4:9" ht="12.75">
      <c r="D16" s="5"/>
      <c r="E16" s="5"/>
      <c r="F16" s="5"/>
      <c r="G16" s="6"/>
      <c r="H16" s="7"/>
      <c r="I16" s="5"/>
    </row>
    <row r="17" spans="4:8" ht="12.75">
      <c r="D17" s="5"/>
      <c r="E17" s="5"/>
      <c r="F17" s="5"/>
      <c r="G17" s="6"/>
      <c r="H17" s="7"/>
    </row>
    <row r="18" spans="4:8" ht="12.75">
      <c r="D18" s="5"/>
      <c r="E18" s="5"/>
      <c r="F18" s="5"/>
      <c r="G18" s="6"/>
      <c r="H18" s="7"/>
    </row>
    <row r="19" spans="4:8" ht="12.75">
      <c r="D19" s="5"/>
      <c r="E19" s="5"/>
      <c r="F19" s="5"/>
      <c r="G19" s="6"/>
      <c r="H19" s="7"/>
    </row>
    <row r="20" spans="4:8" ht="12.75">
      <c r="D20" s="5"/>
      <c r="E20" s="5"/>
      <c r="F20" s="5"/>
      <c r="G20" s="6"/>
      <c r="H20" s="7"/>
    </row>
    <row r="21" spans="4:8" ht="12.75">
      <c r="D21" s="5"/>
      <c r="E21" s="5"/>
      <c r="F21" s="5"/>
      <c r="G21" s="6"/>
      <c r="H21" s="7"/>
    </row>
    <row r="22" spans="4:8" ht="12.75">
      <c r="D22" s="5"/>
      <c r="E22" s="5"/>
      <c r="F22" s="5"/>
      <c r="G22" s="6"/>
      <c r="H22" s="7"/>
    </row>
    <row r="23" spans="4:8" ht="12.75">
      <c r="D23" s="5"/>
      <c r="E23" s="5"/>
      <c r="F23" s="5"/>
      <c r="G23" s="6"/>
      <c r="H23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1.00390625" style="0" customWidth="1"/>
    <col min="3" max="3" width="11.625" style="0" customWidth="1"/>
    <col min="4" max="4" width="14.875" style="0" customWidth="1"/>
  </cols>
  <sheetData>
    <row r="2" spans="2:4" ht="12.75">
      <c r="B2" s="55" t="s">
        <v>392</v>
      </c>
      <c r="C2" s="55"/>
      <c r="D2" s="55"/>
    </row>
    <row r="4" spans="2:4" ht="25.5">
      <c r="B4" s="43" t="s">
        <v>19</v>
      </c>
      <c r="C4" s="44" t="s">
        <v>15</v>
      </c>
      <c r="D4" s="44" t="s">
        <v>393</v>
      </c>
    </row>
    <row r="5" spans="2:4" ht="12.75">
      <c r="B5" s="21" t="s">
        <v>85</v>
      </c>
      <c r="C5">
        <v>19</v>
      </c>
      <c r="D5" s="17">
        <v>32669</v>
      </c>
    </row>
    <row r="6" spans="2:4" ht="12.75">
      <c r="B6" s="21" t="s">
        <v>105</v>
      </c>
      <c r="C6">
        <v>32</v>
      </c>
      <c r="D6" s="17">
        <v>55023</v>
      </c>
    </row>
    <row r="7" spans="2:4" ht="12.75">
      <c r="B7" s="21" t="s">
        <v>337</v>
      </c>
      <c r="C7">
        <v>27</v>
      </c>
      <c r="D7" s="17">
        <v>46425</v>
      </c>
    </row>
    <row r="8" spans="2:4" ht="12.75">
      <c r="B8" s="21" t="s">
        <v>139</v>
      </c>
      <c r="C8">
        <v>32</v>
      </c>
      <c r="D8" s="17">
        <v>55023</v>
      </c>
    </row>
    <row r="9" spans="2:4" ht="12.75">
      <c r="B9" s="21" t="s">
        <v>116</v>
      </c>
      <c r="C9">
        <v>94</v>
      </c>
      <c r="D9" s="17">
        <v>161630</v>
      </c>
    </row>
    <row r="10" spans="2:4" ht="12.75">
      <c r="B10" s="21" t="s">
        <v>140</v>
      </c>
      <c r="C10">
        <v>14</v>
      </c>
      <c r="D10" s="17">
        <v>24072</v>
      </c>
    </row>
    <row r="11" spans="2:4" ht="12.75">
      <c r="B11" s="21" t="s">
        <v>143</v>
      </c>
      <c r="C11">
        <v>71</v>
      </c>
      <c r="D11" s="17">
        <v>122082</v>
      </c>
    </row>
    <row r="12" spans="2:4" ht="12.75">
      <c r="B12" s="21" t="s">
        <v>20</v>
      </c>
      <c r="C12">
        <v>27</v>
      </c>
      <c r="D12" s="17">
        <v>46425</v>
      </c>
    </row>
    <row r="13" spans="2:4" ht="12.75">
      <c r="B13" s="21" t="s">
        <v>158</v>
      </c>
      <c r="C13">
        <v>44</v>
      </c>
      <c r="D13" s="17">
        <v>75656</v>
      </c>
    </row>
    <row r="14" spans="2:4" ht="12.75">
      <c r="B14" s="21" t="s">
        <v>161</v>
      </c>
      <c r="C14">
        <v>6</v>
      </c>
      <c r="D14" s="17">
        <v>10316</v>
      </c>
    </row>
    <row r="15" spans="2:4" ht="12.75">
      <c r="B15" s="21" t="s">
        <v>121</v>
      </c>
      <c r="C15">
        <v>15</v>
      </c>
      <c r="D15" s="17">
        <v>25792</v>
      </c>
    </row>
    <row r="16" spans="2:4" ht="12.75">
      <c r="B16" s="21" t="s">
        <v>286</v>
      </c>
      <c r="C16">
        <v>16</v>
      </c>
      <c r="D16" s="17">
        <v>27511</v>
      </c>
    </row>
    <row r="17" spans="2:4" ht="12.75">
      <c r="B17" s="21" t="s">
        <v>21</v>
      </c>
      <c r="C17">
        <v>34</v>
      </c>
      <c r="D17" s="17">
        <v>58461</v>
      </c>
    </row>
    <row r="18" spans="2:4" ht="12.75">
      <c r="B18" s="21" t="s">
        <v>163</v>
      </c>
      <c r="C18">
        <v>36</v>
      </c>
      <c r="D18" s="17">
        <v>61900</v>
      </c>
    </row>
    <row r="19" spans="2:4" ht="12.75">
      <c r="B19" s="21" t="s">
        <v>164</v>
      </c>
      <c r="C19">
        <v>11</v>
      </c>
      <c r="D19" s="17">
        <v>18914</v>
      </c>
    </row>
    <row r="20" spans="2:4" ht="12.75">
      <c r="B20" s="21"/>
      <c r="D20" s="17"/>
    </row>
    <row r="21" spans="2:4" ht="12.75">
      <c r="B21" s="20" t="s">
        <v>245</v>
      </c>
      <c r="C21" s="20">
        <f>SUM(C5:C19)</f>
        <v>478</v>
      </c>
      <c r="D21" s="22">
        <f>SUM(D5:D20)</f>
        <v>821899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588</cp:lastModifiedBy>
  <cp:lastPrinted>2006-02-14T12:26:22Z</cp:lastPrinted>
  <dcterms:created xsi:type="dcterms:W3CDTF">2006-02-05T09:33:21Z</dcterms:created>
  <dcterms:modified xsi:type="dcterms:W3CDTF">2006-03-23T07:09:10Z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78030581</vt:i4>
  </property>
  <property fmtid="{D5CDD505-2E9C-101B-9397-08002B2CF9AE}" pid="3" name="_EmailSubject">
    <vt:lpwstr>Odesílání e-mailu: hodnoceni_final</vt:lpwstr>
  </property>
  <property fmtid="{D5CDD505-2E9C-101B-9397-08002B2CF9AE}" pid="4" name="_AuthorEmail">
    <vt:lpwstr>mholanova@kr-kralovehradecky.cz</vt:lpwstr>
  </property>
  <property fmtid="{D5CDD505-2E9C-101B-9397-08002B2CF9AE}" pid="5" name="_AuthorEmailDisplayName">
    <vt:lpwstr>Holanová Miroslava RNDr.</vt:lpwstr>
  </property>
  <property fmtid="{D5CDD505-2E9C-101B-9397-08002B2CF9AE}" pid="6" name="_PreviousAdHocReviewCycleID">
    <vt:i4>-1187669305</vt:i4>
  </property>
</Properties>
</file>