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SPD200503" sheetId="1" r:id="rId1"/>
  </sheets>
  <definedNames>
    <definedName name="_xlnm.Print_Titles" localSheetId="0">'SPD200503'!$1:$5</definedName>
  </definedNames>
  <calcPr fullCalcOnLoad="1"/>
</workbook>
</file>

<file path=xl/sharedStrings.xml><?xml version="1.0" encoding="utf-8"?>
<sst xmlns="http://schemas.openxmlformats.org/spreadsheetml/2006/main" count="62" uniqueCount="57">
  <si>
    <t>žadatel (svazel obcí)</t>
  </si>
  <si>
    <t>Název projektu</t>
  </si>
  <si>
    <t>celkové přij. náklady (Kč)</t>
  </si>
  <si>
    <t>výše žádané podpory (v Kč)</t>
  </si>
  <si>
    <t>podíl žádané podpory na celk. nákladech (%)</t>
  </si>
  <si>
    <t>Bodování</t>
  </si>
  <si>
    <t>doporučená dotace (Kč)</t>
  </si>
  <si>
    <t>průběžný součet</t>
  </si>
  <si>
    <t>soulad předloženého projektu s cílem</t>
  </si>
  <si>
    <t>výpočet=počet bodů*4</t>
  </si>
  <si>
    <t>podíl vlastních zdrojů</t>
  </si>
  <si>
    <t>výpočet=počet bodů*2</t>
  </si>
  <si>
    <t>velikost území (počet obyv.)</t>
  </si>
  <si>
    <t>využitelnost techniky (víceúčelovost)</t>
  </si>
  <si>
    <t>komplexnost péče o území (počet obcí)</t>
  </si>
  <si>
    <t>výpočet=počet bodů*3</t>
  </si>
  <si>
    <t>výsledný počet bodů</t>
  </si>
  <si>
    <t>Broumovsko</t>
  </si>
  <si>
    <t>Multifunkční technika</t>
  </si>
  <si>
    <t>Region Novoměstsko</t>
  </si>
  <si>
    <t>Vybavení hasičů zákl.technikou</t>
  </si>
  <si>
    <t>Horní Labe</t>
  </si>
  <si>
    <t>2 sekací traktory</t>
  </si>
  <si>
    <t>Východní Krkonoše</t>
  </si>
  <si>
    <t>Štěpkovač biolog. odpadu</t>
  </si>
  <si>
    <t>Podchlumí</t>
  </si>
  <si>
    <t>Traktorový zametač</t>
  </si>
  <si>
    <t>Lázeňský</t>
  </si>
  <si>
    <t>Velkoprostorový stan</t>
  </si>
  <si>
    <t>Nechanicko</t>
  </si>
  <si>
    <t>Malá mechanizace</t>
  </si>
  <si>
    <t>Krkonoše</t>
  </si>
  <si>
    <t>Osobní automobil</t>
  </si>
  <si>
    <t>Cidlina</t>
  </si>
  <si>
    <t>Malá zahradní mechanizace</t>
  </si>
  <si>
    <t>Český ráj</t>
  </si>
  <si>
    <t>Žací traktory</t>
  </si>
  <si>
    <t>Bělá</t>
  </si>
  <si>
    <t>Sněhová fréza TERRA</t>
  </si>
  <si>
    <t>Hustířanka</t>
  </si>
  <si>
    <t>Malá mech.-traktor,křovinořez</t>
  </si>
  <si>
    <t>Obce Památkové zóny 1866</t>
  </si>
  <si>
    <t>Kompaktní traktor</t>
  </si>
  <si>
    <t>Podkrkonoší</t>
  </si>
  <si>
    <t>Technické vybavení</t>
  </si>
  <si>
    <t>Žacléřsko</t>
  </si>
  <si>
    <t>Dolní Bělá</t>
  </si>
  <si>
    <t>Travní sekačky</t>
  </si>
  <si>
    <t>Policko</t>
  </si>
  <si>
    <t>Třebechovicko</t>
  </si>
  <si>
    <t>Urbanická brázda</t>
  </si>
  <si>
    <t>Víceúčelové traktory,multikára,sekačka</t>
  </si>
  <si>
    <t>Brodec</t>
  </si>
  <si>
    <t>Variabilní mechanizace</t>
  </si>
  <si>
    <t>Černilovsko</t>
  </si>
  <si>
    <t>Mech. na úpravu veř. prostr.</t>
  </si>
  <si>
    <t>celkem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</si>
</sst>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;@"/>
    <numFmt numFmtId="166" formatCode="0.0"/>
    <numFmt numFmtId="167" formatCode="#,##0.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#,##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0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 horizontal="center" vertical="justify" textRotation="90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7" fillId="0" borderId="6" xfId="0" applyFont="1" applyBorder="1" applyAlignment="1">
      <alignment horizontal="center" vertical="justify" textRotation="90" wrapText="1"/>
    </xf>
    <xf numFmtId="0" fontId="0" fillId="0" borderId="5" xfId="0" applyBorder="1" applyAlignment="1">
      <alignment textRotation="90"/>
    </xf>
    <xf numFmtId="0" fontId="8" fillId="0" borderId="5" xfId="0" applyFont="1" applyBorder="1" applyAlignment="1">
      <alignment textRotation="90"/>
    </xf>
    <xf numFmtId="0" fontId="7" fillId="0" borderId="5" xfId="0" applyFont="1" applyFill="1" applyBorder="1" applyAlignment="1">
      <alignment horizontal="center" vertical="justify" textRotation="90" wrapText="1"/>
    </xf>
    <xf numFmtId="0" fontId="9" fillId="0" borderId="5" xfId="0" applyFont="1" applyFill="1" applyBorder="1" applyAlignment="1">
      <alignment horizontal="center" vertical="justify" textRotation="90" wrapText="1"/>
    </xf>
    <xf numFmtId="0" fontId="0" fillId="0" borderId="5" xfId="0" applyBorder="1" applyAlignment="1">
      <alignment horizontal="center" textRotation="90"/>
    </xf>
    <xf numFmtId="0" fontId="0" fillId="0" borderId="5" xfId="0" applyBorder="1" applyAlignment="1">
      <alignment/>
    </xf>
    <xf numFmtId="0" fontId="0" fillId="0" borderId="5" xfId="0" applyFont="1" applyBorder="1" applyAlignment="1">
      <alignment wrapText="1"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5" xfId="0" applyFont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ont="1" applyBorder="1" applyAlignment="1">
      <alignment vertical="justify"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4" fillId="0" borderId="7" xfId="0" applyFont="1" applyBorder="1" applyAlignment="1">
      <alignment/>
    </xf>
    <xf numFmtId="3" fontId="4" fillId="0" borderId="7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9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8515625" style="0" customWidth="1"/>
    <col min="2" max="2" width="26.57421875" style="0" customWidth="1"/>
    <col min="3" max="3" width="7.7109375" style="0" customWidth="1"/>
    <col min="4" max="4" width="9.421875" style="0" bestFit="1" customWidth="1"/>
    <col min="5" max="5" width="6.7109375" style="0" customWidth="1"/>
    <col min="6" max="9" width="3.7109375" style="0" hidden="1" customWidth="1"/>
    <col min="10" max="11" width="3.57421875" style="0" hidden="1" customWidth="1"/>
    <col min="12" max="15" width="3.7109375" style="0" hidden="1" customWidth="1"/>
    <col min="16" max="16" width="5.7109375" style="0" hidden="1" customWidth="1"/>
    <col min="17" max="17" width="9.140625" style="1" customWidth="1"/>
    <col min="18" max="18" width="0" style="0" hidden="1" customWidth="1"/>
  </cols>
  <sheetData>
    <row r="1" ht="18" customHeight="1"/>
    <row r="2" spans="15:17" s="3" customFormat="1" ht="15">
      <c r="O2" s="4"/>
      <c r="P2" s="4"/>
      <c r="Q2" s="1"/>
    </row>
    <row r="3" spans="1:17" s="3" customFormat="1" ht="15.75">
      <c r="A3" s="5"/>
      <c r="B3" s="5"/>
      <c r="C3" s="5"/>
      <c r="D3" s="5"/>
      <c r="E3" s="5"/>
      <c r="Q3" s="2"/>
    </row>
    <row r="4" spans="1:18" ht="15.75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7" t="s">
        <v>5</v>
      </c>
      <c r="G4" s="7"/>
      <c r="H4" s="7"/>
      <c r="I4" s="7"/>
      <c r="J4" s="7"/>
      <c r="K4" s="7"/>
      <c r="L4" s="7"/>
      <c r="M4" s="7"/>
      <c r="N4" s="7"/>
      <c r="O4" s="7"/>
      <c r="P4" s="8"/>
      <c r="Q4" s="9" t="s">
        <v>6</v>
      </c>
      <c r="R4" s="10" t="s">
        <v>7</v>
      </c>
    </row>
    <row r="5" spans="1:18" ht="174.75" customHeight="1">
      <c r="A5" s="11"/>
      <c r="B5" s="11"/>
      <c r="C5" s="11"/>
      <c r="D5" s="11"/>
      <c r="E5" s="11"/>
      <c r="F5" s="12" t="s">
        <v>8</v>
      </c>
      <c r="G5" s="13" t="s">
        <v>9</v>
      </c>
      <c r="H5" s="14" t="s">
        <v>10</v>
      </c>
      <c r="I5" s="15" t="s">
        <v>11</v>
      </c>
      <c r="J5" s="12" t="s">
        <v>12</v>
      </c>
      <c r="K5" s="13" t="s">
        <v>9</v>
      </c>
      <c r="L5" s="12" t="s">
        <v>13</v>
      </c>
      <c r="M5" s="13" t="s">
        <v>11</v>
      </c>
      <c r="N5" s="12" t="s">
        <v>14</v>
      </c>
      <c r="O5" s="13" t="s">
        <v>15</v>
      </c>
      <c r="P5" s="16" t="s">
        <v>16</v>
      </c>
      <c r="Q5" s="9"/>
      <c r="R5" s="10"/>
    </row>
    <row r="6" spans="1:18" ht="12.75" customHeight="1">
      <c r="A6" s="18" t="s">
        <v>17</v>
      </c>
      <c r="B6" s="18" t="s">
        <v>18</v>
      </c>
      <c r="C6" s="19">
        <v>500000</v>
      </c>
      <c r="D6" s="20">
        <v>200000</v>
      </c>
      <c r="E6" s="21">
        <v>40</v>
      </c>
      <c r="F6" s="17">
        <v>4</v>
      </c>
      <c r="G6" s="22">
        <f aca="true" t="shared" si="0" ref="G6:G26">F6*4</f>
        <v>16</v>
      </c>
      <c r="H6" s="17">
        <v>4</v>
      </c>
      <c r="I6" s="22">
        <f aca="true" t="shared" si="1" ref="I6:I26">H6*2</f>
        <v>8</v>
      </c>
      <c r="J6" s="17">
        <v>3</v>
      </c>
      <c r="K6" s="22">
        <f aca="true" t="shared" si="2" ref="K6:K26">J6*4</f>
        <v>12</v>
      </c>
      <c r="L6" s="17">
        <v>4</v>
      </c>
      <c r="M6" s="22">
        <f aca="true" t="shared" si="3" ref="M6:M26">L6*2</f>
        <v>8</v>
      </c>
      <c r="N6" s="17">
        <v>2</v>
      </c>
      <c r="O6" s="22">
        <f aca="true" t="shared" si="4" ref="O6:O26">N6*3</f>
        <v>6</v>
      </c>
      <c r="P6" s="23">
        <f aca="true" t="shared" si="5" ref="P6:P26">G6+I6+K6+M6+O6</f>
        <v>50</v>
      </c>
      <c r="Q6" s="24">
        <f aca="true" t="shared" si="6" ref="Q6:Q26">D6</f>
        <v>200000</v>
      </c>
      <c r="R6" s="25">
        <v>200000</v>
      </c>
    </row>
    <row r="7" spans="1:18" ht="12.75" customHeight="1">
      <c r="A7" s="26" t="s">
        <v>19</v>
      </c>
      <c r="B7" s="26" t="s">
        <v>20</v>
      </c>
      <c r="C7" s="19">
        <v>400000</v>
      </c>
      <c r="D7" s="20">
        <v>200000</v>
      </c>
      <c r="E7" s="21">
        <v>50</v>
      </c>
      <c r="F7" s="17">
        <v>3</v>
      </c>
      <c r="G7" s="22">
        <f t="shared" si="0"/>
        <v>12</v>
      </c>
      <c r="H7" s="17">
        <v>2</v>
      </c>
      <c r="I7" s="22">
        <f t="shared" si="1"/>
        <v>4</v>
      </c>
      <c r="J7" s="17">
        <v>3</v>
      </c>
      <c r="K7" s="22">
        <f t="shared" si="2"/>
        <v>12</v>
      </c>
      <c r="L7" s="17">
        <v>3</v>
      </c>
      <c r="M7" s="22">
        <f t="shared" si="3"/>
        <v>6</v>
      </c>
      <c r="N7" s="17">
        <v>5</v>
      </c>
      <c r="O7" s="22">
        <f t="shared" si="4"/>
        <v>15</v>
      </c>
      <c r="P7" s="23">
        <f t="shared" si="5"/>
        <v>49</v>
      </c>
      <c r="Q7" s="24">
        <f t="shared" si="6"/>
        <v>200000</v>
      </c>
      <c r="R7" s="25">
        <f aca="true" t="shared" si="7" ref="R7:R26">R6+Q7</f>
        <v>400000</v>
      </c>
    </row>
    <row r="8" spans="1:18" ht="12.75" customHeight="1">
      <c r="A8" s="26" t="s">
        <v>21</v>
      </c>
      <c r="B8" s="26" t="s">
        <v>22</v>
      </c>
      <c r="C8" s="19">
        <v>401000</v>
      </c>
      <c r="D8" s="20">
        <v>200000</v>
      </c>
      <c r="E8" s="21">
        <v>50</v>
      </c>
      <c r="F8" s="17">
        <v>4</v>
      </c>
      <c r="G8" s="22">
        <f t="shared" si="0"/>
        <v>16</v>
      </c>
      <c r="H8" s="17">
        <v>2</v>
      </c>
      <c r="I8" s="22">
        <f t="shared" si="1"/>
        <v>4</v>
      </c>
      <c r="J8" s="17">
        <v>2</v>
      </c>
      <c r="K8" s="22">
        <f t="shared" si="2"/>
        <v>8</v>
      </c>
      <c r="L8" s="17">
        <v>5</v>
      </c>
      <c r="M8" s="22">
        <f t="shared" si="3"/>
        <v>10</v>
      </c>
      <c r="N8" s="17">
        <v>3</v>
      </c>
      <c r="O8" s="22">
        <f t="shared" si="4"/>
        <v>9</v>
      </c>
      <c r="P8" s="23">
        <f t="shared" si="5"/>
        <v>47</v>
      </c>
      <c r="Q8" s="24">
        <f t="shared" si="6"/>
        <v>200000</v>
      </c>
      <c r="R8" s="25">
        <f t="shared" si="7"/>
        <v>600000</v>
      </c>
    </row>
    <row r="9" spans="1:18" ht="12.75">
      <c r="A9" s="26" t="s">
        <v>23</v>
      </c>
      <c r="B9" s="26" t="s">
        <v>24</v>
      </c>
      <c r="C9" s="19">
        <v>296000</v>
      </c>
      <c r="D9" s="20">
        <v>148000</v>
      </c>
      <c r="E9" s="21">
        <v>50</v>
      </c>
      <c r="F9" s="17">
        <v>4</v>
      </c>
      <c r="G9" s="22">
        <f t="shared" si="0"/>
        <v>16</v>
      </c>
      <c r="H9" s="17">
        <v>2</v>
      </c>
      <c r="I9" s="22">
        <f t="shared" si="1"/>
        <v>4</v>
      </c>
      <c r="J9" s="17">
        <v>4</v>
      </c>
      <c r="K9" s="22">
        <f t="shared" si="2"/>
        <v>16</v>
      </c>
      <c r="L9" s="17">
        <v>4</v>
      </c>
      <c r="M9" s="22">
        <f t="shared" si="3"/>
        <v>8</v>
      </c>
      <c r="N9" s="17">
        <v>1</v>
      </c>
      <c r="O9" s="22">
        <f t="shared" si="4"/>
        <v>3</v>
      </c>
      <c r="P9" s="23">
        <f t="shared" si="5"/>
        <v>47</v>
      </c>
      <c r="Q9" s="24">
        <f t="shared" si="6"/>
        <v>148000</v>
      </c>
      <c r="R9" s="25">
        <f t="shared" si="7"/>
        <v>748000</v>
      </c>
    </row>
    <row r="10" spans="1:18" ht="12.75">
      <c r="A10" s="26" t="s">
        <v>25</v>
      </c>
      <c r="B10" s="26" t="s">
        <v>26</v>
      </c>
      <c r="C10" s="19">
        <v>400000</v>
      </c>
      <c r="D10" s="20">
        <v>200000</v>
      </c>
      <c r="E10" s="21">
        <v>50</v>
      </c>
      <c r="F10" s="17">
        <v>4</v>
      </c>
      <c r="G10" s="22">
        <f t="shared" si="0"/>
        <v>16</v>
      </c>
      <c r="H10" s="17">
        <v>2</v>
      </c>
      <c r="I10" s="22">
        <f t="shared" si="1"/>
        <v>4</v>
      </c>
      <c r="J10" s="17">
        <v>2</v>
      </c>
      <c r="K10" s="22">
        <f t="shared" si="2"/>
        <v>8</v>
      </c>
      <c r="L10" s="17">
        <v>3</v>
      </c>
      <c r="M10" s="22">
        <f t="shared" si="3"/>
        <v>6</v>
      </c>
      <c r="N10" s="17">
        <v>4</v>
      </c>
      <c r="O10" s="22">
        <f t="shared" si="4"/>
        <v>12</v>
      </c>
      <c r="P10" s="23">
        <f t="shared" si="5"/>
        <v>46</v>
      </c>
      <c r="Q10" s="24">
        <f t="shared" si="6"/>
        <v>200000</v>
      </c>
      <c r="R10" s="25">
        <f t="shared" si="7"/>
        <v>948000</v>
      </c>
    </row>
    <row r="11" spans="1:18" ht="12.75" customHeight="1">
      <c r="A11" s="26" t="s">
        <v>27</v>
      </c>
      <c r="B11" s="26" t="s">
        <v>28</v>
      </c>
      <c r="C11" s="19">
        <v>280000</v>
      </c>
      <c r="D11" s="20">
        <v>140000</v>
      </c>
      <c r="E11" s="21">
        <v>50</v>
      </c>
      <c r="F11" s="17">
        <v>4</v>
      </c>
      <c r="G11" s="22">
        <f t="shared" si="0"/>
        <v>16</v>
      </c>
      <c r="H11" s="17">
        <v>2</v>
      </c>
      <c r="I11" s="22">
        <f t="shared" si="1"/>
        <v>4</v>
      </c>
      <c r="J11" s="17">
        <v>3</v>
      </c>
      <c r="K11" s="22">
        <f t="shared" si="2"/>
        <v>12</v>
      </c>
      <c r="L11" s="17">
        <v>0</v>
      </c>
      <c r="M11" s="22">
        <f t="shared" si="3"/>
        <v>0</v>
      </c>
      <c r="N11" s="17">
        <v>4</v>
      </c>
      <c r="O11" s="22">
        <f t="shared" si="4"/>
        <v>12</v>
      </c>
      <c r="P11" s="23">
        <f t="shared" si="5"/>
        <v>44</v>
      </c>
      <c r="Q11" s="24">
        <f t="shared" si="6"/>
        <v>140000</v>
      </c>
      <c r="R11" s="25">
        <f t="shared" si="7"/>
        <v>1088000</v>
      </c>
    </row>
    <row r="12" spans="1:18" ht="12.75" customHeight="1">
      <c r="A12" s="26" t="s">
        <v>29</v>
      </c>
      <c r="B12" s="26" t="s">
        <v>30</v>
      </c>
      <c r="C12" s="19">
        <v>400000</v>
      </c>
      <c r="D12" s="20">
        <v>200000</v>
      </c>
      <c r="E12" s="21">
        <v>50</v>
      </c>
      <c r="F12" s="17">
        <v>4</v>
      </c>
      <c r="G12" s="22">
        <f t="shared" si="0"/>
        <v>16</v>
      </c>
      <c r="H12" s="17">
        <v>2</v>
      </c>
      <c r="I12" s="22">
        <f t="shared" si="1"/>
        <v>4</v>
      </c>
      <c r="J12" s="17">
        <v>2</v>
      </c>
      <c r="K12" s="22">
        <f t="shared" si="2"/>
        <v>8</v>
      </c>
      <c r="L12" s="17">
        <v>3</v>
      </c>
      <c r="M12" s="22">
        <f t="shared" si="3"/>
        <v>6</v>
      </c>
      <c r="N12" s="17">
        <v>3</v>
      </c>
      <c r="O12" s="22">
        <f t="shared" si="4"/>
        <v>9</v>
      </c>
      <c r="P12" s="23">
        <f t="shared" si="5"/>
        <v>43</v>
      </c>
      <c r="Q12" s="24">
        <f t="shared" si="6"/>
        <v>200000</v>
      </c>
      <c r="R12" s="25">
        <f t="shared" si="7"/>
        <v>1288000</v>
      </c>
    </row>
    <row r="13" spans="1:18" ht="12.75">
      <c r="A13" s="26" t="s">
        <v>31</v>
      </c>
      <c r="B13" s="26" t="s">
        <v>32</v>
      </c>
      <c r="C13" s="19">
        <v>400000</v>
      </c>
      <c r="D13" s="20">
        <v>200000</v>
      </c>
      <c r="E13" s="21">
        <v>50</v>
      </c>
      <c r="F13" s="17">
        <v>1</v>
      </c>
      <c r="G13" s="22">
        <f t="shared" si="0"/>
        <v>4</v>
      </c>
      <c r="H13" s="17">
        <v>2</v>
      </c>
      <c r="I13" s="22">
        <f t="shared" si="1"/>
        <v>4</v>
      </c>
      <c r="J13" s="17">
        <v>5</v>
      </c>
      <c r="K13" s="22">
        <f t="shared" si="2"/>
        <v>20</v>
      </c>
      <c r="L13" s="17">
        <v>1</v>
      </c>
      <c r="M13" s="22">
        <f t="shared" si="3"/>
        <v>2</v>
      </c>
      <c r="N13" s="17">
        <v>4</v>
      </c>
      <c r="O13" s="22">
        <f t="shared" si="4"/>
        <v>12</v>
      </c>
      <c r="P13" s="23">
        <f t="shared" si="5"/>
        <v>42</v>
      </c>
      <c r="Q13" s="24">
        <f t="shared" si="6"/>
        <v>200000</v>
      </c>
      <c r="R13" s="25">
        <f t="shared" si="7"/>
        <v>1488000</v>
      </c>
    </row>
    <row r="14" spans="1:18" ht="12.75">
      <c r="A14" s="18" t="s">
        <v>33</v>
      </c>
      <c r="B14" s="18" t="s">
        <v>34</v>
      </c>
      <c r="C14" s="19">
        <v>400000</v>
      </c>
      <c r="D14" s="20">
        <v>200000</v>
      </c>
      <c r="E14" s="21">
        <v>50</v>
      </c>
      <c r="F14" s="17">
        <v>4</v>
      </c>
      <c r="G14" s="22">
        <f t="shared" si="0"/>
        <v>16</v>
      </c>
      <c r="H14" s="17">
        <v>2</v>
      </c>
      <c r="I14" s="22">
        <f t="shared" si="1"/>
        <v>4</v>
      </c>
      <c r="J14" s="17">
        <v>2</v>
      </c>
      <c r="K14" s="22">
        <f t="shared" si="2"/>
        <v>8</v>
      </c>
      <c r="L14" s="17">
        <v>3</v>
      </c>
      <c r="M14" s="22">
        <f t="shared" si="3"/>
        <v>6</v>
      </c>
      <c r="N14" s="17">
        <v>2</v>
      </c>
      <c r="O14" s="22">
        <f t="shared" si="4"/>
        <v>6</v>
      </c>
      <c r="P14" s="23">
        <f t="shared" si="5"/>
        <v>40</v>
      </c>
      <c r="Q14" s="24">
        <f t="shared" si="6"/>
        <v>200000</v>
      </c>
      <c r="R14" s="25">
        <f t="shared" si="7"/>
        <v>1688000</v>
      </c>
    </row>
    <row r="15" spans="1:18" ht="12.75" customHeight="1">
      <c r="A15" s="26" t="s">
        <v>35</v>
      </c>
      <c r="B15" s="26" t="s">
        <v>36</v>
      </c>
      <c r="C15" s="19">
        <v>380700</v>
      </c>
      <c r="D15" s="20">
        <v>190350</v>
      </c>
      <c r="E15" s="21">
        <v>50</v>
      </c>
      <c r="F15" s="17">
        <v>4</v>
      </c>
      <c r="G15" s="22">
        <f t="shared" si="0"/>
        <v>16</v>
      </c>
      <c r="H15" s="17">
        <v>2</v>
      </c>
      <c r="I15" s="22">
        <f t="shared" si="1"/>
        <v>4</v>
      </c>
      <c r="J15" s="17">
        <v>1</v>
      </c>
      <c r="K15" s="22">
        <f t="shared" si="2"/>
        <v>4</v>
      </c>
      <c r="L15" s="17">
        <v>5</v>
      </c>
      <c r="M15" s="22">
        <f t="shared" si="3"/>
        <v>10</v>
      </c>
      <c r="N15" s="17">
        <v>2</v>
      </c>
      <c r="O15" s="22">
        <f t="shared" si="4"/>
        <v>6</v>
      </c>
      <c r="P15" s="23">
        <f t="shared" si="5"/>
        <v>40</v>
      </c>
      <c r="Q15" s="24">
        <f t="shared" si="6"/>
        <v>190350</v>
      </c>
      <c r="R15" s="25">
        <f t="shared" si="7"/>
        <v>1878350</v>
      </c>
    </row>
    <row r="16" spans="1:18" ht="12.75">
      <c r="A16" s="18" t="s">
        <v>37</v>
      </c>
      <c r="B16" s="18" t="s">
        <v>38</v>
      </c>
      <c r="C16" s="19">
        <v>307723</v>
      </c>
      <c r="D16" s="20">
        <v>153861</v>
      </c>
      <c r="E16" s="21">
        <v>50</v>
      </c>
      <c r="F16" s="17">
        <v>4</v>
      </c>
      <c r="G16" s="22">
        <f t="shared" si="0"/>
        <v>16</v>
      </c>
      <c r="H16" s="17">
        <v>2</v>
      </c>
      <c r="I16" s="22">
        <f t="shared" si="1"/>
        <v>4</v>
      </c>
      <c r="J16" s="17">
        <v>2</v>
      </c>
      <c r="K16" s="22">
        <f t="shared" si="2"/>
        <v>8</v>
      </c>
      <c r="L16" s="17">
        <v>4</v>
      </c>
      <c r="M16" s="22">
        <f t="shared" si="3"/>
        <v>8</v>
      </c>
      <c r="N16" s="17">
        <v>1</v>
      </c>
      <c r="O16" s="22">
        <f t="shared" si="4"/>
        <v>3</v>
      </c>
      <c r="P16" s="23">
        <f t="shared" si="5"/>
        <v>39</v>
      </c>
      <c r="Q16" s="24">
        <f t="shared" si="6"/>
        <v>153861</v>
      </c>
      <c r="R16" s="25">
        <f t="shared" si="7"/>
        <v>2032211</v>
      </c>
    </row>
    <row r="17" spans="1:18" ht="12.75">
      <c r="A17" s="26" t="s">
        <v>39</v>
      </c>
      <c r="B17" s="26" t="s">
        <v>40</v>
      </c>
      <c r="C17" s="19">
        <v>400001</v>
      </c>
      <c r="D17" s="20">
        <v>200001</v>
      </c>
      <c r="E17" s="21">
        <v>50</v>
      </c>
      <c r="F17" s="17">
        <v>4</v>
      </c>
      <c r="G17" s="22">
        <f t="shared" si="0"/>
        <v>16</v>
      </c>
      <c r="H17" s="17">
        <v>2</v>
      </c>
      <c r="I17" s="22">
        <f t="shared" si="1"/>
        <v>4</v>
      </c>
      <c r="J17" s="17">
        <v>1</v>
      </c>
      <c r="K17" s="22">
        <f t="shared" si="2"/>
        <v>4</v>
      </c>
      <c r="L17" s="17">
        <v>3</v>
      </c>
      <c r="M17" s="22">
        <f t="shared" si="3"/>
        <v>6</v>
      </c>
      <c r="N17" s="17">
        <v>3</v>
      </c>
      <c r="O17" s="22">
        <f t="shared" si="4"/>
        <v>9</v>
      </c>
      <c r="P17" s="23">
        <f t="shared" si="5"/>
        <v>39</v>
      </c>
      <c r="Q17" s="24">
        <f t="shared" si="6"/>
        <v>200001</v>
      </c>
      <c r="R17" s="25">
        <f t="shared" si="7"/>
        <v>2232212</v>
      </c>
    </row>
    <row r="18" spans="1:18" ht="12.75">
      <c r="A18" s="26" t="s">
        <v>41</v>
      </c>
      <c r="B18" s="26" t="s">
        <v>42</v>
      </c>
      <c r="C18" s="19">
        <v>678300</v>
      </c>
      <c r="D18" s="20">
        <v>200000</v>
      </c>
      <c r="E18" s="21">
        <v>30</v>
      </c>
      <c r="F18" s="17">
        <v>4</v>
      </c>
      <c r="G18" s="22">
        <f t="shared" si="0"/>
        <v>16</v>
      </c>
      <c r="H18" s="17">
        <v>5</v>
      </c>
      <c r="I18" s="22">
        <f t="shared" si="1"/>
        <v>10</v>
      </c>
      <c r="J18" s="17">
        <v>1</v>
      </c>
      <c r="K18" s="22">
        <f t="shared" si="2"/>
        <v>4</v>
      </c>
      <c r="L18" s="17">
        <v>3</v>
      </c>
      <c r="M18" s="22">
        <f t="shared" si="3"/>
        <v>6</v>
      </c>
      <c r="N18" s="17">
        <v>1</v>
      </c>
      <c r="O18" s="22">
        <f t="shared" si="4"/>
        <v>3</v>
      </c>
      <c r="P18" s="23">
        <f t="shared" si="5"/>
        <v>39</v>
      </c>
      <c r="Q18" s="24">
        <f t="shared" si="6"/>
        <v>200000</v>
      </c>
      <c r="R18" s="25">
        <f t="shared" si="7"/>
        <v>2432212</v>
      </c>
    </row>
    <row r="19" spans="1:18" ht="12.75" customHeight="1">
      <c r="A19" s="26" t="s">
        <v>43</v>
      </c>
      <c r="B19" s="26" t="s">
        <v>44</v>
      </c>
      <c r="C19" s="19">
        <v>400000</v>
      </c>
      <c r="D19" s="20">
        <v>200000</v>
      </c>
      <c r="E19" s="21">
        <v>50</v>
      </c>
      <c r="F19" s="17">
        <v>4</v>
      </c>
      <c r="G19" s="22">
        <f t="shared" si="0"/>
        <v>16</v>
      </c>
      <c r="H19" s="17">
        <v>2</v>
      </c>
      <c r="I19" s="22">
        <f t="shared" si="1"/>
        <v>4</v>
      </c>
      <c r="J19" s="17">
        <v>2</v>
      </c>
      <c r="K19" s="22">
        <f t="shared" si="2"/>
        <v>8</v>
      </c>
      <c r="L19" s="17">
        <v>4</v>
      </c>
      <c r="M19" s="22">
        <f t="shared" si="3"/>
        <v>8</v>
      </c>
      <c r="N19" s="17">
        <v>1</v>
      </c>
      <c r="O19" s="22">
        <f t="shared" si="4"/>
        <v>3</v>
      </c>
      <c r="P19" s="23">
        <f t="shared" si="5"/>
        <v>39</v>
      </c>
      <c r="Q19" s="24">
        <f t="shared" si="6"/>
        <v>200000</v>
      </c>
      <c r="R19" s="25">
        <f t="shared" si="7"/>
        <v>2632212</v>
      </c>
    </row>
    <row r="20" spans="1:18" ht="12.75">
      <c r="A20" s="26" t="s">
        <v>45</v>
      </c>
      <c r="B20" s="26" t="s">
        <v>30</v>
      </c>
      <c r="C20" s="19">
        <v>412000</v>
      </c>
      <c r="D20" s="20">
        <v>200000</v>
      </c>
      <c r="E20" s="21">
        <v>49</v>
      </c>
      <c r="F20" s="17">
        <v>4</v>
      </c>
      <c r="G20" s="22">
        <f t="shared" si="0"/>
        <v>16</v>
      </c>
      <c r="H20" s="17">
        <v>3</v>
      </c>
      <c r="I20" s="22">
        <f t="shared" si="1"/>
        <v>6</v>
      </c>
      <c r="J20" s="17">
        <v>2</v>
      </c>
      <c r="K20" s="22">
        <f t="shared" si="2"/>
        <v>8</v>
      </c>
      <c r="L20" s="17">
        <v>3</v>
      </c>
      <c r="M20" s="22">
        <f t="shared" si="3"/>
        <v>6</v>
      </c>
      <c r="N20" s="17">
        <v>1</v>
      </c>
      <c r="O20" s="22">
        <f t="shared" si="4"/>
        <v>3</v>
      </c>
      <c r="P20" s="23">
        <f t="shared" si="5"/>
        <v>39</v>
      </c>
      <c r="Q20" s="24">
        <f t="shared" si="6"/>
        <v>200000</v>
      </c>
      <c r="R20" s="25">
        <f t="shared" si="7"/>
        <v>2832212</v>
      </c>
    </row>
    <row r="21" spans="1:18" ht="12.75">
      <c r="A21" s="26" t="s">
        <v>46</v>
      </c>
      <c r="B21" s="26" t="s">
        <v>47</v>
      </c>
      <c r="C21" s="19">
        <v>158990</v>
      </c>
      <c r="D21" s="20">
        <v>79495</v>
      </c>
      <c r="E21" s="21">
        <v>50</v>
      </c>
      <c r="F21" s="27">
        <v>4</v>
      </c>
      <c r="G21" s="22">
        <f t="shared" si="0"/>
        <v>16</v>
      </c>
      <c r="H21" s="17">
        <v>2</v>
      </c>
      <c r="I21" s="22">
        <f t="shared" si="1"/>
        <v>4</v>
      </c>
      <c r="J21" s="17">
        <v>2</v>
      </c>
      <c r="K21" s="22">
        <f t="shared" si="2"/>
        <v>8</v>
      </c>
      <c r="L21" s="17">
        <v>3</v>
      </c>
      <c r="M21" s="22">
        <f t="shared" si="3"/>
        <v>6</v>
      </c>
      <c r="N21" s="17">
        <v>1</v>
      </c>
      <c r="O21" s="22">
        <f t="shared" si="4"/>
        <v>3</v>
      </c>
      <c r="P21" s="23">
        <f t="shared" si="5"/>
        <v>37</v>
      </c>
      <c r="Q21" s="24">
        <f t="shared" si="6"/>
        <v>79495</v>
      </c>
      <c r="R21" s="25">
        <f t="shared" si="7"/>
        <v>2911707</v>
      </c>
    </row>
    <row r="22" spans="1:18" ht="12.75">
      <c r="A22" s="26" t="s">
        <v>48</v>
      </c>
      <c r="B22" s="26" t="s">
        <v>30</v>
      </c>
      <c r="C22" s="19">
        <v>309000</v>
      </c>
      <c r="D22" s="20">
        <v>154500</v>
      </c>
      <c r="E22" s="21">
        <v>50</v>
      </c>
      <c r="F22" s="17">
        <v>4</v>
      </c>
      <c r="G22" s="22">
        <f t="shared" si="0"/>
        <v>16</v>
      </c>
      <c r="H22" s="17">
        <v>2</v>
      </c>
      <c r="I22" s="22">
        <f t="shared" si="1"/>
        <v>4</v>
      </c>
      <c r="J22" s="17">
        <v>2</v>
      </c>
      <c r="K22" s="22">
        <f t="shared" si="2"/>
        <v>8</v>
      </c>
      <c r="L22" s="17">
        <v>3</v>
      </c>
      <c r="M22" s="22">
        <f t="shared" si="3"/>
        <v>6</v>
      </c>
      <c r="N22" s="17">
        <v>1</v>
      </c>
      <c r="O22" s="22">
        <f t="shared" si="4"/>
        <v>3</v>
      </c>
      <c r="P22" s="23">
        <f t="shared" si="5"/>
        <v>37</v>
      </c>
      <c r="Q22" s="24">
        <f t="shared" si="6"/>
        <v>154500</v>
      </c>
      <c r="R22" s="25">
        <f t="shared" si="7"/>
        <v>3066207</v>
      </c>
    </row>
    <row r="23" spans="1:18" ht="12.75">
      <c r="A23" s="26" t="s">
        <v>49</v>
      </c>
      <c r="B23" s="26" t="s">
        <v>30</v>
      </c>
      <c r="C23" s="19">
        <v>400000</v>
      </c>
      <c r="D23" s="20">
        <v>200000</v>
      </c>
      <c r="E23" s="21">
        <v>50</v>
      </c>
      <c r="F23" s="17">
        <v>4</v>
      </c>
      <c r="G23" s="22">
        <f t="shared" si="0"/>
        <v>16</v>
      </c>
      <c r="H23" s="17">
        <v>2</v>
      </c>
      <c r="I23" s="22">
        <f t="shared" si="1"/>
        <v>4</v>
      </c>
      <c r="J23" s="17">
        <v>2</v>
      </c>
      <c r="K23" s="22">
        <f t="shared" si="2"/>
        <v>8</v>
      </c>
      <c r="L23" s="17">
        <v>3</v>
      </c>
      <c r="M23" s="22">
        <f t="shared" si="3"/>
        <v>6</v>
      </c>
      <c r="N23" s="17">
        <v>1</v>
      </c>
      <c r="O23" s="22">
        <f t="shared" si="4"/>
        <v>3</v>
      </c>
      <c r="P23" s="23">
        <f t="shared" si="5"/>
        <v>37</v>
      </c>
      <c r="Q23" s="24">
        <f t="shared" si="6"/>
        <v>200000</v>
      </c>
      <c r="R23" s="25">
        <f t="shared" si="7"/>
        <v>3266207</v>
      </c>
    </row>
    <row r="24" spans="1:18" ht="25.5">
      <c r="A24" s="26" t="s">
        <v>50</v>
      </c>
      <c r="B24" s="28" t="s">
        <v>51</v>
      </c>
      <c r="C24" s="19">
        <v>520000</v>
      </c>
      <c r="D24" s="20">
        <v>200000</v>
      </c>
      <c r="E24" s="21">
        <v>38</v>
      </c>
      <c r="F24" s="17">
        <v>4</v>
      </c>
      <c r="G24" s="22">
        <f t="shared" si="0"/>
        <v>16</v>
      </c>
      <c r="H24" s="17">
        <v>4</v>
      </c>
      <c r="I24" s="22">
        <f t="shared" si="1"/>
        <v>8</v>
      </c>
      <c r="J24" s="17">
        <v>1</v>
      </c>
      <c r="K24" s="22">
        <f t="shared" si="2"/>
        <v>4</v>
      </c>
      <c r="L24" s="17">
        <v>3</v>
      </c>
      <c r="M24" s="22">
        <f t="shared" si="3"/>
        <v>6</v>
      </c>
      <c r="N24" s="17">
        <v>1</v>
      </c>
      <c r="O24" s="22">
        <f t="shared" si="4"/>
        <v>3</v>
      </c>
      <c r="P24" s="23">
        <f t="shared" si="5"/>
        <v>37</v>
      </c>
      <c r="Q24" s="24">
        <f t="shared" si="6"/>
        <v>200000</v>
      </c>
      <c r="R24" s="25">
        <f t="shared" si="7"/>
        <v>3466207</v>
      </c>
    </row>
    <row r="25" spans="1:18" ht="12.75">
      <c r="A25" s="18" t="s">
        <v>52</v>
      </c>
      <c r="B25" s="18" t="s">
        <v>53</v>
      </c>
      <c r="C25" s="19">
        <v>338780</v>
      </c>
      <c r="D25" s="20">
        <v>169390</v>
      </c>
      <c r="E25" s="21">
        <v>50</v>
      </c>
      <c r="F25" s="17">
        <v>4</v>
      </c>
      <c r="G25" s="22">
        <f t="shared" si="0"/>
        <v>16</v>
      </c>
      <c r="H25" s="17">
        <v>2</v>
      </c>
      <c r="I25" s="22">
        <f t="shared" si="1"/>
        <v>4</v>
      </c>
      <c r="J25" s="17">
        <v>1</v>
      </c>
      <c r="K25" s="22">
        <f t="shared" si="2"/>
        <v>4</v>
      </c>
      <c r="L25" s="17">
        <v>3</v>
      </c>
      <c r="M25" s="22">
        <f t="shared" si="3"/>
        <v>6</v>
      </c>
      <c r="N25" s="17">
        <v>1</v>
      </c>
      <c r="O25" s="22">
        <f t="shared" si="4"/>
        <v>3</v>
      </c>
      <c r="P25" s="23">
        <f t="shared" si="5"/>
        <v>33</v>
      </c>
      <c r="Q25" s="24">
        <f t="shared" si="6"/>
        <v>169390</v>
      </c>
      <c r="R25" s="25">
        <f t="shared" si="7"/>
        <v>3635597</v>
      </c>
    </row>
    <row r="26" spans="1:18" ht="13.5" thickBot="1">
      <c r="A26" s="30" t="s">
        <v>54</v>
      </c>
      <c r="B26" s="30" t="s">
        <v>55</v>
      </c>
      <c r="C26" s="31">
        <v>400000</v>
      </c>
      <c r="D26" s="32">
        <v>200000</v>
      </c>
      <c r="E26" s="33">
        <v>50</v>
      </c>
      <c r="F26" s="29">
        <v>4</v>
      </c>
      <c r="G26" s="34">
        <f t="shared" si="0"/>
        <v>16</v>
      </c>
      <c r="H26" s="29">
        <v>2</v>
      </c>
      <c r="I26" s="34">
        <f t="shared" si="1"/>
        <v>4</v>
      </c>
      <c r="J26" s="29">
        <v>1</v>
      </c>
      <c r="K26" s="34">
        <f t="shared" si="2"/>
        <v>4</v>
      </c>
      <c r="L26" s="29">
        <v>3</v>
      </c>
      <c r="M26" s="34">
        <f t="shared" si="3"/>
        <v>6</v>
      </c>
      <c r="N26" s="29">
        <v>1</v>
      </c>
      <c r="O26" s="34">
        <f t="shared" si="4"/>
        <v>3</v>
      </c>
      <c r="P26" s="35">
        <f t="shared" si="5"/>
        <v>33</v>
      </c>
      <c r="Q26" s="36">
        <f t="shared" si="6"/>
        <v>200000</v>
      </c>
      <c r="R26" s="37">
        <f t="shared" si="7"/>
        <v>3835597</v>
      </c>
    </row>
    <row r="27" spans="1:18" ht="12.75">
      <c r="A27" s="39" t="s">
        <v>56</v>
      </c>
      <c r="B27" s="40"/>
      <c r="C27" s="41"/>
      <c r="D27" s="41">
        <f>SUM(D6:D26)</f>
        <v>3835597</v>
      </c>
      <c r="E27" s="42"/>
      <c r="F27" s="38"/>
      <c r="G27" s="43"/>
      <c r="H27" s="38"/>
      <c r="I27" s="43"/>
      <c r="J27" s="38"/>
      <c r="K27" s="43"/>
      <c r="L27" s="38"/>
      <c r="M27" s="43"/>
      <c r="N27" s="38"/>
      <c r="O27" s="43"/>
      <c r="P27" s="39"/>
      <c r="Q27" s="44">
        <f>SUM(Q6:Q26)</f>
        <v>3835597</v>
      </c>
      <c r="R27" s="45"/>
    </row>
    <row r="28" spans="1:18" ht="12.75">
      <c r="A28" s="47"/>
      <c r="B28" s="47"/>
      <c r="C28" s="48"/>
      <c r="D28" s="48"/>
      <c r="E28" s="49"/>
      <c r="F28" s="46"/>
      <c r="G28" s="50"/>
      <c r="H28" s="46"/>
      <c r="I28" s="50"/>
      <c r="J28" s="46"/>
      <c r="K28" s="50"/>
      <c r="L28" s="46"/>
      <c r="M28" s="50"/>
      <c r="N28" s="46"/>
      <c r="O28" s="50"/>
      <c r="P28" s="51"/>
      <c r="Q28" s="52"/>
      <c r="R28" s="45"/>
    </row>
    <row r="29" spans="1:18" ht="12.75">
      <c r="A29" s="47"/>
      <c r="B29" s="47"/>
      <c r="C29" s="48"/>
      <c r="D29" s="48"/>
      <c r="E29" s="49"/>
      <c r="F29" s="46"/>
      <c r="G29" s="50"/>
      <c r="H29" s="46"/>
      <c r="I29" s="50"/>
      <c r="J29" s="46"/>
      <c r="K29" s="50"/>
      <c r="L29" s="46"/>
      <c r="M29" s="50"/>
      <c r="N29" s="46"/>
      <c r="O29" s="50"/>
      <c r="P29" s="51"/>
      <c r="Q29" s="52"/>
      <c r="R29" s="45"/>
    </row>
  </sheetData>
  <mergeCells count="9">
    <mergeCell ref="Q4:Q5"/>
    <mergeCell ref="R4:R5"/>
    <mergeCell ref="O2:P2"/>
    <mergeCell ref="F4:P4"/>
    <mergeCell ref="A4:A5"/>
    <mergeCell ref="B4:B5"/>
    <mergeCell ref="C4:C5"/>
    <mergeCell ref="D4:D5"/>
    <mergeCell ref="E4:E5"/>
  </mergeCells>
  <printOptions/>
  <pageMargins left="0.1968503937007874" right="0.1968503937007874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Holanová</dc:creator>
  <cp:keywords/>
  <dc:description/>
  <cp:lastModifiedBy>Miroslava Holanová</cp:lastModifiedBy>
  <dcterms:created xsi:type="dcterms:W3CDTF">2005-10-10T13:34:24Z</dcterms:created>
  <dcterms:modified xsi:type="dcterms:W3CDTF">2005-10-10T13:36:02Z</dcterms:modified>
  <cp:category/>
  <cp:version/>
  <cp:contentType/>
  <cp:contentStatus/>
</cp:coreProperties>
</file>