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955" activeTab="0"/>
  </bookViews>
  <sheets>
    <sheet name="1-4" sheetId="1" r:id="rId1"/>
    <sheet name="dt 7" sheetId="2" r:id="rId2"/>
    <sheet name="administrace" sheetId="3" r:id="rId3"/>
    <sheet name="další" sheetId="4" r:id="rId4"/>
    <sheet name="rekapitulace" sheetId="5" r:id="rId5"/>
  </sheets>
  <definedNames>
    <definedName name="_xlnm.Print_Titles" localSheetId="0">'1-4'!$1:$3</definedName>
    <definedName name="_xlnm.Print_Titles" localSheetId="1">'dt 7'!$1:$3</definedName>
  </definedNames>
  <calcPr fullCalcOnLoad="1"/>
</workbook>
</file>

<file path=xl/sharedStrings.xml><?xml version="1.0" encoding="utf-8"?>
<sst xmlns="http://schemas.openxmlformats.org/spreadsheetml/2006/main" count="698" uniqueCount="304">
  <si>
    <t>ORP</t>
  </si>
  <si>
    <t>Název akce</t>
  </si>
  <si>
    <t>Žadatel o dotaci</t>
  </si>
  <si>
    <t>Náklady</t>
  </si>
  <si>
    <t>Br</t>
  </si>
  <si>
    <t>Podpora cestovního ruchu na Brsku</t>
  </si>
  <si>
    <t>Broumovsko</t>
  </si>
  <si>
    <t>Do</t>
  </si>
  <si>
    <t>Cyklotrasy Orlických hor</t>
  </si>
  <si>
    <t>DSO Region Orlické hory</t>
  </si>
  <si>
    <t>Marketing venkovské turistiky Kačenčino Království - Orlické hory - Kačenčina říše</t>
  </si>
  <si>
    <t>Trasy pro lyžařskou turistiku v centrální části Orlických hor</t>
  </si>
  <si>
    <t>Víceúčelový stan pro kulturní a sportovní využití svazku DSO Vrchy</t>
  </si>
  <si>
    <t>DSO Vrchy</t>
  </si>
  <si>
    <t>HK</t>
  </si>
  <si>
    <t>Obnova kulturního dědictví venkova Mikroregionu Černilovsko - II. etapa</t>
  </si>
  <si>
    <t>Černilov</t>
  </si>
  <si>
    <t>Příprava dokumentace sběrných dvorů a nakládání se zeleným odpadem v Mikroregionu Černilovsko</t>
  </si>
  <si>
    <t>Obnova Kulturního dědictví mikroregionu Hustířanka</t>
  </si>
  <si>
    <t>Mikroregion Hustířanka</t>
  </si>
  <si>
    <t>Integrovaný projekt: Rozvojová strategie venkovského mikroregionu Hustířanka</t>
  </si>
  <si>
    <t>Obnova historických hasičských zbrojnic mikroregionu Hustířanka</t>
  </si>
  <si>
    <t>Cyklotrasy a doprovodná architektura mikroregionu Hustířnka - II. etapa</t>
  </si>
  <si>
    <t>Sportoviště mikroregionu Hustířanka</t>
  </si>
  <si>
    <t>Oprava objektů občanské vybavenosti mikroregionu Hustířanka</t>
  </si>
  <si>
    <t>Zlepšení kulturní a estetické tváře mikroregionu Hustířanka</t>
  </si>
  <si>
    <t>Revitalizace zeleně</t>
  </si>
  <si>
    <t>Mikroregion Urbanická brázda</t>
  </si>
  <si>
    <t>Zvýšení atraktivity cyklotras mikroregionem Urbanická brázda</t>
  </si>
  <si>
    <t>Oprava místních a účelových komunikací</t>
  </si>
  <si>
    <t>Sportoviště Mikroregionu Nechanicko</t>
  </si>
  <si>
    <t>Mokrovousy</t>
  </si>
  <si>
    <t>Centrální veřejná prostranství obcí Mikroregionu Nechanicko</t>
  </si>
  <si>
    <t>Obnova kulturního dědictví venkova Mikroregionu Nechanicko</t>
  </si>
  <si>
    <t>Obnova hasičských zbrojnic Mikroregionu Nechanicko</t>
  </si>
  <si>
    <t>Značení cykloturistických tras Mikroregionu Nechanicko</t>
  </si>
  <si>
    <t>Obnova kulturního dědictví venkova Mikroregionu Třebechovicko</t>
  </si>
  <si>
    <t>Třebechovice pod Orebem</t>
  </si>
  <si>
    <t>Sportoviště Mikroregionu Třebechovicko</t>
  </si>
  <si>
    <t>Centrální veřejná prostranství obcí Mikroregionu Třebechovicko</t>
  </si>
  <si>
    <t>Obnova hasičských zbrojnic Mikroregionu Třebechovicko</t>
  </si>
  <si>
    <t>Obnova kulturního dědictví venkova v Mikroregionu Obce památkové zóny 1866</t>
  </si>
  <si>
    <t>Všestary</t>
  </si>
  <si>
    <t>Dokončení cyklostezky Neděliště - Chlum v Mikroregionu Obce památkové zóny 1866</t>
  </si>
  <si>
    <t>Ho</t>
  </si>
  <si>
    <t>Informační portál mikroregionu Podchlumí</t>
  </si>
  <si>
    <t>Mikroregion Podchlumí</t>
  </si>
  <si>
    <t>Obnova a vybavení sportovišť Mikroregionu Podchlumí</t>
  </si>
  <si>
    <t>Oprava a obnova návsí, parků a zeleně</t>
  </si>
  <si>
    <t>Ji</t>
  </si>
  <si>
    <t>Kulturní rok na Rozhraní</t>
  </si>
  <si>
    <t>Dobrovolný svazek obcí Rozhraní</t>
  </si>
  <si>
    <t>Bezdrátový rozhlas v Kopidlně</t>
  </si>
  <si>
    <t>Kopidlno</t>
  </si>
  <si>
    <t>Výstavba a oprava sportovišť</t>
  </si>
  <si>
    <t>Lázeňský mikroregion</t>
  </si>
  <si>
    <t>Úprava návsí zeleně</t>
  </si>
  <si>
    <t>Vytvoření expozice o MR Tábor</t>
  </si>
  <si>
    <t>Mikroregion Tábor</t>
  </si>
  <si>
    <t>Obnova a oprava sportovišť</t>
  </si>
  <si>
    <t>Svazek obcí Brada</t>
  </si>
  <si>
    <t>Obnova a úprava návsí, parků a zeleně</t>
  </si>
  <si>
    <t>Oprava chodníků</t>
  </si>
  <si>
    <t>Nákup počítače pro obec Svazku Brada</t>
  </si>
  <si>
    <t>Oprava a vyznačení cyklo v Českém ráji</t>
  </si>
  <si>
    <t>Svazek obcí Český ráj</t>
  </si>
  <si>
    <t>Nákup technického vybavení pro kancelář Svazku obcí Mariánská zahrada</t>
  </si>
  <si>
    <t>Svazek obcí Mariánská zahrada</t>
  </si>
  <si>
    <t>Strategie rozvoje oblasti Svazku obcí Mariánská zahrada</t>
  </si>
  <si>
    <t>Ko</t>
  </si>
  <si>
    <t>Vybavení a oprava cyklotrasy mikroregionu Poorlicko</t>
  </si>
  <si>
    <t>Albrechtice nad Orlicí</t>
  </si>
  <si>
    <t>Cykloturistika v mikroregionu Brodec</t>
  </si>
  <si>
    <t>Borovnice</t>
  </si>
  <si>
    <t>Oprava návsí v mikroregionu Brodec</t>
  </si>
  <si>
    <t>Příprava projektů DSO Orlice pro fondy EU</t>
  </si>
  <si>
    <t>Orlice</t>
  </si>
  <si>
    <t>Regionální turistické a informační centrum</t>
  </si>
  <si>
    <t>Cykloturistika v Orlici</t>
  </si>
  <si>
    <t>Na</t>
  </si>
  <si>
    <t>Příprava rekonstrukce místních komunikací a doprovodné infrastruktury - projektová dokumentace</t>
  </si>
  <si>
    <t>Dobrovolný svazek obcí Policka</t>
  </si>
  <si>
    <t>Oprava venkovské architektury, informační a naučné panely</t>
  </si>
  <si>
    <t>DSO mikroregion Stráně Hořičky</t>
  </si>
  <si>
    <t>Stabilita a rozvoj venkovského mikroregionu</t>
  </si>
  <si>
    <t>Svazek obcí 1866</t>
  </si>
  <si>
    <t>Integrovaný projekt Mikroregionu Metuje pro rok 2005</t>
  </si>
  <si>
    <t>Svazek obcí Metuje</t>
  </si>
  <si>
    <t>NB</t>
  </si>
  <si>
    <t>Péče o významné památky Mikroregionu Novobydžovsko - 3. etapa</t>
  </si>
  <si>
    <t xml:space="preserve">Mikroregion Novobydžovsko </t>
  </si>
  <si>
    <t>NM</t>
  </si>
  <si>
    <t>Vybavení hasičů</t>
  </si>
  <si>
    <t>Dobrovolný svazek obcí Region Novoměstsko</t>
  </si>
  <si>
    <t>Zpracování Strategie rozvoje DSO Region Novoměstsko</t>
  </si>
  <si>
    <t>RK</t>
  </si>
  <si>
    <t xml:space="preserve">Cykloturistika v Mikroregionu Bělá </t>
  </si>
  <si>
    <t xml:space="preserve">DSO Mikroregion Bělá </t>
  </si>
  <si>
    <t>Aktualizace strategického plánu rozvoje DSO "Mikroregion Bělá"</t>
  </si>
  <si>
    <t xml:space="preserve">Oprava historických center obcí </t>
  </si>
  <si>
    <t>Studie cyklotras</t>
  </si>
  <si>
    <t xml:space="preserve">DSO Mikroregion Rychnovsko </t>
  </si>
  <si>
    <t xml:space="preserve">Rekonstrukce objektu tělocvičny </t>
  </si>
  <si>
    <t>Javornice</t>
  </si>
  <si>
    <t>TR</t>
  </si>
  <si>
    <t>Společná propagace regionu Společenství obcí Podkrkonoší</t>
  </si>
  <si>
    <t>Společenství obcí Podkrkonoší</t>
  </si>
  <si>
    <t>Založení společných informačních center v Podkrkonoší</t>
  </si>
  <si>
    <t>Obnova zeleně podél cestní sítě - 1.etapa</t>
  </si>
  <si>
    <t>Společná péče o kulturní památky a jiné historicky významné stavby – 1. etapa</t>
  </si>
  <si>
    <t>Společné budování a obnova cest pro cyklotrasy</t>
  </si>
  <si>
    <t>Úprava veřejných prostranství obcí regionu Jestřebí hory</t>
  </si>
  <si>
    <t>Svazek obcí Jestřebí hory</t>
  </si>
  <si>
    <t>Oprava památek regionu Jestřebí hory</t>
  </si>
  <si>
    <t>Krakonošovo království - propagační kampaň</t>
  </si>
  <si>
    <t>Svazek obcí Východní Krkonoše</t>
  </si>
  <si>
    <t>Marketing venkovské turistiky související s rozvojem venkova</t>
  </si>
  <si>
    <t>Svazek obcí Žacléřsko</t>
  </si>
  <si>
    <t>Vr</t>
  </si>
  <si>
    <t>Krkonoše - lyžařský běžecký ráj</t>
  </si>
  <si>
    <t>Krkonoše - svazek měst a obcí</t>
  </si>
  <si>
    <t>Krkonoše ze sedla kola</t>
  </si>
  <si>
    <t>Souborná studie staveb a sítí v centru obce Lánov</t>
  </si>
  <si>
    <t>Svazek obcí Horní Labe</t>
  </si>
  <si>
    <t>Studie sportovně-rekreační zóny Dolní Olešnice - Vestřev</t>
  </si>
  <si>
    <t>celkem</t>
  </si>
  <si>
    <t>dt 1-4</t>
  </si>
  <si>
    <t>Obec</t>
  </si>
  <si>
    <t>Okres</t>
  </si>
  <si>
    <t>Char</t>
  </si>
  <si>
    <t>Požada-vek dotace</t>
  </si>
  <si>
    <t>Úprava návsi (rekonstrukce a výstavba veřejného osvětlení, rekonstrukce místních komunikací) - I. etapa</t>
  </si>
  <si>
    <t>I</t>
  </si>
  <si>
    <t>Bernartice</t>
  </si>
  <si>
    <t>TU</t>
  </si>
  <si>
    <t>Oprava místních komunikací</t>
  </si>
  <si>
    <t>N</t>
  </si>
  <si>
    <t>Oprava balkonů na obytné budově čp. 23</t>
  </si>
  <si>
    <t>Výměna oken na budově zdravotního střediska</t>
  </si>
  <si>
    <t>Oprava veřejného osvětlení</t>
  </si>
  <si>
    <t>Bílá Třemešná</t>
  </si>
  <si>
    <t>Rekonstrukce střechy 1 pavilonu mateřské školy B.T.</t>
  </si>
  <si>
    <t>Rekonstrukce pavilonu školní družiny ZŠ Bílá Třemešná</t>
  </si>
  <si>
    <t>Úprava středu obce místní části Nové lesy</t>
  </si>
  <si>
    <t>Výstavba čekárny na zastávce HD v Nových lesích</t>
  </si>
  <si>
    <t>Bohuslavice</t>
  </si>
  <si>
    <t>NA</t>
  </si>
  <si>
    <t>Rekonstrukce pavilonu mateřské školky</t>
  </si>
  <si>
    <t>Autobusové zastávky</t>
  </si>
  <si>
    <t>Cerekvice nad Bystřicí</t>
  </si>
  <si>
    <t>JC</t>
  </si>
  <si>
    <t>Výstavba sociálního zařízení pro veřejnost na fotbalovém hřišti v Cerekvici nad Bystřicí</t>
  </si>
  <si>
    <t>Prestavba stodoly na obecní sklad</t>
  </si>
  <si>
    <t>oprava veřejného osvětlení</t>
  </si>
  <si>
    <t>oprava střechy radnice</t>
  </si>
  <si>
    <t>Častolovice</t>
  </si>
  <si>
    <t>Oprava části Husovy ulice</t>
  </si>
  <si>
    <t>Úprava veřejné zeleně, výsadba keřů</t>
  </si>
  <si>
    <t>Černý Důl</t>
  </si>
  <si>
    <t>Rekonstrukce místní komunikace</t>
  </si>
  <si>
    <t>Rekonstrukce věžních hodin na kostele Sv. Michaela v Černém Dole</t>
  </si>
  <si>
    <t>Informační tabule k 7 historickým památkám</t>
  </si>
  <si>
    <t>Dolní Branná</t>
  </si>
  <si>
    <t>Rekonstrukce veřejného prostranství - náves s doprovodnou zelení</t>
  </si>
  <si>
    <t>Odizolování základů budovy ZŠ</t>
  </si>
  <si>
    <t>Havlovice</t>
  </si>
  <si>
    <t>Oprava budovy obecního vodojemu</t>
  </si>
  <si>
    <t>Horní Maršov</t>
  </si>
  <si>
    <t>Záchrana původní fasády secesní radnice čp. 102 Horní Maršov</t>
  </si>
  <si>
    <t>Oprava venkovní fasády a oken budovy mateřské školy</t>
  </si>
  <si>
    <t>Obnova a rozšíření  dětského hřiště mateřské školy</t>
  </si>
  <si>
    <t>Chotěvice</t>
  </si>
  <si>
    <t>Oprava místní komunikace Amerika</t>
  </si>
  <si>
    <t>Oprava místní komunikace Karlov</t>
  </si>
  <si>
    <t>Místní komunikace ke hřišti</t>
  </si>
  <si>
    <t>Kramolna</t>
  </si>
  <si>
    <t>Rekonstrukce MŠ Kramolna</t>
  </si>
  <si>
    <t>Kvasiny</t>
  </si>
  <si>
    <t>Vestavba dvou bytů nad prodejnou potravin</t>
  </si>
  <si>
    <t>Autobusové zastávky v Kvasinách</t>
  </si>
  <si>
    <t>Úprava části hřiště ZŠ v Kvasinách</t>
  </si>
  <si>
    <t>Výstavby beach volejbalového kurtu</t>
  </si>
  <si>
    <t>Lhota pod Libčany</t>
  </si>
  <si>
    <t>Oprava a doplnění dětských hřišť</t>
  </si>
  <si>
    <t>Restaurování ventrálního kříže na hřbitově + socha panny Marie</t>
  </si>
  <si>
    <t>Revitalice návsí a zeleně ve Lhotě pod Libčany a Hubenicích</t>
  </si>
  <si>
    <t>Oprava hřbitovní zdi Lhota pod Libčany</t>
  </si>
  <si>
    <t>Libáň</t>
  </si>
  <si>
    <t>Výsadba zeleně v obci</t>
  </si>
  <si>
    <t>Miletín</t>
  </si>
  <si>
    <t>Rekonstrukce technologie koupaliště</t>
  </si>
  <si>
    <t>Nepolisy</t>
  </si>
  <si>
    <t>Dopravní značení včetně přechodu pro chodce</t>
  </si>
  <si>
    <t>Nový Hrádek</t>
  </si>
  <si>
    <t>Oprava přístupové cesty k ZŠ</t>
  </si>
  <si>
    <t>Komplexní úpravy náměstí po etapách I.etapa</t>
  </si>
  <si>
    <t>Ostroměř</t>
  </si>
  <si>
    <t>oprava hřbitova</t>
  </si>
  <si>
    <t>Pecka</t>
  </si>
  <si>
    <t>Rekonstrukce místní komunikace Pecka - Vidonice</t>
  </si>
  <si>
    <t>Obnova a zřizování zeleně v Pecce</t>
  </si>
  <si>
    <t>Oprava hřbitovní zdi Vidonice</t>
  </si>
  <si>
    <t>Pilníkov</t>
  </si>
  <si>
    <t>Společenský sál Slunce - oprava</t>
  </si>
  <si>
    <t>Základní škola Pilníkov</t>
  </si>
  <si>
    <t>Potštejn</t>
  </si>
  <si>
    <t>Vybudování hřiště pro ZŠ a MŠ</t>
  </si>
  <si>
    <t>Oprava střechy IV. hradní brány</t>
  </si>
  <si>
    <t>Oprava sloupu se sochou sv. Floriána</t>
  </si>
  <si>
    <t>Komunikace na hrad</t>
  </si>
  <si>
    <t>Vybudování knihovny v ZŠ</t>
  </si>
  <si>
    <t>Oprava křížové cesty a instalace zábradlí</t>
  </si>
  <si>
    <t>Úprava zeleně v parku v centru Potštejna</t>
  </si>
  <si>
    <t>Vybavení zahrady MŠ</t>
  </si>
  <si>
    <t>Výměna oken v MŠ</t>
  </si>
  <si>
    <t>Skuhrov nad Bělou</t>
  </si>
  <si>
    <t>Oprava střechy zdravotního střediska</t>
  </si>
  <si>
    <t>Slatina nad Zdobnicí</t>
  </si>
  <si>
    <t>Oprava obvodové zdi obecního hřbitova</t>
  </si>
  <si>
    <t>Rozšíření veřejného osvětlení s KT</t>
  </si>
  <si>
    <t>Stěžery</t>
  </si>
  <si>
    <t>Stavební úpravy čp. 31 - obecní úřad (radnice) Stěžery</t>
  </si>
  <si>
    <t>Studnice</t>
  </si>
  <si>
    <t>Stavební úpravy místnosti pro Mateřské centrum</t>
  </si>
  <si>
    <t>Velká Jesenice</t>
  </si>
  <si>
    <t>Rekonstrukce místního mobiliáře</t>
  </si>
  <si>
    <t>Vítězná</t>
  </si>
  <si>
    <t>oprava cesty na Kozí Rohy</t>
  </si>
  <si>
    <t>Oprava místní komunikace</t>
  </si>
  <si>
    <t>rekonstrukce pěší stezky</t>
  </si>
  <si>
    <t>Rekonstrukce veřejného osvětlení</t>
  </si>
  <si>
    <t>rekonstrukce elektroinstalace</t>
  </si>
  <si>
    <t>Nátěr střechy na budově ZŠ Vítězná</t>
  </si>
  <si>
    <t>oprava hasičské zbrojnice</t>
  </si>
  <si>
    <t>Oprava kalové jímky ZŠ Vítězná</t>
  </si>
  <si>
    <t>Park pod školou</t>
  </si>
  <si>
    <t>oprava oken na budově MŠ a OÚ</t>
  </si>
  <si>
    <t>Kříž smíření</t>
  </si>
  <si>
    <t>Všestary - Chlum rekonstrukce komunikací</t>
  </si>
  <si>
    <t>Železnice</t>
  </si>
  <si>
    <t>Chodníky v Tyršově ulici - oprava</t>
  </si>
  <si>
    <t>Velké Poříčí</t>
  </si>
  <si>
    <t>Oprava komunikace Prkenice</t>
  </si>
  <si>
    <t>dt 7</t>
  </si>
  <si>
    <t>Návrh dotace po navýšení</t>
  </si>
  <si>
    <t>Poř.</t>
  </si>
  <si>
    <t>B) Navýšení finančních prostředků POV o 4,4 mil. Kč</t>
  </si>
  <si>
    <t>C) Pořadí přidělování dotací v případě dalšího uvolňování finančních prostředků</t>
  </si>
  <si>
    <t xml:space="preserve">Poža-davek </t>
  </si>
  <si>
    <t>A) Navýšení finančních prostředků POV o 4,4 mil. Kč</t>
  </si>
  <si>
    <t>požadavek</t>
  </si>
  <si>
    <t>návrh dotace</t>
  </si>
  <si>
    <t>Návrh na rozdělení POV 2.kolo (v tis. Kč)</t>
  </si>
  <si>
    <t>odměny ORP</t>
  </si>
  <si>
    <t>dt 5</t>
  </si>
  <si>
    <t>dt 6</t>
  </si>
  <si>
    <t>dt 8</t>
  </si>
  <si>
    <t>odměna Vrbice</t>
  </si>
  <si>
    <t>dotace VOŠ rozvoje venkova a SZeŠ Hořice</t>
  </si>
  <si>
    <t>navrženo k rozdělení</t>
  </si>
  <si>
    <t>Rozpočtovaná částka celkem 45 mil. Kč</t>
  </si>
  <si>
    <t>Hvozdnice</t>
  </si>
  <si>
    <t>Rekonstrukce radnice a kulturního zařízení</t>
  </si>
  <si>
    <t>dotační tituly 1-4</t>
  </si>
  <si>
    <t>dotační titul 7</t>
  </si>
  <si>
    <t>Návrh dotace (tis. Kč)</t>
  </si>
  <si>
    <t>doporučené navýšení (tis. Kč)</t>
  </si>
  <si>
    <t>schválená dotace       1. kolo</t>
  </si>
  <si>
    <t>doporučená dotace       (tis. Kč)</t>
  </si>
  <si>
    <t>Návrh na rozdělení POV  1.kolo (částky v tis. Kč)</t>
  </si>
  <si>
    <t>k rozdělení navrženo/schváleno celkem</t>
  </si>
  <si>
    <t>zbývá dofinancovat</t>
  </si>
  <si>
    <t>v rozpočtu zatím schváleno</t>
  </si>
  <si>
    <t>Odměny ORP</t>
  </si>
  <si>
    <t>A</t>
  </si>
  <si>
    <t>B</t>
  </si>
  <si>
    <t>C</t>
  </si>
  <si>
    <t>D</t>
  </si>
  <si>
    <t>E</t>
  </si>
  <si>
    <t>F</t>
  </si>
  <si>
    <t>G</t>
  </si>
  <si>
    <t>Počet obcí ve správ-ním obvodu</t>
  </si>
  <si>
    <t>Počet žádostí o dotace</t>
  </si>
  <si>
    <t>Počet žadatelů o dotace</t>
  </si>
  <si>
    <t>Počet dotací (schvál.)</t>
  </si>
  <si>
    <t>Počet žadatelů (schvál.)</t>
  </si>
  <si>
    <t>suma peněz diferenc.</t>
  </si>
  <si>
    <t>Broumov</t>
  </si>
  <si>
    <t>Dobruška</t>
  </si>
  <si>
    <t>Dvůr Králové n/L</t>
  </si>
  <si>
    <t>Hořice</t>
  </si>
  <si>
    <t>Hradec Králové</t>
  </si>
  <si>
    <t>Jaroměř</t>
  </si>
  <si>
    <t>Kostelec n/Orl</t>
  </si>
  <si>
    <t>Náchod</t>
  </si>
  <si>
    <t>Nová Paka</t>
  </si>
  <si>
    <t>Nové Město n/M</t>
  </si>
  <si>
    <t>Nový Bydžov</t>
  </si>
  <si>
    <t>Rychnov n/K</t>
  </si>
  <si>
    <t>Trutnov</t>
  </si>
  <si>
    <t>Vrchlabí</t>
  </si>
  <si>
    <t xml:space="preserve">Výsledný výpočet celkové váhy ukazatele </t>
  </si>
  <si>
    <t>doporučená odměna</t>
  </si>
  <si>
    <t>Jičín/DSO Mariánská zahrada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</si>
</sst>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13">
    <font>
      <sz val="10"/>
      <name val="Arial"/>
      <family val="0"/>
    </font>
    <font>
      <b/>
      <sz val="10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b/>
      <i/>
      <sz val="9"/>
      <name val="Arial CE"/>
      <family val="0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4" fontId="5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2" fontId="6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5" fillId="0" borderId="0" xfId="19" applyFont="1">
      <alignment/>
      <protection/>
    </xf>
    <xf numFmtId="0" fontId="0" fillId="0" borderId="0" xfId="19">
      <alignment/>
      <protection/>
    </xf>
    <xf numFmtId="0" fontId="10" fillId="0" borderId="1" xfId="19" applyFont="1" applyBorder="1" applyAlignment="1">
      <alignment horizontal="center" vertical="top" wrapText="1"/>
      <protection/>
    </xf>
    <xf numFmtId="0" fontId="10" fillId="0" borderId="1" xfId="19" applyFont="1" applyBorder="1" applyAlignment="1">
      <alignment horizontal="center" vertical="top"/>
      <protection/>
    </xf>
    <xf numFmtId="4" fontId="10" fillId="0" borderId="1" xfId="19" applyNumberFormat="1" applyFont="1" applyBorder="1" applyAlignment="1">
      <alignment horizontal="center" vertical="top"/>
      <protection/>
    </xf>
    <xf numFmtId="1" fontId="11" fillId="0" borderId="1" xfId="19" applyNumberFormat="1" applyFont="1" applyBorder="1" applyAlignment="1">
      <alignment/>
      <protection/>
    </xf>
    <xf numFmtId="1" fontId="11" fillId="0" borderId="1" xfId="19" applyNumberFormat="1" applyFont="1" applyBorder="1" applyAlignment="1">
      <alignment wrapText="1"/>
      <protection/>
    </xf>
    <xf numFmtId="2" fontId="11" fillId="0" borderId="1" xfId="19" applyNumberFormat="1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/>
      <protection/>
    </xf>
    <xf numFmtId="1" fontId="11" fillId="0" borderId="1" xfId="19" applyNumberFormat="1" applyFont="1" applyBorder="1">
      <alignment/>
      <protection/>
    </xf>
    <xf numFmtId="0" fontId="11" fillId="0" borderId="1" xfId="19" applyFont="1" applyBorder="1" applyAlignment="1">
      <alignment vertical="top"/>
      <protection/>
    </xf>
    <xf numFmtId="3" fontId="11" fillId="0" borderId="1" xfId="19" applyNumberFormat="1" applyFont="1" applyBorder="1" applyAlignment="1">
      <alignment vertical="top"/>
      <protection/>
    </xf>
    <xf numFmtId="0" fontId="11" fillId="0" borderId="1" xfId="19" applyFont="1" applyBorder="1" applyAlignment="1">
      <alignment vertical="top" wrapText="1"/>
      <protection/>
    </xf>
    <xf numFmtId="0" fontId="1" fillId="0" borderId="1" xfId="19" applyFont="1" applyBorder="1">
      <alignment/>
      <protection/>
    </xf>
    <xf numFmtId="1" fontId="1" fillId="0" borderId="1" xfId="19" applyNumberFormat="1" applyFont="1" applyBorder="1">
      <alignment/>
      <protection/>
    </xf>
    <xf numFmtId="1" fontId="1" fillId="0" borderId="1" xfId="19" applyNumberFormat="1" applyFont="1" applyBorder="1" applyAlignment="1">
      <alignment vertical="top"/>
      <protection/>
    </xf>
    <xf numFmtId="3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vertical="top"/>
      <protection/>
    </xf>
    <xf numFmtId="14" fontId="0" fillId="0" borderId="0" xfId="19" applyNumberFormat="1">
      <alignment/>
      <protection/>
    </xf>
    <xf numFmtId="3" fontId="10" fillId="0" borderId="1" xfId="19" applyNumberFormat="1" applyFont="1" applyBorder="1" applyAlignment="1">
      <alignment vertical="top"/>
      <protection/>
    </xf>
    <xf numFmtId="1" fontId="9" fillId="0" borderId="1" xfId="19" applyNumberFormat="1" applyFont="1" applyBorder="1" applyAlignment="1">
      <alignment vertical="top"/>
      <protection/>
    </xf>
    <xf numFmtId="1" fontId="12" fillId="0" borderId="1" xfId="19" applyNumberFormat="1" applyFont="1" applyBorder="1" applyAlignment="1">
      <alignment horizontal="center" vertical="center" wrapText="1"/>
      <protection/>
    </xf>
    <xf numFmtId="1" fontId="11" fillId="0" borderId="1" xfId="19" applyNumberFormat="1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 wrapText="1"/>
      <protection/>
    </xf>
    <xf numFmtId="1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dměny ORP  1 100 000 Kč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G4" sqref="G4"/>
    </sheetView>
  </sheetViews>
  <sheetFormatPr defaultColWidth="9.140625" defaultRowHeight="12.75"/>
  <cols>
    <col min="1" max="1" width="26.140625" style="0" customWidth="1"/>
    <col min="2" max="2" width="5.421875" style="0" customWidth="1"/>
    <col min="3" max="3" width="60.7109375" style="0" customWidth="1"/>
    <col min="4" max="4" width="6.00390625" style="0" customWidth="1"/>
    <col min="7" max="7" width="10.7109375" style="38" customWidth="1"/>
  </cols>
  <sheetData>
    <row r="1" spans="1:7" ht="12.75">
      <c r="A1" s="1" t="s">
        <v>249</v>
      </c>
      <c r="B1" s="4"/>
      <c r="C1" s="4"/>
      <c r="D1" s="4"/>
      <c r="E1" s="5"/>
      <c r="F1" s="5"/>
      <c r="G1" s="36"/>
    </row>
    <row r="2" spans="1:7" ht="12.75">
      <c r="A2" s="1" t="s">
        <v>263</v>
      </c>
      <c r="B2" s="4"/>
      <c r="C2" s="4"/>
      <c r="D2" s="4"/>
      <c r="E2" s="5"/>
      <c r="F2" s="5"/>
      <c r="G2" s="36"/>
    </row>
    <row r="3" spans="1:7" ht="36">
      <c r="A3" s="9" t="s">
        <v>127</v>
      </c>
      <c r="B3" s="9" t="s">
        <v>128</v>
      </c>
      <c r="C3" s="9" t="s">
        <v>1</v>
      </c>
      <c r="D3" s="9" t="s">
        <v>129</v>
      </c>
      <c r="E3" s="10" t="s">
        <v>3</v>
      </c>
      <c r="F3" s="11" t="s">
        <v>130</v>
      </c>
      <c r="G3" s="33" t="s">
        <v>268</v>
      </c>
    </row>
    <row r="4" spans="1:7" ht="12.75">
      <c r="A4" s="12" t="s">
        <v>71</v>
      </c>
      <c r="B4" s="12" t="s">
        <v>95</v>
      </c>
      <c r="C4" s="12" t="s">
        <v>131</v>
      </c>
      <c r="D4" s="12" t="s">
        <v>132</v>
      </c>
      <c r="E4" s="13">
        <v>2100</v>
      </c>
      <c r="F4" s="13">
        <v>500</v>
      </c>
      <c r="G4" s="37">
        <v>97</v>
      </c>
    </row>
    <row r="5" spans="1:7" ht="12.75">
      <c r="A5" s="80" t="s">
        <v>133</v>
      </c>
      <c r="B5" s="12" t="s">
        <v>134</v>
      </c>
      <c r="C5" s="12" t="s">
        <v>135</v>
      </c>
      <c r="D5" s="12" t="s">
        <v>136</v>
      </c>
      <c r="E5" s="13">
        <v>600</v>
      </c>
      <c r="F5" s="13">
        <v>180</v>
      </c>
      <c r="G5" s="77">
        <v>97</v>
      </c>
    </row>
    <row r="6" spans="1:7" ht="12.75">
      <c r="A6" s="81" t="s">
        <v>133</v>
      </c>
      <c r="B6" s="12" t="s">
        <v>134</v>
      </c>
      <c r="C6" s="12" t="s">
        <v>137</v>
      </c>
      <c r="D6" s="12" t="s">
        <v>136</v>
      </c>
      <c r="E6" s="13">
        <v>600</v>
      </c>
      <c r="F6" s="13">
        <v>300</v>
      </c>
      <c r="G6" s="78"/>
    </row>
    <row r="7" spans="1:7" ht="12.75">
      <c r="A7" s="81" t="s">
        <v>133</v>
      </c>
      <c r="B7" s="12" t="s">
        <v>134</v>
      </c>
      <c r="C7" s="12" t="s">
        <v>138</v>
      </c>
      <c r="D7" s="12" t="s">
        <v>136</v>
      </c>
      <c r="E7" s="13">
        <v>500</v>
      </c>
      <c r="F7" s="13">
        <v>250</v>
      </c>
      <c r="G7" s="78"/>
    </row>
    <row r="8" spans="1:7" ht="12.75">
      <c r="A8" s="82" t="s">
        <v>133</v>
      </c>
      <c r="B8" s="12" t="s">
        <v>134</v>
      </c>
      <c r="C8" s="12" t="s">
        <v>139</v>
      </c>
      <c r="D8" s="12" t="s">
        <v>136</v>
      </c>
      <c r="E8" s="13">
        <v>407</v>
      </c>
      <c r="F8" s="13">
        <v>122</v>
      </c>
      <c r="G8" s="79"/>
    </row>
    <row r="9" spans="1:7" ht="12.75">
      <c r="A9" s="80" t="s">
        <v>140</v>
      </c>
      <c r="B9" s="12" t="s">
        <v>134</v>
      </c>
      <c r="C9" s="12" t="s">
        <v>141</v>
      </c>
      <c r="D9" s="12" t="s">
        <v>132</v>
      </c>
      <c r="E9" s="13">
        <v>1300</v>
      </c>
      <c r="F9" s="13">
        <v>650</v>
      </c>
      <c r="G9" s="77">
        <v>97</v>
      </c>
    </row>
    <row r="10" spans="1:7" ht="12.75">
      <c r="A10" s="81" t="s">
        <v>140</v>
      </c>
      <c r="B10" s="12" t="s">
        <v>134</v>
      </c>
      <c r="C10" s="12" t="s">
        <v>135</v>
      </c>
      <c r="D10" s="12" t="s">
        <v>136</v>
      </c>
      <c r="E10" s="13">
        <v>1050</v>
      </c>
      <c r="F10" s="13">
        <v>350</v>
      </c>
      <c r="G10" s="78"/>
    </row>
    <row r="11" spans="1:7" ht="12.75">
      <c r="A11" s="81" t="s">
        <v>140</v>
      </c>
      <c r="B11" s="12" t="s">
        <v>134</v>
      </c>
      <c r="C11" s="12" t="s">
        <v>142</v>
      </c>
      <c r="D11" s="12" t="s">
        <v>132</v>
      </c>
      <c r="E11" s="13">
        <v>800</v>
      </c>
      <c r="F11" s="13">
        <v>400</v>
      </c>
      <c r="G11" s="78"/>
    </row>
    <row r="12" spans="1:7" ht="12.75">
      <c r="A12" s="81" t="s">
        <v>140</v>
      </c>
      <c r="B12" s="12" t="s">
        <v>134</v>
      </c>
      <c r="C12" s="12" t="s">
        <v>143</v>
      </c>
      <c r="D12" s="12" t="s">
        <v>132</v>
      </c>
      <c r="E12" s="13">
        <v>300</v>
      </c>
      <c r="F12" s="13">
        <v>100</v>
      </c>
      <c r="G12" s="78"/>
    </row>
    <row r="13" spans="1:7" ht="12.75">
      <c r="A13" s="82" t="s">
        <v>140</v>
      </c>
      <c r="B13" s="12" t="s">
        <v>134</v>
      </c>
      <c r="C13" s="12" t="s">
        <v>144</v>
      </c>
      <c r="D13" s="12" t="s">
        <v>132</v>
      </c>
      <c r="E13" s="13">
        <v>100</v>
      </c>
      <c r="F13" s="13">
        <v>50</v>
      </c>
      <c r="G13" s="79"/>
    </row>
    <row r="14" spans="1:7" ht="12.75">
      <c r="A14" s="80" t="s">
        <v>145</v>
      </c>
      <c r="B14" s="12" t="s">
        <v>146</v>
      </c>
      <c r="C14" s="12" t="s">
        <v>147</v>
      </c>
      <c r="D14" s="12" t="s">
        <v>136</v>
      </c>
      <c r="E14" s="13">
        <v>935</v>
      </c>
      <c r="F14" s="13">
        <v>467</v>
      </c>
      <c r="G14" s="77">
        <v>97</v>
      </c>
    </row>
    <row r="15" spans="1:7" ht="12.75">
      <c r="A15" s="82" t="s">
        <v>145</v>
      </c>
      <c r="B15" s="12" t="s">
        <v>146</v>
      </c>
      <c r="C15" s="12" t="s">
        <v>148</v>
      </c>
      <c r="D15" s="12" t="s">
        <v>136</v>
      </c>
      <c r="E15" s="13">
        <v>145</v>
      </c>
      <c r="F15" s="13">
        <v>72</v>
      </c>
      <c r="G15" s="79"/>
    </row>
    <row r="16" spans="1:7" ht="12.75">
      <c r="A16" s="80" t="s">
        <v>149</v>
      </c>
      <c r="B16" s="12" t="s">
        <v>150</v>
      </c>
      <c r="C16" s="12" t="s">
        <v>151</v>
      </c>
      <c r="D16" s="12" t="s">
        <v>132</v>
      </c>
      <c r="E16" s="13">
        <v>1600</v>
      </c>
      <c r="F16" s="13">
        <v>800</v>
      </c>
      <c r="G16" s="77">
        <v>97</v>
      </c>
    </row>
    <row r="17" spans="1:7" ht="12.75">
      <c r="A17" s="81" t="s">
        <v>149</v>
      </c>
      <c r="B17" s="12" t="s">
        <v>150</v>
      </c>
      <c r="C17" s="12" t="s">
        <v>152</v>
      </c>
      <c r="D17" s="12" t="s">
        <v>132</v>
      </c>
      <c r="E17" s="13">
        <v>1500</v>
      </c>
      <c r="F17" s="13">
        <v>750</v>
      </c>
      <c r="G17" s="78"/>
    </row>
    <row r="18" spans="1:7" ht="12.75">
      <c r="A18" s="81" t="s">
        <v>149</v>
      </c>
      <c r="B18" s="12" t="s">
        <v>150</v>
      </c>
      <c r="C18" s="12" t="s">
        <v>153</v>
      </c>
      <c r="D18" s="12" t="s">
        <v>136</v>
      </c>
      <c r="E18" s="13">
        <v>400</v>
      </c>
      <c r="F18" s="13">
        <v>120</v>
      </c>
      <c r="G18" s="78"/>
    </row>
    <row r="19" spans="1:7" ht="12.75">
      <c r="A19" s="82" t="s">
        <v>149</v>
      </c>
      <c r="B19" s="12" t="s">
        <v>150</v>
      </c>
      <c r="C19" s="12" t="s">
        <v>154</v>
      </c>
      <c r="D19" s="12" t="s">
        <v>136</v>
      </c>
      <c r="E19" s="13">
        <v>250</v>
      </c>
      <c r="F19" s="13">
        <v>125</v>
      </c>
      <c r="G19" s="79"/>
    </row>
    <row r="20" spans="1:7" ht="12.75">
      <c r="A20" s="80" t="s">
        <v>155</v>
      </c>
      <c r="B20" s="12" t="s">
        <v>95</v>
      </c>
      <c r="C20" s="12" t="s">
        <v>156</v>
      </c>
      <c r="D20" s="12" t="s">
        <v>136</v>
      </c>
      <c r="E20" s="13">
        <v>1616</v>
      </c>
      <c r="F20" s="13">
        <v>485</v>
      </c>
      <c r="G20" s="77">
        <v>97</v>
      </c>
    </row>
    <row r="21" spans="1:7" ht="12.75">
      <c r="A21" s="82" t="s">
        <v>155</v>
      </c>
      <c r="B21" s="12" t="s">
        <v>95</v>
      </c>
      <c r="C21" s="12" t="s">
        <v>157</v>
      </c>
      <c r="D21" s="12" t="s">
        <v>132</v>
      </c>
      <c r="E21" s="13">
        <v>300</v>
      </c>
      <c r="F21" s="13">
        <v>150</v>
      </c>
      <c r="G21" s="79"/>
    </row>
    <row r="22" spans="1:7" ht="12.75">
      <c r="A22" s="80" t="s">
        <v>158</v>
      </c>
      <c r="B22" s="12" t="s">
        <v>134</v>
      </c>
      <c r="C22" s="12" t="s">
        <v>159</v>
      </c>
      <c r="D22" s="12" t="s">
        <v>132</v>
      </c>
      <c r="E22" s="13">
        <v>950</v>
      </c>
      <c r="F22" s="13">
        <v>285</v>
      </c>
      <c r="G22" s="77">
        <v>97</v>
      </c>
    </row>
    <row r="23" spans="1:7" ht="12.75">
      <c r="A23" s="81" t="s">
        <v>158</v>
      </c>
      <c r="B23" s="12" t="s">
        <v>134</v>
      </c>
      <c r="C23" s="12" t="s">
        <v>160</v>
      </c>
      <c r="D23" s="12" t="s">
        <v>132</v>
      </c>
      <c r="E23" s="13">
        <v>335</v>
      </c>
      <c r="F23" s="13">
        <v>201</v>
      </c>
      <c r="G23" s="78"/>
    </row>
    <row r="24" spans="1:7" ht="12.75">
      <c r="A24" s="82" t="s">
        <v>158</v>
      </c>
      <c r="B24" s="12" t="s">
        <v>134</v>
      </c>
      <c r="C24" s="12" t="s">
        <v>161</v>
      </c>
      <c r="D24" s="12" t="s">
        <v>136</v>
      </c>
      <c r="E24" s="13">
        <v>80</v>
      </c>
      <c r="F24" s="13">
        <v>40</v>
      </c>
      <c r="G24" s="79"/>
    </row>
    <row r="25" spans="1:7" ht="12.75">
      <c r="A25" s="80" t="s">
        <v>162</v>
      </c>
      <c r="B25" s="12" t="s">
        <v>134</v>
      </c>
      <c r="C25" s="12" t="s">
        <v>163</v>
      </c>
      <c r="D25" s="12" t="s">
        <v>132</v>
      </c>
      <c r="E25" s="13">
        <v>2000</v>
      </c>
      <c r="F25" s="13">
        <v>600</v>
      </c>
      <c r="G25" s="77">
        <v>97</v>
      </c>
    </row>
    <row r="26" spans="1:7" ht="12.75">
      <c r="A26" s="82" t="s">
        <v>162</v>
      </c>
      <c r="B26" s="12" t="s">
        <v>134</v>
      </c>
      <c r="C26" s="12" t="s">
        <v>164</v>
      </c>
      <c r="D26" s="12" t="s">
        <v>136</v>
      </c>
      <c r="E26" s="13">
        <v>300</v>
      </c>
      <c r="F26" s="13">
        <v>150</v>
      </c>
      <c r="G26" s="79"/>
    </row>
    <row r="27" spans="1:7" ht="12.75">
      <c r="A27" s="12" t="s">
        <v>165</v>
      </c>
      <c r="B27" s="12" t="s">
        <v>134</v>
      </c>
      <c r="C27" s="12" t="s">
        <v>166</v>
      </c>
      <c r="D27" s="12" t="s">
        <v>136</v>
      </c>
      <c r="E27" s="13">
        <v>400</v>
      </c>
      <c r="F27" s="13">
        <v>200</v>
      </c>
      <c r="G27" s="37">
        <v>97</v>
      </c>
    </row>
    <row r="28" spans="1:7" ht="12.75">
      <c r="A28" s="80" t="s">
        <v>167</v>
      </c>
      <c r="B28" s="12" t="s">
        <v>134</v>
      </c>
      <c r="C28" s="12" t="s">
        <v>168</v>
      </c>
      <c r="D28" s="12" t="s">
        <v>136</v>
      </c>
      <c r="E28" s="13">
        <v>1558</v>
      </c>
      <c r="F28" s="13">
        <v>930</v>
      </c>
      <c r="G28" s="77">
        <v>97</v>
      </c>
    </row>
    <row r="29" spans="1:7" ht="12.75">
      <c r="A29" s="81" t="s">
        <v>167</v>
      </c>
      <c r="B29" s="12" t="s">
        <v>134</v>
      </c>
      <c r="C29" s="12" t="s">
        <v>169</v>
      </c>
      <c r="D29" s="12" t="s">
        <v>136</v>
      </c>
      <c r="E29" s="13">
        <v>420</v>
      </c>
      <c r="F29" s="13">
        <v>210</v>
      </c>
      <c r="G29" s="78"/>
    </row>
    <row r="30" spans="1:7" ht="12.75">
      <c r="A30" s="82" t="s">
        <v>167</v>
      </c>
      <c r="B30" s="12" t="s">
        <v>134</v>
      </c>
      <c r="C30" s="12" t="s">
        <v>170</v>
      </c>
      <c r="D30" s="12" t="s">
        <v>136</v>
      </c>
      <c r="E30" s="13">
        <v>380</v>
      </c>
      <c r="F30" s="13">
        <v>190</v>
      </c>
      <c r="G30" s="79"/>
    </row>
    <row r="31" spans="1:7" ht="12.75">
      <c r="A31" s="80" t="s">
        <v>261</v>
      </c>
      <c r="B31" s="12" t="s">
        <v>14</v>
      </c>
      <c r="C31" s="12" t="s">
        <v>262</v>
      </c>
      <c r="D31" s="12" t="s">
        <v>136</v>
      </c>
      <c r="E31" s="13">
        <v>125</v>
      </c>
      <c r="F31" s="13">
        <v>75</v>
      </c>
      <c r="G31" s="77">
        <v>97</v>
      </c>
    </row>
    <row r="32" spans="1:7" ht="12.75">
      <c r="A32" s="82" t="s">
        <v>261</v>
      </c>
      <c r="B32" s="12" t="s">
        <v>14</v>
      </c>
      <c r="C32" s="12" t="s">
        <v>230</v>
      </c>
      <c r="D32" s="12" t="s">
        <v>136</v>
      </c>
      <c r="E32" s="13">
        <v>75</v>
      </c>
      <c r="F32" s="13">
        <v>45</v>
      </c>
      <c r="G32" s="79"/>
    </row>
    <row r="33" spans="1:7" ht="12.75">
      <c r="A33" s="80" t="s">
        <v>171</v>
      </c>
      <c r="B33" s="12" t="s">
        <v>134</v>
      </c>
      <c r="C33" s="12" t="s">
        <v>172</v>
      </c>
      <c r="D33" s="12" t="s">
        <v>136</v>
      </c>
      <c r="E33" s="13">
        <v>750</v>
      </c>
      <c r="F33" s="13">
        <v>225</v>
      </c>
      <c r="G33" s="77">
        <v>97</v>
      </c>
    </row>
    <row r="34" spans="1:7" ht="12.75">
      <c r="A34" s="82" t="s">
        <v>171</v>
      </c>
      <c r="B34" s="12" t="s">
        <v>134</v>
      </c>
      <c r="C34" s="12" t="s">
        <v>173</v>
      </c>
      <c r="D34" s="12" t="s">
        <v>136</v>
      </c>
      <c r="E34" s="13">
        <v>400</v>
      </c>
      <c r="F34" s="13">
        <v>120</v>
      </c>
      <c r="G34" s="79"/>
    </row>
    <row r="35" spans="1:7" ht="12.75">
      <c r="A35" s="12" t="s">
        <v>103</v>
      </c>
      <c r="B35" s="12" t="s">
        <v>95</v>
      </c>
      <c r="C35" s="12" t="s">
        <v>174</v>
      </c>
      <c r="D35" s="12" t="s">
        <v>136</v>
      </c>
      <c r="E35" s="13">
        <v>800</v>
      </c>
      <c r="F35" s="13">
        <v>400</v>
      </c>
      <c r="G35" s="37">
        <v>97</v>
      </c>
    </row>
    <row r="36" spans="1:7" ht="12.75">
      <c r="A36" s="80" t="s">
        <v>175</v>
      </c>
      <c r="B36" s="12" t="s">
        <v>146</v>
      </c>
      <c r="C36" s="12" t="s">
        <v>135</v>
      </c>
      <c r="D36" s="12" t="s">
        <v>136</v>
      </c>
      <c r="E36" s="13">
        <v>1400</v>
      </c>
      <c r="F36" s="13">
        <v>420</v>
      </c>
      <c r="G36" s="77">
        <v>0</v>
      </c>
    </row>
    <row r="37" spans="1:7" ht="12.75">
      <c r="A37" s="82" t="s">
        <v>175</v>
      </c>
      <c r="B37" s="12" t="s">
        <v>146</v>
      </c>
      <c r="C37" s="12" t="s">
        <v>176</v>
      </c>
      <c r="D37" s="12" t="s">
        <v>136</v>
      </c>
      <c r="E37" s="13">
        <v>400</v>
      </c>
      <c r="F37" s="13">
        <v>200</v>
      </c>
      <c r="G37" s="79"/>
    </row>
    <row r="38" spans="1:7" s="7" customFormat="1" ht="12.75">
      <c r="A38" s="80" t="s">
        <v>177</v>
      </c>
      <c r="B38" s="14" t="s">
        <v>95</v>
      </c>
      <c r="C38" s="14" t="s">
        <v>178</v>
      </c>
      <c r="D38" s="14" t="s">
        <v>132</v>
      </c>
      <c r="E38" s="15">
        <v>2000</v>
      </c>
      <c r="F38" s="15">
        <v>1000</v>
      </c>
      <c r="G38" s="77">
        <v>97</v>
      </c>
    </row>
    <row r="39" spans="1:7" s="7" customFormat="1" ht="12.75">
      <c r="A39" s="81" t="s">
        <v>177</v>
      </c>
      <c r="B39" s="14" t="s">
        <v>95</v>
      </c>
      <c r="C39" s="14" t="s">
        <v>179</v>
      </c>
      <c r="D39" s="14" t="s">
        <v>132</v>
      </c>
      <c r="E39" s="15">
        <v>700</v>
      </c>
      <c r="F39" s="15">
        <v>350</v>
      </c>
      <c r="G39" s="78"/>
    </row>
    <row r="40" spans="1:7" s="7" customFormat="1" ht="12.75">
      <c r="A40" s="81" t="s">
        <v>177</v>
      </c>
      <c r="B40" s="14" t="s">
        <v>95</v>
      </c>
      <c r="C40" s="14" t="s">
        <v>180</v>
      </c>
      <c r="D40" s="14" t="s">
        <v>132</v>
      </c>
      <c r="E40" s="15">
        <v>400</v>
      </c>
      <c r="F40" s="15">
        <v>200</v>
      </c>
      <c r="G40" s="78"/>
    </row>
    <row r="41" spans="1:7" s="7" customFormat="1" ht="12.75">
      <c r="A41" s="82" t="s">
        <v>177</v>
      </c>
      <c r="B41" s="14" t="s">
        <v>95</v>
      </c>
      <c r="C41" s="14" t="s">
        <v>181</v>
      </c>
      <c r="D41" s="14" t="s">
        <v>132</v>
      </c>
      <c r="E41" s="15">
        <v>200</v>
      </c>
      <c r="F41" s="15">
        <v>100</v>
      </c>
      <c r="G41" s="79"/>
    </row>
    <row r="42" spans="1:7" ht="12.75">
      <c r="A42" s="80" t="s">
        <v>182</v>
      </c>
      <c r="B42" s="12" t="s">
        <v>14</v>
      </c>
      <c r="C42" s="12" t="s">
        <v>183</v>
      </c>
      <c r="D42" s="12" t="s">
        <v>136</v>
      </c>
      <c r="E42" s="13">
        <v>200</v>
      </c>
      <c r="F42" s="13">
        <v>100</v>
      </c>
      <c r="G42" s="77">
        <v>97</v>
      </c>
    </row>
    <row r="43" spans="1:7" ht="12.75">
      <c r="A43" s="81" t="s">
        <v>182</v>
      </c>
      <c r="B43" s="12" t="s">
        <v>14</v>
      </c>
      <c r="C43" s="12" t="s">
        <v>184</v>
      </c>
      <c r="D43" s="12" t="s">
        <v>136</v>
      </c>
      <c r="E43" s="13">
        <v>150</v>
      </c>
      <c r="F43" s="13">
        <v>75</v>
      </c>
      <c r="G43" s="78"/>
    </row>
    <row r="44" spans="1:7" ht="12.75">
      <c r="A44" s="81" t="s">
        <v>182</v>
      </c>
      <c r="B44" s="12" t="s">
        <v>14</v>
      </c>
      <c r="C44" s="12" t="s">
        <v>185</v>
      </c>
      <c r="D44" s="12" t="s">
        <v>136</v>
      </c>
      <c r="E44" s="13">
        <v>110</v>
      </c>
      <c r="F44" s="13">
        <v>55</v>
      </c>
      <c r="G44" s="78"/>
    </row>
    <row r="45" spans="1:7" ht="12.75">
      <c r="A45" s="82" t="s">
        <v>182</v>
      </c>
      <c r="B45" s="12" t="s">
        <v>14</v>
      </c>
      <c r="C45" s="12" t="s">
        <v>186</v>
      </c>
      <c r="D45" s="12" t="s">
        <v>136</v>
      </c>
      <c r="E45" s="13">
        <v>100</v>
      </c>
      <c r="F45" s="13">
        <v>50</v>
      </c>
      <c r="G45" s="79"/>
    </row>
    <row r="46" spans="1:7" ht="12.75">
      <c r="A46" s="12" t="s">
        <v>187</v>
      </c>
      <c r="B46" s="12" t="s">
        <v>150</v>
      </c>
      <c r="C46" s="12" t="s">
        <v>188</v>
      </c>
      <c r="D46" s="12" t="s">
        <v>136</v>
      </c>
      <c r="E46" s="13">
        <v>50</v>
      </c>
      <c r="F46" s="13">
        <v>25</v>
      </c>
      <c r="G46" s="37">
        <v>97</v>
      </c>
    </row>
    <row r="47" spans="1:7" ht="12.75">
      <c r="A47" s="12" t="s">
        <v>189</v>
      </c>
      <c r="B47" s="12" t="s">
        <v>150</v>
      </c>
      <c r="C47" s="12" t="s">
        <v>190</v>
      </c>
      <c r="D47" s="12" t="s">
        <v>132</v>
      </c>
      <c r="E47" s="13">
        <v>700</v>
      </c>
      <c r="F47" s="13">
        <v>350</v>
      </c>
      <c r="G47" s="37">
        <v>97</v>
      </c>
    </row>
    <row r="48" spans="1:7" ht="12.75">
      <c r="A48" s="12" t="s">
        <v>191</v>
      </c>
      <c r="B48" s="12" t="s">
        <v>14</v>
      </c>
      <c r="C48" s="12" t="s">
        <v>192</v>
      </c>
      <c r="D48" s="12" t="s">
        <v>132</v>
      </c>
      <c r="E48" s="13">
        <v>200</v>
      </c>
      <c r="F48" s="13">
        <v>120</v>
      </c>
      <c r="G48" s="37">
        <v>97</v>
      </c>
    </row>
    <row r="49" spans="1:7" ht="12.75">
      <c r="A49" s="80" t="s">
        <v>193</v>
      </c>
      <c r="B49" s="12" t="s">
        <v>146</v>
      </c>
      <c r="C49" s="12" t="s">
        <v>194</v>
      </c>
      <c r="D49" s="12" t="s">
        <v>136</v>
      </c>
      <c r="E49" s="13">
        <v>350</v>
      </c>
      <c r="F49" s="13">
        <v>105</v>
      </c>
      <c r="G49" s="77">
        <v>97</v>
      </c>
    </row>
    <row r="50" spans="1:7" ht="12.75">
      <c r="A50" s="82" t="s">
        <v>193</v>
      </c>
      <c r="B50" s="12" t="s">
        <v>146</v>
      </c>
      <c r="C50" s="12" t="s">
        <v>195</v>
      </c>
      <c r="D50" s="12" t="s">
        <v>136</v>
      </c>
      <c r="E50" s="13">
        <v>240</v>
      </c>
      <c r="F50" s="13">
        <v>70</v>
      </c>
      <c r="G50" s="79"/>
    </row>
    <row r="51" spans="1:7" ht="12.75">
      <c r="A51" s="12" t="s">
        <v>196</v>
      </c>
      <c r="B51" s="12" t="s">
        <v>150</v>
      </c>
      <c r="C51" s="12" t="s">
        <v>197</v>
      </c>
      <c r="D51" s="12" t="s">
        <v>136</v>
      </c>
      <c r="E51" s="13">
        <v>200</v>
      </c>
      <c r="F51" s="13">
        <v>100</v>
      </c>
      <c r="G51" s="37">
        <v>72</v>
      </c>
    </row>
    <row r="52" spans="1:7" ht="12.75">
      <c r="A52" s="80" t="s">
        <v>198</v>
      </c>
      <c r="B52" s="12" t="s">
        <v>150</v>
      </c>
      <c r="C52" s="12" t="s">
        <v>199</v>
      </c>
      <c r="D52" s="12" t="s">
        <v>136</v>
      </c>
      <c r="E52" s="13">
        <v>500</v>
      </c>
      <c r="F52" s="13">
        <v>150</v>
      </c>
      <c r="G52" s="77">
        <v>0</v>
      </c>
    </row>
    <row r="53" spans="1:7" ht="12.75">
      <c r="A53" s="81" t="s">
        <v>198</v>
      </c>
      <c r="B53" s="12" t="s">
        <v>150</v>
      </c>
      <c r="C53" s="12" t="s">
        <v>200</v>
      </c>
      <c r="D53" s="12" t="s">
        <v>136</v>
      </c>
      <c r="E53" s="13">
        <v>240</v>
      </c>
      <c r="F53" s="13">
        <v>120</v>
      </c>
      <c r="G53" s="78"/>
    </row>
    <row r="54" spans="1:7" ht="12.75">
      <c r="A54" s="82" t="s">
        <v>198</v>
      </c>
      <c r="B54" s="12" t="s">
        <v>150</v>
      </c>
      <c r="C54" s="12" t="s">
        <v>201</v>
      </c>
      <c r="D54" s="12" t="s">
        <v>136</v>
      </c>
      <c r="E54" s="13">
        <v>200</v>
      </c>
      <c r="F54" s="13">
        <v>100</v>
      </c>
      <c r="G54" s="79"/>
    </row>
    <row r="55" spans="1:7" ht="12.75">
      <c r="A55" s="80" t="s">
        <v>202</v>
      </c>
      <c r="B55" s="12" t="s">
        <v>134</v>
      </c>
      <c r="C55" s="12" t="s">
        <v>203</v>
      </c>
      <c r="D55" s="12" t="s">
        <v>136</v>
      </c>
      <c r="E55" s="13">
        <v>1200</v>
      </c>
      <c r="F55" s="13">
        <v>600</v>
      </c>
      <c r="G55" s="77">
        <v>97</v>
      </c>
    </row>
    <row r="56" spans="1:7" ht="12.75">
      <c r="A56" s="82" t="s">
        <v>202</v>
      </c>
      <c r="B56" s="12" t="s">
        <v>134</v>
      </c>
      <c r="C56" s="12" t="s">
        <v>204</v>
      </c>
      <c r="D56" s="12" t="s">
        <v>136</v>
      </c>
      <c r="E56" s="13">
        <v>760</v>
      </c>
      <c r="F56" s="13">
        <v>380</v>
      </c>
      <c r="G56" s="79"/>
    </row>
    <row r="57" spans="1:7" ht="12.75">
      <c r="A57" s="80" t="s">
        <v>205</v>
      </c>
      <c r="B57" s="12" t="s">
        <v>95</v>
      </c>
      <c r="C57" s="12" t="s">
        <v>206</v>
      </c>
      <c r="D57" s="12" t="s">
        <v>132</v>
      </c>
      <c r="E57" s="13">
        <v>800</v>
      </c>
      <c r="F57" s="13">
        <v>400</v>
      </c>
      <c r="G57" s="77">
        <v>97</v>
      </c>
    </row>
    <row r="58" spans="1:7" ht="12.75">
      <c r="A58" s="81" t="s">
        <v>205</v>
      </c>
      <c r="B58" s="12" t="s">
        <v>95</v>
      </c>
      <c r="C58" s="12" t="s">
        <v>207</v>
      </c>
      <c r="D58" s="12" t="s">
        <v>136</v>
      </c>
      <c r="E58" s="13">
        <v>385</v>
      </c>
      <c r="F58" s="13">
        <v>231</v>
      </c>
      <c r="G58" s="78"/>
    </row>
    <row r="59" spans="1:7" ht="12.75">
      <c r="A59" s="81" t="s">
        <v>205</v>
      </c>
      <c r="B59" s="12" t="s">
        <v>95</v>
      </c>
      <c r="C59" s="12" t="s">
        <v>208</v>
      </c>
      <c r="D59" s="12" t="s">
        <v>136</v>
      </c>
      <c r="E59" s="13">
        <v>180</v>
      </c>
      <c r="F59" s="13">
        <v>108</v>
      </c>
      <c r="G59" s="78"/>
    </row>
    <row r="60" spans="1:7" ht="12.75">
      <c r="A60" s="81" t="s">
        <v>205</v>
      </c>
      <c r="B60" s="12" t="s">
        <v>95</v>
      </c>
      <c r="C60" s="12" t="s">
        <v>209</v>
      </c>
      <c r="D60" s="12" t="s">
        <v>136</v>
      </c>
      <c r="E60" s="13">
        <v>160</v>
      </c>
      <c r="F60" s="13">
        <v>48</v>
      </c>
      <c r="G60" s="78"/>
    </row>
    <row r="61" spans="1:7" ht="12.75">
      <c r="A61" s="81" t="s">
        <v>205</v>
      </c>
      <c r="B61" s="12" t="s">
        <v>95</v>
      </c>
      <c r="C61" s="12" t="s">
        <v>210</v>
      </c>
      <c r="D61" s="12" t="s">
        <v>136</v>
      </c>
      <c r="E61" s="13">
        <v>96</v>
      </c>
      <c r="F61" s="13">
        <v>48</v>
      </c>
      <c r="G61" s="78"/>
    </row>
    <row r="62" spans="1:7" ht="12.75">
      <c r="A62" s="81" t="s">
        <v>205</v>
      </c>
      <c r="B62" s="12" t="s">
        <v>95</v>
      </c>
      <c r="C62" s="12" t="s">
        <v>211</v>
      </c>
      <c r="D62" s="12" t="s">
        <v>136</v>
      </c>
      <c r="E62" s="13">
        <v>95</v>
      </c>
      <c r="F62" s="13">
        <v>57</v>
      </c>
      <c r="G62" s="78"/>
    </row>
    <row r="63" spans="1:7" ht="12.75">
      <c r="A63" s="81" t="s">
        <v>205</v>
      </c>
      <c r="B63" s="12" t="s">
        <v>95</v>
      </c>
      <c r="C63" s="12" t="s">
        <v>212</v>
      </c>
      <c r="D63" s="12" t="s">
        <v>136</v>
      </c>
      <c r="E63" s="13">
        <v>80</v>
      </c>
      <c r="F63" s="13">
        <v>40</v>
      </c>
      <c r="G63" s="78"/>
    </row>
    <row r="64" spans="1:7" ht="12.75">
      <c r="A64" s="81" t="s">
        <v>205</v>
      </c>
      <c r="B64" s="12" t="s">
        <v>95</v>
      </c>
      <c r="C64" s="12" t="s">
        <v>213</v>
      </c>
      <c r="D64" s="12" t="s">
        <v>132</v>
      </c>
      <c r="E64" s="13">
        <v>66</v>
      </c>
      <c r="F64" s="13">
        <v>33</v>
      </c>
      <c r="G64" s="78"/>
    </row>
    <row r="65" spans="1:7" ht="12.75">
      <c r="A65" s="82" t="s">
        <v>205</v>
      </c>
      <c r="B65" s="12" t="s">
        <v>95</v>
      </c>
      <c r="C65" s="12" t="s">
        <v>214</v>
      </c>
      <c r="D65" s="12" t="s">
        <v>136</v>
      </c>
      <c r="E65" s="13">
        <v>56</v>
      </c>
      <c r="F65" s="13">
        <v>28</v>
      </c>
      <c r="G65" s="79"/>
    </row>
    <row r="66" spans="1:7" ht="12.75">
      <c r="A66" s="12" t="s">
        <v>215</v>
      </c>
      <c r="B66" s="12" t="s">
        <v>95</v>
      </c>
      <c r="C66" s="12" t="s">
        <v>216</v>
      </c>
      <c r="D66" s="12" t="s">
        <v>136</v>
      </c>
      <c r="E66" s="13">
        <v>400</v>
      </c>
      <c r="F66" s="13">
        <v>200</v>
      </c>
      <c r="G66" s="37">
        <v>97</v>
      </c>
    </row>
    <row r="67" spans="1:7" ht="12.75">
      <c r="A67" s="80" t="s">
        <v>217</v>
      </c>
      <c r="B67" s="12" t="s">
        <v>95</v>
      </c>
      <c r="C67" s="12" t="s">
        <v>135</v>
      </c>
      <c r="D67" s="12" t="s">
        <v>136</v>
      </c>
      <c r="E67" s="13">
        <v>1000</v>
      </c>
      <c r="F67" s="13">
        <v>300</v>
      </c>
      <c r="G67" s="77">
        <v>97</v>
      </c>
    </row>
    <row r="68" spans="1:7" ht="12.75">
      <c r="A68" s="81" t="s">
        <v>217</v>
      </c>
      <c r="B68" s="12" t="s">
        <v>95</v>
      </c>
      <c r="C68" s="12" t="s">
        <v>218</v>
      </c>
      <c r="D68" s="12" t="s">
        <v>136</v>
      </c>
      <c r="E68" s="13">
        <v>500</v>
      </c>
      <c r="F68" s="13">
        <v>150</v>
      </c>
      <c r="G68" s="78"/>
    </row>
    <row r="69" spans="1:7" ht="12.75">
      <c r="A69" s="82" t="s">
        <v>217</v>
      </c>
      <c r="B69" s="12" t="s">
        <v>95</v>
      </c>
      <c r="C69" s="12" t="s">
        <v>219</v>
      </c>
      <c r="D69" s="12" t="s">
        <v>132</v>
      </c>
      <c r="E69" s="13">
        <v>500</v>
      </c>
      <c r="F69" s="13">
        <v>150</v>
      </c>
      <c r="G69" s="79"/>
    </row>
    <row r="70" spans="1:7" ht="12.75">
      <c r="A70" s="12" t="s">
        <v>220</v>
      </c>
      <c r="B70" s="12" t="s">
        <v>14</v>
      </c>
      <c r="C70" s="12" t="s">
        <v>221</v>
      </c>
      <c r="D70" s="12" t="s">
        <v>132</v>
      </c>
      <c r="E70" s="13">
        <v>2900</v>
      </c>
      <c r="F70" s="13">
        <v>1000</v>
      </c>
      <c r="G70" s="37">
        <v>97</v>
      </c>
    </row>
    <row r="71" spans="1:7" ht="12.75">
      <c r="A71" s="12" t="s">
        <v>222</v>
      </c>
      <c r="B71" s="12" t="s">
        <v>146</v>
      </c>
      <c r="C71" s="12" t="s">
        <v>223</v>
      </c>
      <c r="D71" s="12" t="s">
        <v>132</v>
      </c>
      <c r="E71" s="13">
        <v>280</v>
      </c>
      <c r="F71" s="13">
        <v>140</v>
      </c>
      <c r="G71" s="37">
        <v>97</v>
      </c>
    </row>
    <row r="72" spans="1:7" ht="12.75">
      <c r="A72" s="12" t="s">
        <v>224</v>
      </c>
      <c r="B72" s="12" t="s">
        <v>146</v>
      </c>
      <c r="C72" s="12" t="s">
        <v>225</v>
      </c>
      <c r="D72" s="12" t="s">
        <v>132</v>
      </c>
      <c r="E72" s="13">
        <v>360</v>
      </c>
      <c r="F72" s="13">
        <v>180</v>
      </c>
      <c r="G72" s="37">
        <v>97</v>
      </c>
    </row>
    <row r="73" spans="1:7" ht="12.75">
      <c r="A73" s="80" t="s">
        <v>226</v>
      </c>
      <c r="B73" s="12" t="s">
        <v>134</v>
      </c>
      <c r="C73" s="12" t="s">
        <v>227</v>
      </c>
      <c r="D73" s="12" t="s">
        <v>136</v>
      </c>
      <c r="E73" s="13">
        <v>990</v>
      </c>
      <c r="F73" s="13">
        <v>297</v>
      </c>
      <c r="G73" s="77">
        <v>97</v>
      </c>
    </row>
    <row r="74" spans="1:7" ht="12.75">
      <c r="A74" s="81" t="s">
        <v>226</v>
      </c>
      <c r="B74" s="12" t="s">
        <v>134</v>
      </c>
      <c r="C74" s="12" t="s">
        <v>228</v>
      </c>
      <c r="D74" s="12" t="s">
        <v>136</v>
      </c>
      <c r="E74" s="13">
        <v>900</v>
      </c>
      <c r="F74" s="13">
        <v>270</v>
      </c>
      <c r="G74" s="78"/>
    </row>
    <row r="75" spans="1:7" ht="12.75">
      <c r="A75" s="81" t="s">
        <v>226</v>
      </c>
      <c r="B75" s="12" t="s">
        <v>134</v>
      </c>
      <c r="C75" s="12" t="s">
        <v>229</v>
      </c>
      <c r="D75" s="12" t="s">
        <v>132</v>
      </c>
      <c r="E75" s="13">
        <v>600</v>
      </c>
      <c r="F75" s="13">
        <v>180</v>
      </c>
      <c r="G75" s="78"/>
    </row>
    <row r="76" spans="1:7" ht="12.75">
      <c r="A76" s="81" t="s">
        <v>226</v>
      </c>
      <c r="B76" s="12" t="s">
        <v>134</v>
      </c>
      <c r="C76" s="12" t="s">
        <v>230</v>
      </c>
      <c r="D76" s="12" t="s">
        <v>132</v>
      </c>
      <c r="E76" s="13">
        <v>350</v>
      </c>
      <c r="F76" s="13">
        <v>105</v>
      </c>
      <c r="G76" s="78"/>
    </row>
    <row r="77" spans="1:7" ht="12.75">
      <c r="A77" s="81" t="s">
        <v>226</v>
      </c>
      <c r="B77" s="12" t="s">
        <v>134</v>
      </c>
      <c r="C77" s="12" t="s">
        <v>231</v>
      </c>
      <c r="D77" s="12" t="s">
        <v>136</v>
      </c>
      <c r="E77" s="13">
        <v>190</v>
      </c>
      <c r="F77" s="13">
        <v>95</v>
      </c>
      <c r="G77" s="78"/>
    </row>
    <row r="78" spans="1:7" ht="12.75">
      <c r="A78" s="81" t="s">
        <v>226</v>
      </c>
      <c r="B78" s="12" t="s">
        <v>134</v>
      </c>
      <c r="C78" s="12" t="s">
        <v>232</v>
      </c>
      <c r="D78" s="12" t="s">
        <v>136</v>
      </c>
      <c r="E78" s="13">
        <v>120</v>
      </c>
      <c r="F78" s="13">
        <v>60</v>
      </c>
      <c r="G78" s="78"/>
    </row>
    <row r="79" spans="1:7" ht="12.75">
      <c r="A79" s="81" t="s">
        <v>226</v>
      </c>
      <c r="B79" s="12" t="s">
        <v>134</v>
      </c>
      <c r="C79" s="12" t="s">
        <v>233</v>
      </c>
      <c r="D79" s="12" t="s">
        <v>136</v>
      </c>
      <c r="E79" s="13">
        <v>100</v>
      </c>
      <c r="F79" s="13">
        <v>50</v>
      </c>
      <c r="G79" s="78"/>
    </row>
    <row r="80" spans="1:7" ht="12.75">
      <c r="A80" s="81" t="s">
        <v>226</v>
      </c>
      <c r="B80" s="12" t="s">
        <v>134</v>
      </c>
      <c r="C80" s="12" t="s">
        <v>234</v>
      </c>
      <c r="D80" s="12" t="s">
        <v>136</v>
      </c>
      <c r="E80" s="13">
        <v>80</v>
      </c>
      <c r="F80" s="13">
        <v>40</v>
      </c>
      <c r="G80" s="78"/>
    </row>
    <row r="81" spans="1:7" ht="12.75">
      <c r="A81" s="81" t="s">
        <v>226</v>
      </c>
      <c r="B81" s="12" t="s">
        <v>134</v>
      </c>
      <c r="C81" s="12" t="s">
        <v>235</v>
      </c>
      <c r="D81" s="12" t="s">
        <v>132</v>
      </c>
      <c r="E81" s="13">
        <v>80</v>
      </c>
      <c r="F81" s="13">
        <v>40</v>
      </c>
      <c r="G81" s="78"/>
    </row>
    <row r="82" spans="1:7" ht="12.75">
      <c r="A82" s="81" t="s">
        <v>226</v>
      </c>
      <c r="B82" s="12" t="s">
        <v>134</v>
      </c>
      <c r="C82" s="12" t="s">
        <v>236</v>
      </c>
      <c r="D82" s="12" t="s">
        <v>136</v>
      </c>
      <c r="E82" s="13">
        <v>60</v>
      </c>
      <c r="F82" s="13">
        <v>30</v>
      </c>
      <c r="G82" s="78"/>
    </row>
    <row r="83" spans="1:7" ht="12.75">
      <c r="A83" s="82" t="s">
        <v>226</v>
      </c>
      <c r="B83" s="12" t="s">
        <v>134</v>
      </c>
      <c r="C83" s="12" t="s">
        <v>237</v>
      </c>
      <c r="D83" s="12" t="s">
        <v>136</v>
      </c>
      <c r="E83" s="13">
        <v>50</v>
      </c>
      <c r="F83" s="13">
        <v>15</v>
      </c>
      <c r="G83" s="79"/>
    </row>
    <row r="84" spans="1:7" ht="12.75">
      <c r="A84" s="12" t="s">
        <v>42</v>
      </c>
      <c r="B84" s="12" t="s">
        <v>14</v>
      </c>
      <c r="C84" s="12" t="s">
        <v>238</v>
      </c>
      <c r="D84" s="12" t="s">
        <v>132</v>
      </c>
      <c r="E84" s="13">
        <v>3000</v>
      </c>
      <c r="F84" s="13">
        <v>500</v>
      </c>
      <c r="G84" s="37">
        <v>97</v>
      </c>
    </row>
    <row r="85" spans="1:7" ht="12.75">
      <c r="A85" s="12" t="s">
        <v>239</v>
      </c>
      <c r="B85" s="12" t="s">
        <v>150</v>
      </c>
      <c r="C85" s="12" t="s">
        <v>240</v>
      </c>
      <c r="D85" s="12" t="s">
        <v>136</v>
      </c>
      <c r="E85" s="13">
        <v>764</v>
      </c>
      <c r="F85" s="13">
        <v>229</v>
      </c>
      <c r="G85" s="37">
        <v>97</v>
      </c>
    </row>
    <row r="86" spans="1:7" ht="12.75">
      <c r="A86" s="16" t="s">
        <v>125</v>
      </c>
      <c r="B86" s="16"/>
      <c r="C86" s="16"/>
      <c r="D86" s="16"/>
      <c r="E86" s="17">
        <f>SUM(E4:E85)</f>
        <v>48518</v>
      </c>
      <c r="F86" s="17">
        <f>SUM(F4:F85)</f>
        <v>19236</v>
      </c>
      <c r="G86" s="34">
        <f>SUM(G4:G85)</f>
        <v>2885</v>
      </c>
    </row>
    <row r="91" ht="12.75">
      <c r="G91" s="35">
        <v>38478</v>
      </c>
    </row>
  </sheetData>
  <mergeCells count="38">
    <mergeCell ref="A55:A56"/>
    <mergeCell ref="A57:A65"/>
    <mergeCell ref="A67:A69"/>
    <mergeCell ref="A73:A83"/>
    <mergeCell ref="A42:A45"/>
    <mergeCell ref="A49:A50"/>
    <mergeCell ref="G52:G54"/>
    <mergeCell ref="A52:A54"/>
    <mergeCell ref="G49:G50"/>
    <mergeCell ref="A33:A34"/>
    <mergeCell ref="G36:G37"/>
    <mergeCell ref="A36:A37"/>
    <mergeCell ref="A38:A41"/>
    <mergeCell ref="G73:G83"/>
    <mergeCell ref="A5:A8"/>
    <mergeCell ref="A9:A13"/>
    <mergeCell ref="A14:A15"/>
    <mergeCell ref="A16:A19"/>
    <mergeCell ref="A20:A21"/>
    <mergeCell ref="A22:A24"/>
    <mergeCell ref="A25:A26"/>
    <mergeCell ref="A28:A30"/>
    <mergeCell ref="A31:A32"/>
    <mergeCell ref="G55:G56"/>
    <mergeCell ref="G57:G65"/>
    <mergeCell ref="G67:G69"/>
    <mergeCell ref="G31:G32"/>
    <mergeCell ref="G33:G34"/>
    <mergeCell ref="G38:G41"/>
    <mergeCell ref="G42:G45"/>
    <mergeCell ref="G20:G21"/>
    <mergeCell ref="G22:G24"/>
    <mergeCell ref="G25:G26"/>
    <mergeCell ref="G28:G30"/>
    <mergeCell ref="G5:G8"/>
    <mergeCell ref="G9:G13"/>
    <mergeCell ref="G14:G15"/>
    <mergeCell ref="G16:G1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&amp;R2: KVV POV 25.5.2005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6.57421875" style="0" customWidth="1"/>
    <col min="3" max="3" width="28.7109375" style="0" customWidth="1"/>
    <col min="4" max="4" width="8.421875" style="0" customWidth="1"/>
    <col min="5" max="5" width="8.00390625" style="0" customWidth="1"/>
    <col min="6" max="6" width="10.28125" style="0" customWidth="1"/>
    <col min="7" max="7" width="8.8515625" style="0" hidden="1" customWidth="1"/>
    <col min="8" max="8" width="12.00390625" style="38" customWidth="1"/>
  </cols>
  <sheetData>
    <row r="1" spans="1:8" ht="12.75">
      <c r="A1" s="1" t="s">
        <v>246</v>
      </c>
      <c r="B1" s="4"/>
      <c r="C1" s="4"/>
      <c r="D1" s="4"/>
      <c r="E1" s="4"/>
      <c r="F1" s="5"/>
      <c r="G1" s="5"/>
      <c r="H1" s="36"/>
    </row>
    <row r="2" spans="1:8" ht="12.75">
      <c r="A2" s="1" t="s">
        <v>264</v>
      </c>
      <c r="B2" s="4"/>
      <c r="C2" s="4"/>
      <c r="D2" s="4"/>
      <c r="E2" s="4"/>
      <c r="F2" s="5"/>
      <c r="G2" s="5"/>
      <c r="H2" s="36"/>
    </row>
    <row r="3" spans="1:8" s="2" customFormat="1" ht="38.25" customHeight="1">
      <c r="A3" s="18" t="s">
        <v>0</v>
      </c>
      <c r="B3" s="18" t="s">
        <v>1</v>
      </c>
      <c r="C3" s="18" t="s">
        <v>2</v>
      </c>
      <c r="D3" s="18" t="s">
        <v>3</v>
      </c>
      <c r="E3" s="11" t="s">
        <v>248</v>
      </c>
      <c r="F3" s="11" t="s">
        <v>267</v>
      </c>
      <c r="G3" s="11" t="s">
        <v>244</v>
      </c>
      <c r="H3" s="39" t="s">
        <v>266</v>
      </c>
    </row>
    <row r="4" spans="1:8" ht="12.75">
      <c r="A4" s="19" t="s">
        <v>4</v>
      </c>
      <c r="B4" s="19" t="s">
        <v>5</v>
      </c>
      <c r="C4" s="19" t="s">
        <v>6</v>
      </c>
      <c r="D4" s="19">
        <v>1550</v>
      </c>
      <c r="E4" s="19">
        <v>500</v>
      </c>
      <c r="F4" s="19">
        <v>450</v>
      </c>
      <c r="G4" s="19">
        <v>450</v>
      </c>
      <c r="H4" s="41">
        <f>G4-F4</f>
        <v>0</v>
      </c>
    </row>
    <row r="5" spans="1:8" ht="12.75">
      <c r="A5" s="19" t="s">
        <v>7</v>
      </c>
      <c r="B5" s="19" t="s">
        <v>8</v>
      </c>
      <c r="C5" s="84" t="s">
        <v>9</v>
      </c>
      <c r="D5" s="19">
        <v>358</v>
      </c>
      <c r="E5" s="19">
        <v>250</v>
      </c>
      <c r="F5" s="84">
        <v>450</v>
      </c>
      <c r="G5" s="84">
        <v>600</v>
      </c>
      <c r="H5" s="83">
        <f>G5-F5</f>
        <v>150</v>
      </c>
    </row>
    <row r="6" spans="1:8" ht="12.75">
      <c r="A6" s="19" t="s">
        <v>7</v>
      </c>
      <c r="B6" s="19" t="s">
        <v>10</v>
      </c>
      <c r="C6" s="81" t="s">
        <v>9</v>
      </c>
      <c r="D6" s="19">
        <v>190</v>
      </c>
      <c r="E6" s="19">
        <v>130</v>
      </c>
      <c r="F6" s="81"/>
      <c r="G6" s="81"/>
      <c r="H6" s="78"/>
    </row>
    <row r="7" spans="1:8" ht="12.75">
      <c r="A7" s="19" t="s">
        <v>7</v>
      </c>
      <c r="B7" s="19" t="s">
        <v>11</v>
      </c>
      <c r="C7" s="82" t="s">
        <v>9</v>
      </c>
      <c r="D7" s="19">
        <v>505</v>
      </c>
      <c r="E7" s="19">
        <v>350</v>
      </c>
      <c r="F7" s="82"/>
      <c r="G7" s="82"/>
      <c r="H7" s="79"/>
    </row>
    <row r="8" spans="1:8" ht="12.75">
      <c r="A8" s="19" t="s">
        <v>7</v>
      </c>
      <c r="B8" s="19" t="s">
        <v>12</v>
      </c>
      <c r="C8" s="19" t="s">
        <v>13</v>
      </c>
      <c r="D8" s="19">
        <v>280</v>
      </c>
      <c r="E8" s="19">
        <v>196</v>
      </c>
      <c r="F8" s="19"/>
      <c r="G8" s="19"/>
      <c r="H8" s="41">
        <f>G8-F8</f>
        <v>0</v>
      </c>
    </row>
    <row r="9" spans="1:8" ht="12.75">
      <c r="A9" s="19" t="s">
        <v>14</v>
      </c>
      <c r="B9" s="19" t="s">
        <v>15</v>
      </c>
      <c r="C9" s="84" t="s">
        <v>16</v>
      </c>
      <c r="D9" s="19">
        <v>580</v>
      </c>
      <c r="E9" s="19">
        <v>406</v>
      </c>
      <c r="F9" s="84">
        <v>300</v>
      </c>
      <c r="G9" s="84">
        <v>400</v>
      </c>
      <c r="H9" s="83">
        <f>G9-F9</f>
        <v>100</v>
      </c>
    </row>
    <row r="10" spans="1:8" ht="12.75">
      <c r="A10" s="19" t="s">
        <v>14</v>
      </c>
      <c r="B10" s="19" t="s">
        <v>17</v>
      </c>
      <c r="C10" s="82" t="s">
        <v>16</v>
      </c>
      <c r="D10" s="19">
        <v>300</v>
      </c>
      <c r="E10" s="19">
        <v>210</v>
      </c>
      <c r="F10" s="82"/>
      <c r="G10" s="82"/>
      <c r="H10" s="79"/>
    </row>
    <row r="11" spans="1:8" ht="12.75">
      <c r="A11" s="19" t="s">
        <v>14</v>
      </c>
      <c r="B11" s="19" t="s">
        <v>18</v>
      </c>
      <c r="C11" s="84" t="s">
        <v>19</v>
      </c>
      <c r="D11" s="19">
        <v>500</v>
      </c>
      <c r="E11" s="19">
        <v>350</v>
      </c>
      <c r="F11" s="84">
        <v>300</v>
      </c>
      <c r="G11" s="84">
        <v>425</v>
      </c>
      <c r="H11" s="83">
        <f>G11-F11</f>
        <v>125</v>
      </c>
    </row>
    <row r="12" spans="1:8" ht="12.75">
      <c r="A12" s="19" t="s">
        <v>14</v>
      </c>
      <c r="B12" s="19" t="s">
        <v>20</v>
      </c>
      <c r="C12" s="81" t="s">
        <v>19</v>
      </c>
      <c r="D12" s="19">
        <v>178</v>
      </c>
      <c r="E12" s="19">
        <v>124</v>
      </c>
      <c r="F12" s="81"/>
      <c r="G12" s="81"/>
      <c r="H12" s="78"/>
    </row>
    <row r="13" spans="1:8" ht="12.75">
      <c r="A13" s="19" t="s">
        <v>14</v>
      </c>
      <c r="B13" s="19" t="s">
        <v>21</v>
      </c>
      <c r="C13" s="81" t="s">
        <v>19</v>
      </c>
      <c r="D13" s="19">
        <v>370</v>
      </c>
      <c r="E13" s="19">
        <v>259</v>
      </c>
      <c r="F13" s="81"/>
      <c r="G13" s="81"/>
      <c r="H13" s="78"/>
    </row>
    <row r="14" spans="1:8" ht="12.75">
      <c r="A14" s="19" t="s">
        <v>14</v>
      </c>
      <c r="B14" s="19" t="s">
        <v>22</v>
      </c>
      <c r="C14" s="81" t="s">
        <v>19</v>
      </c>
      <c r="D14" s="19">
        <v>370</v>
      </c>
      <c r="E14" s="19">
        <v>259</v>
      </c>
      <c r="F14" s="81"/>
      <c r="G14" s="81"/>
      <c r="H14" s="78"/>
    </row>
    <row r="15" spans="1:8" ht="12.75">
      <c r="A15" s="19" t="s">
        <v>14</v>
      </c>
      <c r="B15" s="19" t="s">
        <v>23</v>
      </c>
      <c r="C15" s="81" t="s">
        <v>19</v>
      </c>
      <c r="D15" s="19">
        <v>858</v>
      </c>
      <c r="E15" s="19">
        <v>599</v>
      </c>
      <c r="F15" s="81"/>
      <c r="G15" s="81"/>
      <c r="H15" s="78"/>
    </row>
    <row r="16" spans="1:8" ht="12.75">
      <c r="A16" s="19" t="s">
        <v>14</v>
      </c>
      <c r="B16" s="19" t="s">
        <v>24</v>
      </c>
      <c r="C16" s="81" t="s">
        <v>19</v>
      </c>
      <c r="D16" s="19">
        <v>410</v>
      </c>
      <c r="E16" s="19">
        <v>286</v>
      </c>
      <c r="F16" s="81"/>
      <c r="G16" s="81"/>
      <c r="H16" s="78"/>
    </row>
    <row r="17" spans="1:8" ht="12.75">
      <c r="A17" s="19" t="s">
        <v>14</v>
      </c>
      <c r="B17" s="19" t="s">
        <v>25</v>
      </c>
      <c r="C17" s="82" t="s">
        <v>19</v>
      </c>
      <c r="D17" s="19">
        <v>867</v>
      </c>
      <c r="E17" s="19">
        <v>606</v>
      </c>
      <c r="F17" s="82"/>
      <c r="G17" s="82"/>
      <c r="H17" s="79"/>
    </row>
    <row r="18" spans="1:8" ht="12.75">
      <c r="A18" s="19" t="s">
        <v>14</v>
      </c>
      <c r="B18" s="19" t="s">
        <v>26</v>
      </c>
      <c r="C18" s="84" t="s">
        <v>27</v>
      </c>
      <c r="D18" s="19">
        <v>600</v>
      </c>
      <c r="E18" s="19">
        <v>420</v>
      </c>
      <c r="F18" s="84">
        <v>300</v>
      </c>
      <c r="G18" s="84">
        <v>450</v>
      </c>
      <c r="H18" s="83">
        <f>G18-F18</f>
        <v>150</v>
      </c>
    </row>
    <row r="19" spans="1:8" ht="12.75">
      <c r="A19" s="19" t="s">
        <v>14</v>
      </c>
      <c r="B19" s="19" t="s">
        <v>28</v>
      </c>
      <c r="C19" s="81" t="s">
        <v>27</v>
      </c>
      <c r="D19" s="19">
        <v>1000</v>
      </c>
      <c r="E19" s="19">
        <v>700</v>
      </c>
      <c r="F19" s="81"/>
      <c r="G19" s="81"/>
      <c r="H19" s="78"/>
    </row>
    <row r="20" spans="1:8" ht="12.75">
      <c r="A20" s="19" t="s">
        <v>14</v>
      </c>
      <c r="B20" s="19" t="s">
        <v>29</v>
      </c>
      <c r="C20" s="82" t="s">
        <v>27</v>
      </c>
      <c r="D20" s="19">
        <v>4000</v>
      </c>
      <c r="E20" s="19">
        <v>2800</v>
      </c>
      <c r="F20" s="82"/>
      <c r="G20" s="82"/>
      <c r="H20" s="79"/>
    </row>
    <row r="21" spans="1:8" ht="12.75">
      <c r="A21" s="19" t="s">
        <v>14</v>
      </c>
      <c r="B21" s="19" t="s">
        <v>30</v>
      </c>
      <c r="C21" s="84" t="s">
        <v>31</v>
      </c>
      <c r="D21" s="19">
        <v>880</v>
      </c>
      <c r="E21" s="19">
        <v>616</v>
      </c>
      <c r="F21" s="84">
        <v>350</v>
      </c>
      <c r="G21" s="84">
        <v>450</v>
      </c>
      <c r="H21" s="83">
        <f>G21-F21</f>
        <v>100</v>
      </c>
    </row>
    <row r="22" spans="1:8" ht="12.75">
      <c r="A22" s="19" t="s">
        <v>14</v>
      </c>
      <c r="B22" s="19" t="s">
        <v>32</v>
      </c>
      <c r="C22" s="81" t="s">
        <v>31</v>
      </c>
      <c r="D22" s="19">
        <v>330</v>
      </c>
      <c r="E22" s="19">
        <v>231</v>
      </c>
      <c r="F22" s="81"/>
      <c r="G22" s="81"/>
      <c r="H22" s="78"/>
    </row>
    <row r="23" spans="1:8" ht="12.75">
      <c r="A23" s="19" t="s">
        <v>14</v>
      </c>
      <c r="B23" s="19" t="s">
        <v>33</v>
      </c>
      <c r="C23" s="81" t="s">
        <v>31</v>
      </c>
      <c r="D23" s="19">
        <v>390</v>
      </c>
      <c r="E23" s="19">
        <v>273</v>
      </c>
      <c r="F23" s="81"/>
      <c r="G23" s="81"/>
      <c r="H23" s="78"/>
    </row>
    <row r="24" spans="1:8" ht="12.75">
      <c r="A24" s="19" t="s">
        <v>14</v>
      </c>
      <c r="B24" s="19" t="s">
        <v>34</v>
      </c>
      <c r="C24" s="81" t="s">
        <v>31</v>
      </c>
      <c r="D24" s="19">
        <v>800</v>
      </c>
      <c r="E24" s="19">
        <v>560</v>
      </c>
      <c r="F24" s="81"/>
      <c r="G24" s="81"/>
      <c r="H24" s="78"/>
    </row>
    <row r="25" spans="1:8" ht="12.75">
      <c r="A25" s="19" t="s">
        <v>14</v>
      </c>
      <c r="B25" s="19" t="s">
        <v>35</v>
      </c>
      <c r="C25" s="82" t="s">
        <v>31</v>
      </c>
      <c r="D25" s="19">
        <v>470</v>
      </c>
      <c r="E25" s="19">
        <v>329</v>
      </c>
      <c r="F25" s="82"/>
      <c r="G25" s="82"/>
      <c r="H25" s="79"/>
    </row>
    <row r="26" spans="1:8" ht="12.75">
      <c r="A26" s="19" t="s">
        <v>14</v>
      </c>
      <c r="B26" s="19" t="s">
        <v>36</v>
      </c>
      <c r="C26" s="84" t="s">
        <v>37</v>
      </c>
      <c r="D26" s="19">
        <v>310</v>
      </c>
      <c r="E26" s="19">
        <v>217</v>
      </c>
      <c r="F26" s="84">
        <v>366</v>
      </c>
      <c r="G26" s="84">
        <v>450</v>
      </c>
      <c r="H26" s="83">
        <f>G26-F26</f>
        <v>84</v>
      </c>
    </row>
    <row r="27" spans="1:8" ht="12.75">
      <c r="A27" s="19" t="s">
        <v>14</v>
      </c>
      <c r="B27" s="19" t="s">
        <v>38</v>
      </c>
      <c r="C27" s="81" t="s">
        <v>37</v>
      </c>
      <c r="D27" s="19">
        <v>330</v>
      </c>
      <c r="E27" s="19">
        <v>231</v>
      </c>
      <c r="F27" s="81"/>
      <c r="G27" s="81"/>
      <c r="H27" s="78"/>
    </row>
    <row r="28" spans="1:8" ht="12.75">
      <c r="A28" s="19" t="s">
        <v>14</v>
      </c>
      <c r="B28" s="19" t="s">
        <v>39</v>
      </c>
      <c r="C28" s="81" t="s">
        <v>37</v>
      </c>
      <c r="D28" s="19">
        <v>1400</v>
      </c>
      <c r="E28" s="19">
        <v>980</v>
      </c>
      <c r="F28" s="81"/>
      <c r="G28" s="81"/>
      <c r="H28" s="78"/>
    </row>
    <row r="29" spans="1:8" ht="12.75">
      <c r="A29" s="19" t="s">
        <v>14</v>
      </c>
      <c r="B29" s="19" t="s">
        <v>40</v>
      </c>
      <c r="C29" s="82" t="s">
        <v>37</v>
      </c>
      <c r="D29" s="19">
        <v>240</v>
      </c>
      <c r="E29" s="19">
        <v>168</v>
      </c>
      <c r="F29" s="82"/>
      <c r="G29" s="82"/>
      <c r="H29" s="79"/>
    </row>
    <row r="30" spans="1:8" ht="12.75">
      <c r="A30" s="19" t="s">
        <v>14</v>
      </c>
      <c r="B30" s="19" t="s">
        <v>41</v>
      </c>
      <c r="C30" s="84" t="s">
        <v>42</v>
      </c>
      <c r="D30" s="19">
        <v>690</v>
      </c>
      <c r="E30" s="19">
        <v>483</v>
      </c>
      <c r="F30" s="84">
        <v>300</v>
      </c>
      <c r="G30" s="84">
        <v>400</v>
      </c>
      <c r="H30" s="83">
        <f>G30-F30</f>
        <v>100</v>
      </c>
    </row>
    <row r="31" spans="1:8" ht="12.75">
      <c r="A31" s="19" t="s">
        <v>14</v>
      </c>
      <c r="B31" s="19" t="s">
        <v>43</v>
      </c>
      <c r="C31" s="82" t="s">
        <v>42</v>
      </c>
      <c r="D31" s="19">
        <v>700</v>
      </c>
      <c r="E31" s="19">
        <v>490</v>
      </c>
      <c r="F31" s="82"/>
      <c r="G31" s="82"/>
      <c r="H31" s="79"/>
    </row>
    <row r="32" spans="1:8" ht="12.75">
      <c r="A32" s="19" t="s">
        <v>44</v>
      </c>
      <c r="B32" s="19" t="s">
        <v>45</v>
      </c>
      <c r="C32" s="84" t="s">
        <v>46</v>
      </c>
      <c r="D32" s="19">
        <v>60</v>
      </c>
      <c r="E32" s="19">
        <v>42</v>
      </c>
      <c r="F32" s="84">
        <v>350</v>
      </c>
      <c r="G32" s="84">
        <v>450</v>
      </c>
      <c r="H32" s="83">
        <f>G32-F32</f>
        <v>100</v>
      </c>
    </row>
    <row r="33" spans="1:8" ht="12.75">
      <c r="A33" s="19" t="s">
        <v>44</v>
      </c>
      <c r="B33" s="19" t="s">
        <v>47</v>
      </c>
      <c r="C33" s="81" t="s">
        <v>46</v>
      </c>
      <c r="D33" s="19">
        <v>400</v>
      </c>
      <c r="E33" s="19">
        <v>280</v>
      </c>
      <c r="F33" s="81"/>
      <c r="G33" s="81"/>
      <c r="H33" s="78"/>
    </row>
    <row r="34" spans="1:8" ht="12.75">
      <c r="A34" s="19" t="s">
        <v>44</v>
      </c>
      <c r="B34" s="19" t="s">
        <v>48</v>
      </c>
      <c r="C34" s="82" t="s">
        <v>46</v>
      </c>
      <c r="D34" s="19">
        <v>400</v>
      </c>
      <c r="E34" s="19">
        <v>280</v>
      </c>
      <c r="F34" s="82"/>
      <c r="G34" s="82"/>
      <c r="H34" s="79"/>
    </row>
    <row r="35" spans="1:8" ht="12.75">
      <c r="A35" s="19" t="s">
        <v>49</v>
      </c>
      <c r="B35" s="19" t="s">
        <v>50</v>
      </c>
      <c r="C35" s="19" t="s">
        <v>51</v>
      </c>
      <c r="D35" s="19">
        <v>1010</v>
      </c>
      <c r="E35" s="19">
        <v>707</v>
      </c>
      <c r="F35" s="19">
        <v>300</v>
      </c>
      <c r="G35" s="19">
        <v>300</v>
      </c>
      <c r="H35" s="41">
        <f>G35-F35</f>
        <v>0</v>
      </c>
    </row>
    <row r="36" spans="1:8" ht="12.75">
      <c r="A36" s="19" t="s">
        <v>49</v>
      </c>
      <c r="B36" s="19" t="s">
        <v>52</v>
      </c>
      <c r="C36" s="19" t="s">
        <v>53</v>
      </c>
      <c r="D36" s="19">
        <v>684</v>
      </c>
      <c r="E36" s="19">
        <v>478</v>
      </c>
      <c r="F36" s="19"/>
      <c r="G36" s="19"/>
      <c r="H36" s="41">
        <f aca="true" t="shared" si="0" ref="H36:H65">G36-F36</f>
        <v>0</v>
      </c>
    </row>
    <row r="37" spans="1:8" ht="12.75">
      <c r="A37" s="19" t="s">
        <v>49</v>
      </c>
      <c r="B37" s="19" t="s">
        <v>54</v>
      </c>
      <c r="C37" s="84" t="s">
        <v>55</v>
      </c>
      <c r="D37" s="19">
        <v>800</v>
      </c>
      <c r="E37" s="19">
        <v>560</v>
      </c>
      <c r="F37" s="84">
        <v>450</v>
      </c>
      <c r="G37" s="84">
        <v>550</v>
      </c>
      <c r="H37" s="83">
        <f t="shared" si="0"/>
        <v>100</v>
      </c>
    </row>
    <row r="38" spans="1:8" ht="12.75">
      <c r="A38" s="19" t="s">
        <v>49</v>
      </c>
      <c r="B38" s="19" t="s">
        <v>56</v>
      </c>
      <c r="C38" s="82" t="s">
        <v>55</v>
      </c>
      <c r="D38" s="19">
        <v>500</v>
      </c>
      <c r="E38" s="19">
        <v>350</v>
      </c>
      <c r="F38" s="82"/>
      <c r="G38" s="82"/>
      <c r="H38" s="79"/>
    </row>
    <row r="39" spans="1:8" ht="12.75">
      <c r="A39" s="19" t="s">
        <v>49</v>
      </c>
      <c r="B39" s="19" t="s">
        <v>57</v>
      </c>
      <c r="C39" s="19" t="s">
        <v>58</v>
      </c>
      <c r="D39" s="19">
        <v>80</v>
      </c>
      <c r="E39" s="19">
        <v>56</v>
      </c>
      <c r="F39" s="19">
        <v>56</v>
      </c>
      <c r="G39" s="19">
        <v>56</v>
      </c>
      <c r="H39" s="41">
        <f t="shared" si="0"/>
        <v>0</v>
      </c>
    </row>
    <row r="40" spans="1:8" ht="12.75">
      <c r="A40" s="19" t="s">
        <v>49</v>
      </c>
      <c r="B40" s="19" t="s">
        <v>59</v>
      </c>
      <c r="C40" s="84" t="s">
        <v>60</v>
      </c>
      <c r="D40" s="19">
        <v>200</v>
      </c>
      <c r="E40" s="19">
        <v>140</v>
      </c>
      <c r="F40" s="84">
        <v>300</v>
      </c>
      <c r="G40" s="84">
        <v>400</v>
      </c>
      <c r="H40" s="83">
        <f t="shared" si="0"/>
        <v>100</v>
      </c>
    </row>
    <row r="41" spans="1:8" ht="12.75">
      <c r="A41" s="19" t="s">
        <v>49</v>
      </c>
      <c r="B41" s="19" t="s">
        <v>61</v>
      </c>
      <c r="C41" s="81" t="s">
        <v>60</v>
      </c>
      <c r="D41" s="19">
        <v>300</v>
      </c>
      <c r="E41" s="19">
        <v>210</v>
      </c>
      <c r="F41" s="81"/>
      <c r="G41" s="81"/>
      <c r="H41" s="78"/>
    </row>
    <row r="42" spans="1:8" ht="12.75">
      <c r="A42" s="19" t="s">
        <v>49</v>
      </c>
      <c r="B42" s="19" t="s">
        <v>62</v>
      </c>
      <c r="C42" s="81" t="s">
        <v>60</v>
      </c>
      <c r="D42" s="19">
        <v>300</v>
      </c>
      <c r="E42" s="19">
        <v>210</v>
      </c>
      <c r="F42" s="81"/>
      <c r="G42" s="81"/>
      <c r="H42" s="78"/>
    </row>
    <row r="43" spans="1:8" ht="12.75">
      <c r="A43" s="19" t="s">
        <v>49</v>
      </c>
      <c r="B43" s="19" t="s">
        <v>63</v>
      </c>
      <c r="C43" s="82" t="s">
        <v>60</v>
      </c>
      <c r="D43" s="19">
        <v>40</v>
      </c>
      <c r="E43" s="19">
        <v>28</v>
      </c>
      <c r="F43" s="82"/>
      <c r="G43" s="82"/>
      <c r="H43" s="79"/>
    </row>
    <row r="44" spans="1:8" ht="12.75">
      <c r="A44" s="19" t="s">
        <v>49</v>
      </c>
      <c r="B44" s="19" t="s">
        <v>64</v>
      </c>
      <c r="C44" s="19" t="s">
        <v>65</v>
      </c>
      <c r="D44" s="19">
        <v>812</v>
      </c>
      <c r="E44" s="19">
        <v>568</v>
      </c>
      <c r="F44" s="19">
        <v>200</v>
      </c>
      <c r="G44" s="19">
        <v>200</v>
      </c>
      <c r="H44" s="41">
        <f t="shared" si="0"/>
        <v>0</v>
      </c>
    </row>
    <row r="45" spans="1:8" ht="12.75">
      <c r="A45" s="19" t="s">
        <v>49</v>
      </c>
      <c r="B45" s="19" t="s">
        <v>66</v>
      </c>
      <c r="C45" s="84" t="s">
        <v>67</v>
      </c>
      <c r="D45" s="19">
        <v>110</v>
      </c>
      <c r="E45" s="19">
        <v>77</v>
      </c>
      <c r="F45" s="84">
        <v>250</v>
      </c>
      <c r="G45" s="84">
        <v>250</v>
      </c>
      <c r="H45" s="83">
        <f t="shared" si="0"/>
        <v>0</v>
      </c>
    </row>
    <row r="46" spans="1:8" ht="12.75">
      <c r="A46" s="19" t="s">
        <v>49</v>
      </c>
      <c r="B46" s="19" t="s">
        <v>68</v>
      </c>
      <c r="C46" s="82" t="s">
        <v>67</v>
      </c>
      <c r="D46" s="19">
        <v>260</v>
      </c>
      <c r="E46" s="19">
        <v>182</v>
      </c>
      <c r="F46" s="82"/>
      <c r="G46" s="82"/>
      <c r="H46" s="79"/>
    </row>
    <row r="47" spans="1:8" ht="12.75">
      <c r="A47" s="19" t="s">
        <v>69</v>
      </c>
      <c r="B47" s="19" t="s">
        <v>70</v>
      </c>
      <c r="C47" s="19" t="s">
        <v>71</v>
      </c>
      <c r="D47" s="19">
        <v>222</v>
      </c>
      <c r="E47" s="19">
        <v>155</v>
      </c>
      <c r="F47" s="19">
        <v>155</v>
      </c>
      <c r="G47" s="19">
        <v>155</v>
      </c>
      <c r="H47" s="41">
        <f t="shared" si="0"/>
        <v>0</v>
      </c>
    </row>
    <row r="48" spans="1:8" ht="12.75">
      <c r="A48" s="19" t="s">
        <v>69</v>
      </c>
      <c r="B48" s="19" t="s">
        <v>72</v>
      </c>
      <c r="C48" s="84" t="s">
        <v>73</v>
      </c>
      <c r="D48" s="19">
        <v>300</v>
      </c>
      <c r="E48" s="19">
        <v>210</v>
      </c>
      <c r="F48" s="84">
        <v>300</v>
      </c>
      <c r="G48" s="84">
        <v>300</v>
      </c>
      <c r="H48" s="83">
        <f t="shared" si="0"/>
        <v>0</v>
      </c>
    </row>
    <row r="49" spans="1:8" ht="12.75">
      <c r="A49" s="19" t="s">
        <v>69</v>
      </c>
      <c r="B49" s="19" t="s">
        <v>74</v>
      </c>
      <c r="C49" s="82" t="s">
        <v>73</v>
      </c>
      <c r="D49" s="19">
        <v>130</v>
      </c>
      <c r="E49" s="19">
        <v>90</v>
      </c>
      <c r="F49" s="82"/>
      <c r="G49" s="82"/>
      <c r="H49" s="79"/>
    </row>
    <row r="50" spans="1:8" ht="12.75">
      <c r="A50" s="19" t="s">
        <v>69</v>
      </c>
      <c r="B50" s="19" t="s">
        <v>75</v>
      </c>
      <c r="C50" s="84" t="s">
        <v>76</v>
      </c>
      <c r="D50" s="19">
        <v>215</v>
      </c>
      <c r="E50" s="19">
        <v>150</v>
      </c>
      <c r="F50" s="84">
        <v>450</v>
      </c>
      <c r="G50" s="84">
        <v>500</v>
      </c>
      <c r="H50" s="83">
        <f t="shared" si="0"/>
        <v>50</v>
      </c>
    </row>
    <row r="51" spans="1:8" ht="12.75">
      <c r="A51" s="19" t="s">
        <v>69</v>
      </c>
      <c r="B51" s="19" t="s">
        <v>77</v>
      </c>
      <c r="C51" s="81" t="s">
        <v>76</v>
      </c>
      <c r="D51" s="19">
        <v>200</v>
      </c>
      <c r="E51" s="19">
        <v>140</v>
      </c>
      <c r="F51" s="81"/>
      <c r="G51" s="81"/>
      <c r="H51" s="78"/>
    </row>
    <row r="52" spans="1:8" ht="12.75">
      <c r="A52" s="19" t="s">
        <v>69</v>
      </c>
      <c r="B52" s="19" t="s">
        <v>78</v>
      </c>
      <c r="C52" s="82" t="s">
        <v>76</v>
      </c>
      <c r="D52" s="19">
        <v>500</v>
      </c>
      <c r="E52" s="19">
        <v>350</v>
      </c>
      <c r="F52" s="82"/>
      <c r="G52" s="82"/>
      <c r="H52" s="79"/>
    </row>
    <row r="53" spans="1:8" ht="12.75">
      <c r="A53" s="19" t="s">
        <v>79</v>
      </c>
      <c r="B53" s="19" t="s">
        <v>80</v>
      </c>
      <c r="C53" s="19" t="s">
        <v>81</v>
      </c>
      <c r="D53" s="19">
        <v>600</v>
      </c>
      <c r="E53" s="19">
        <v>420</v>
      </c>
      <c r="F53" s="19">
        <v>350</v>
      </c>
      <c r="G53" s="19">
        <v>350</v>
      </c>
      <c r="H53" s="41">
        <f t="shared" si="0"/>
        <v>0</v>
      </c>
    </row>
    <row r="54" spans="1:8" ht="12.75">
      <c r="A54" s="19" t="s">
        <v>79</v>
      </c>
      <c r="B54" s="19" t="s">
        <v>82</v>
      </c>
      <c r="C54" s="19" t="s">
        <v>83</v>
      </c>
      <c r="D54" s="19">
        <v>300</v>
      </c>
      <c r="E54" s="19">
        <v>200</v>
      </c>
      <c r="F54" s="19">
        <v>200</v>
      </c>
      <c r="G54" s="19">
        <v>200</v>
      </c>
      <c r="H54" s="41">
        <f t="shared" si="0"/>
        <v>0</v>
      </c>
    </row>
    <row r="55" spans="1:8" ht="12.75">
      <c r="A55" s="19" t="s">
        <v>79</v>
      </c>
      <c r="B55" s="19" t="s">
        <v>84</v>
      </c>
      <c r="C55" s="19" t="s">
        <v>85</v>
      </c>
      <c r="D55" s="19">
        <v>1600</v>
      </c>
      <c r="E55" s="19">
        <v>1040</v>
      </c>
      <c r="F55" s="19">
        <v>300</v>
      </c>
      <c r="G55" s="19">
        <v>400</v>
      </c>
      <c r="H55" s="41">
        <f t="shared" si="0"/>
        <v>100</v>
      </c>
    </row>
    <row r="56" spans="1:8" ht="12.75">
      <c r="A56" s="19" t="s">
        <v>79</v>
      </c>
      <c r="B56" s="19" t="s">
        <v>86</v>
      </c>
      <c r="C56" s="19" t="s">
        <v>87</v>
      </c>
      <c r="D56" s="19">
        <v>1806</v>
      </c>
      <c r="E56" s="19">
        <v>1264</v>
      </c>
      <c r="F56" s="19">
        <v>300</v>
      </c>
      <c r="G56" s="19">
        <v>400</v>
      </c>
      <c r="H56" s="41">
        <f t="shared" si="0"/>
        <v>100</v>
      </c>
    </row>
    <row r="57" spans="1:8" ht="12.75">
      <c r="A57" s="19" t="s">
        <v>88</v>
      </c>
      <c r="B57" s="19" t="s">
        <v>89</v>
      </c>
      <c r="C57" s="19" t="s">
        <v>90</v>
      </c>
      <c r="D57" s="19">
        <v>548</v>
      </c>
      <c r="E57" s="19">
        <v>383</v>
      </c>
      <c r="F57" s="19">
        <v>383</v>
      </c>
      <c r="G57" s="19">
        <v>383</v>
      </c>
      <c r="H57" s="41">
        <f t="shared" si="0"/>
        <v>0</v>
      </c>
    </row>
    <row r="58" spans="1:8" ht="12.75">
      <c r="A58" s="19" t="s">
        <v>91</v>
      </c>
      <c r="B58" s="19" t="s">
        <v>92</v>
      </c>
      <c r="C58" s="19" t="s">
        <v>93</v>
      </c>
      <c r="D58" s="19">
        <v>829</v>
      </c>
      <c r="E58" s="19">
        <v>580</v>
      </c>
      <c r="F58" s="84">
        <v>125</v>
      </c>
      <c r="G58" s="84">
        <v>125</v>
      </c>
      <c r="H58" s="83">
        <f t="shared" si="0"/>
        <v>0</v>
      </c>
    </row>
    <row r="59" spans="1:8" ht="12.75">
      <c r="A59" s="19" t="s">
        <v>91</v>
      </c>
      <c r="B59" s="19" t="s">
        <v>94</v>
      </c>
      <c r="C59" s="19" t="s">
        <v>93</v>
      </c>
      <c r="D59" s="19">
        <v>179</v>
      </c>
      <c r="E59" s="19">
        <v>125</v>
      </c>
      <c r="F59" s="82">
        <v>125</v>
      </c>
      <c r="G59" s="82">
        <v>125</v>
      </c>
      <c r="H59" s="79"/>
    </row>
    <row r="60" spans="1:8" ht="12.75">
      <c r="A60" s="19" t="s">
        <v>95</v>
      </c>
      <c r="B60" s="19" t="s">
        <v>96</v>
      </c>
      <c r="C60" s="84" t="s">
        <v>97</v>
      </c>
      <c r="D60" s="19">
        <v>160</v>
      </c>
      <c r="E60" s="19">
        <v>112</v>
      </c>
      <c r="F60" s="84">
        <v>300</v>
      </c>
      <c r="G60" s="84">
        <v>400</v>
      </c>
      <c r="H60" s="83">
        <f t="shared" si="0"/>
        <v>100</v>
      </c>
    </row>
    <row r="61" spans="1:8" ht="12.75">
      <c r="A61" s="19" t="s">
        <v>95</v>
      </c>
      <c r="B61" s="19" t="s">
        <v>98</v>
      </c>
      <c r="C61" s="81" t="s">
        <v>97</v>
      </c>
      <c r="D61" s="19">
        <v>120</v>
      </c>
      <c r="E61" s="19">
        <v>80</v>
      </c>
      <c r="F61" s="81"/>
      <c r="G61" s="81"/>
      <c r="H61" s="78"/>
    </row>
    <row r="62" spans="1:8" ht="12.75">
      <c r="A62" s="19" t="s">
        <v>95</v>
      </c>
      <c r="B62" s="19" t="s">
        <v>99</v>
      </c>
      <c r="C62" s="82" t="s">
        <v>97</v>
      </c>
      <c r="D62" s="19">
        <v>500</v>
      </c>
      <c r="E62" s="19">
        <v>350</v>
      </c>
      <c r="F62" s="82"/>
      <c r="G62" s="82"/>
      <c r="H62" s="79"/>
    </row>
    <row r="63" spans="1:8" ht="12.75">
      <c r="A63" s="19" t="s">
        <v>95</v>
      </c>
      <c r="B63" s="19" t="s">
        <v>100</v>
      </c>
      <c r="C63" s="19" t="s">
        <v>101</v>
      </c>
      <c r="D63" s="19">
        <v>126</v>
      </c>
      <c r="E63" s="19">
        <v>88</v>
      </c>
      <c r="F63" s="19">
        <v>88</v>
      </c>
      <c r="G63" s="19">
        <v>88</v>
      </c>
      <c r="H63" s="41">
        <f t="shared" si="0"/>
        <v>0</v>
      </c>
    </row>
    <row r="64" spans="1:8" ht="12.75">
      <c r="A64" s="19" t="s">
        <v>95</v>
      </c>
      <c r="B64" s="19" t="s">
        <v>102</v>
      </c>
      <c r="C64" s="19" t="s">
        <v>103</v>
      </c>
      <c r="D64" s="19">
        <v>400</v>
      </c>
      <c r="E64" s="19">
        <v>280</v>
      </c>
      <c r="F64" s="19">
        <v>280</v>
      </c>
      <c r="G64" s="19">
        <v>280</v>
      </c>
      <c r="H64" s="41">
        <f t="shared" si="0"/>
        <v>0</v>
      </c>
    </row>
    <row r="65" spans="1:8" ht="12.75">
      <c r="A65" s="19" t="s">
        <v>104</v>
      </c>
      <c r="B65" s="19" t="s">
        <v>105</v>
      </c>
      <c r="C65" s="84" t="s">
        <v>106</v>
      </c>
      <c r="D65" s="19">
        <v>324</v>
      </c>
      <c r="E65" s="19">
        <v>226</v>
      </c>
      <c r="F65" s="84">
        <v>300</v>
      </c>
      <c r="G65" s="84">
        <v>400</v>
      </c>
      <c r="H65" s="83">
        <f t="shared" si="0"/>
        <v>100</v>
      </c>
    </row>
    <row r="66" spans="1:8" ht="12.75">
      <c r="A66" s="19" t="s">
        <v>104</v>
      </c>
      <c r="B66" s="19" t="s">
        <v>107</v>
      </c>
      <c r="C66" s="81" t="s">
        <v>106</v>
      </c>
      <c r="D66" s="19">
        <v>440</v>
      </c>
      <c r="E66" s="19">
        <v>308</v>
      </c>
      <c r="F66" s="81"/>
      <c r="G66" s="81"/>
      <c r="H66" s="78"/>
    </row>
    <row r="67" spans="1:8" ht="12.75">
      <c r="A67" s="19" t="s">
        <v>104</v>
      </c>
      <c r="B67" s="19" t="s">
        <v>108</v>
      </c>
      <c r="C67" s="81" t="s">
        <v>106</v>
      </c>
      <c r="D67" s="19">
        <v>500</v>
      </c>
      <c r="E67" s="19">
        <v>350</v>
      </c>
      <c r="F67" s="81"/>
      <c r="G67" s="81"/>
      <c r="H67" s="78"/>
    </row>
    <row r="68" spans="1:8" ht="12.75">
      <c r="A68" s="19" t="s">
        <v>104</v>
      </c>
      <c r="B68" s="19" t="s">
        <v>109</v>
      </c>
      <c r="C68" s="81" t="s">
        <v>106</v>
      </c>
      <c r="D68" s="19">
        <v>715</v>
      </c>
      <c r="E68" s="19">
        <v>500</v>
      </c>
      <c r="F68" s="81"/>
      <c r="G68" s="81"/>
      <c r="H68" s="78"/>
    </row>
    <row r="69" spans="1:8" ht="12.75">
      <c r="A69" s="19" t="s">
        <v>104</v>
      </c>
      <c r="B69" s="19" t="s">
        <v>110</v>
      </c>
      <c r="C69" s="82" t="s">
        <v>106</v>
      </c>
      <c r="D69" s="19">
        <v>900</v>
      </c>
      <c r="E69" s="19">
        <v>500</v>
      </c>
      <c r="F69" s="82"/>
      <c r="G69" s="82"/>
      <c r="H69" s="79"/>
    </row>
    <row r="70" spans="1:8" ht="12.75">
      <c r="A70" s="19" t="s">
        <v>104</v>
      </c>
      <c r="B70" s="19" t="s">
        <v>111</v>
      </c>
      <c r="C70" s="84" t="s">
        <v>112</v>
      </c>
      <c r="D70" s="19">
        <v>1125</v>
      </c>
      <c r="E70" s="19">
        <v>562</v>
      </c>
      <c r="F70" s="84">
        <v>450</v>
      </c>
      <c r="G70" s="84">
        <v>600</v>
      </c>
      <c r="H70" s="83">
        <f aca="true" t="shared" si="1" ref="H70:H78">G70-F70</f>
        <v>150</v>
      </c>
    </row>
    <row r="71" spans="1:8" ht="12.75">
      <c r="A71" s="19" t="s">
        <v>104</v>
      </c>
      <c r="B71" s="19" t="s">
        <v>113</v>
      </c>
      <c r="C71" s="82" t="s">
        <v>112</v>
      </c>
      <c r="D71" s="19">
        <v>1160</v>
      </c>
      <c r="E71" s="19">
        <v>580</v>
      </c>
      <c r="F71" s="82"/>
      <c r="G71" s="82"/>
      <c r="H71" s="79"/>
    </row>
    <row r="72" spans="1:8" ht="12.75">
      <c r="A72" s="19" t="s">
        <v>104</v>
      </c>
      <c r="B72" s="19" t="s">
        <v>114</v>
      </c>
      <c r="C72" s="19" t="s">
        <v>115</v>
      </c>
      <c r="D72" s="19">
        <v>142</v>
      </c>
      <c r="E72" s="19">
        <v>99</v>
      </c>
      <c r="F72" s="19">
        <v>99</v>
      </c>
      <c r="G72" s="19">
        <v>99</v>
      </c>
      <c r="H72" s="41">
        <f t="shared" si="1"/>
        <v>0</v>
      </c>
    </row>
    <row r="73" spans="1:8" ht="12.75">
      <c r="A73" s="19" t="s">
        <v>104</v>
      </c>
      <c r="B73" s="19" t="s">
        <v>116</v>
      </c>
      <c r="C73" s="19" t="s">
        <v>117</v>
      </c>
      <c r="D73" s="19">
        <v>450</v>
      </c>
      <c r="E73" s="19">
        <v>315</v>
      </c>
      <c r="F73" s="19">
        <v>300</v>
      </c>
      <c r="G73" s="19">
        <v>300</v>
      </c>
      <c r="H73" s="41">
        <f t="shared" si="1"/>
        <v>0</v>
      </c>
    </row>
    <row r="74" spans="1:8" ht="12.75">
      <c r="A74" s="19" t="s">
        <v>118</v>
      </c>
      <c r="B74" s="19" t="s">
        <v>119</v>
      </c>
      <c r="C74" s="84" t="s">
        <v>120</v>
      </c>
      <c r="D74" s="19">
        <v>300</v>
      </c>
      <c r="E74" s="19">
        <v>210</v>
      </c>
      <c r="F74" s="84">
        <v>450</v>
      </c>
      <c r="G74" s="84">
        <v>450</v>
      </c>
      <c r="H74" s="83">
        <f t="shared" si="1"/>
        <v>0</v>
      </c>
    </row>
    <row r="75" spans="1:8" ht="12.75">
      <c r="A75" s="19" t="s">
        <v>118</v>
      </c>
      <c r="B75" s="19" t="s">
        <v>121</v>
      </c>
      <c r="C75" s="82" t="s">
        <v>120</v>
      </c>
      <c r="D75" s="19">
        <v>450</v>
      </c>
      <c r="E75" s="19">
        <v>315</v>
      </c>
      <c r="F75" s="82"/>
      <c r="G75" s="82"/>
      <c r="H75" s="79"/>
    </row>
    <row r="76" spans="1:8" ht="12.75">
      <c r="A76" s="19" t="s">
        <v>118</v>
      </c>
      <c r="B76" s="19" t="s">
        <v>122</v>
      </c>
      <c r="C76" s="84" t="s">
        <v>123</v>
      </c>
      <c r="D76" s="19">
        <v>260</v>
      </c>
      <c r="E76" s="19">
        <v>182</v>
      </c>
      <c r="F76" s="84">
        <v>350</v>
      </c>
      <c r="G76" s="84">
        <v>350</v>
      </c>
      <c r="H76" s="83">
        <f t="shared" si="1"/>
        <v>0</v>
      </c>
    </row>
    <row r="77" spans="1:8" ht="12.75">
      <c r="A77" s="19" t="s">
        <v>118</v>
      </c>
      <c r="B77" s="19" t="s">
        <v>124</v>
      </c>
      <c r="C77" s="82" t="s">
        <v>123</v>
      </c>
      <c r="D77" s="19">
        <v>245</v>
      </c>
      <c r="E77" s="19">
        <v>171</v>
      </c>
      <c r="F77" s="82"/>
      <c r="G77" s="82"/>
      <c r="H77" s="79"/>
    </row>
    <row r="78" spans="1:8" s="3" customFormat="1" ht="12.75">
      <c r="A78" s="20"/>
      <c r="B78" s="20" t="s">
        <v>125</v>
      </c>
      <c r="C78" s="20"/>
      <c r="D78" s="20">
        <f>SUM(D4:D77)</f>
        <v>41158</v>
      </c>
      <c r="E78" s="20">
        <f>SUM(E4:E77)</f>
        <v>27526</v>
      </c>
      <c r="F78" s="20">
        <f>SUM(F4:F77)</f>
        <v>10027</v>
      </c>
      <c r="G78" s="20">
        <f>SUM(G4:G77)</f>
        <v>11736</v>
      </c>
      <c r="H78" s="40">
        <f t="shared" si="1"/>
        <v>1709</v>
      </c>
    </row>
    <row r="82" ht="12.75">
      <c r="H82" s="35">
        <v>38478</v>
      </c>
    </row>
  </sheetData>
  <mergeCells count="75">
    <mergeCell ref="H76:H77"/>
    <mergeCell ref="G76:G77"/>
    <mergeCell ref="F76:F77"/>
    <mergeCell ref="C76:C77"/>
    <mergeCell ref="H74:H75"/>
    <mergeCell ref="G74:G75"/>
    <mergeCell ref="F74:F75"/>
    <mergeCell ref="C74:C75"/>
    <mergeCell ref="H70:H71"/>
    <mergeCell ref="G70:G71"/>
    <mergeCell ref="F70:F71"/>
    <mergeCell ref="C70:C71"/>
    <mergeCell ref="C60:C62"/>
    <mergeCell ref="H65:H69"/>
    <mergeCell ref="G65:G69"/>
    <mergeCell ref="F65:F69"/>
    <mergeCell ref="C65:C69"/>
    <mergeCell ref="H58:H59"/>
    <mergeCell ref="G58:G59"/>
    <mergeCell ref="F58:F59"/>
    <mergeCell ref="H60:H62"/>
    <mergeCell ref="G60:G62"/>
    <mergeCell ref="F60:F62"/>
    <mergeCell ref="H50:H52"/>
    <mergeCell ref="G50:G52"/>
    <mergeCell ref="F50:F52"/>
    <mergeCell ref="C50:C52"/>
    <mergeCell ref="H48:H49"/>
    <mergeCell ref="G48:G49"/>
    <mergeCell ref="F48:F49"/>
    <mergeCell ref="C48:C49"/>
    <mergeCell ref="H45:H46"/>
    <mergeCell ref="G45:G46"/>
    <mergeCell ref="F45:F46"/>
    <mergeCell ref="C45:C46"/>
    <mergeCell ref="H40:H43"/>
    <mergeCell ref="G40:G43"/>
    <mergeCell ref="F40:F43"/>
    <mergeCell ref="C40:C43"/>
    <mergeCell ref="H37:H38"/>
    <mergeCell ref="G37:G38"/>
    <mergeCell ref="F37:F38"/>
    <mergeCell ref="C37:C38"/>
    <mergeCell ref="H32:H34"/>
    <mergeCell ref="G32:G34"/>
    <mergeCell ref="F32:F34"/>
    <mergeCell ref="C32:C34"/>
    <mergeCell ref="H30:H31"/>
    <mergeCell ref="G30:G31"/>
    <mergeCell ref="F30:F31"/>
    <mergeCell ref="C30:C31"/>
    <mergeCell ref="H26:H29"/>
    <mergeCell ref="G26:G29"/>
    <mergeCell ref="F26:F29"/>
    <mergeCell ref="C26:C29"/>
    <mergeCell ref="H21:H25"/>
    <mergeCell ref="G21:G25"/>
    <mergeCell ref="F21:F25"/>
    <mergeCell ref="C21:C25"/>
    <mergeCell ref="H18:H20"/>
    <mergeCell ref="G18:G20"/>
    <mergeCell ref="F18:F20"/>
    <mergeCell ref="C18:C20"/>
    <mergeCell ref="H11:H17"/>
    <mergeCell ref="G11:G17"/>
    <mergeCell ref="F11:F17"/>
    <mergeCell ref="C11:C17"/>
    <mergeCell ref="H9:H10"/>
    <mergeCell ref="G9:G10"/>
    <mergeCell ref="F9:F10"/>
    <mergeCell ref="C9:C10"/>
    <mergeCell ref="H5:H7"/>
    <mergeCell ref="G5:G7"/>
    <mergeCell ref="F5:F7"/>
    <mergeCell ref="C5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&amp;R2.KVV POV 25.5.2005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26" sqref="D26"/>
    </sheetView>
  </sheetViews>
  <sheetFormatPr defaultColWidth="9.140625" defaultRowHeight="12.75"/>
  <cols>
    <col min="1" max="1" width="26.28125" style="53" customWidth="1"/>
    <col min="2" max="7" width="9.140625" style="53" customWidth="1"/>
    <col min="8" max="8" width="0" style="53" hidden="1" customWidth="1"/>
    <col min="9" max="9" width="12.7109375" style="52" customWidth="1"/>
    <col min="10" max="16384" width="9.140625" style="53" customWidth="1"/>
  </cols>
  <sheetData>
    <row r="1" ht="15.75" customHeight="1">
      <c r="A1" s="52" t="s">
        <v>273</v>
      </c>
    </row>
    <row r="2" ht="10.5" customHeight="1">
      <c r="A2" s="52"/>
    </row>
    <row r="3" spans="1:9" ht="12.75">
      <c r="A3" s="54"/>
      <c r="B3" s="54" t="s">
        <v>274</v>
      </c>
      <c r="C3" s="55" t="s">
        <v>275</v>
      </c>
      <c r="D3" s="55" t="s">
        <v>276</v>
      </c>
      <c r="E3" s="56" t="s">
        <v>277</v>
      </c>
      <c r="F3" s="55" t="s">
        <v>278</v>
      </c>
      <c r="G3" s="55"/>
      <c r="H3" s="55" t="s">
        <v>279</v>
      </c>
      <c r="I3" s="55" t="s">
        <v>280</v>
      </c>
    </row>
    <row r="4" spans="1:9" ht="60">
      <c r="A4" s="57" t="s">
        <v>0</v>
      </c>
      <c r="B4" s="73" t="s">
        <v>281</v>
      </c>
      <c r="C4" s="74" t="s">
        <v>282</v>
      </c>
      <c r="D4" s="74" t="s">
        <v>283</v>
      </c>
      <c r="E4" s="74" t="s">
        <v>284</v>
      </c>
      <c r="F4" s="74" t="s">
        <v>285</v>
      </c>
      <c r="G4" s="59" t="s">
        <v>301</v>
      </c>
      <c r="H4" s="75" t="s">
        <v>286</v>
      </c>
      <c r="I4" s="76" t="s">
        <v>302</v>
      </c>
    </row>
    <row r="5" spans="1:9" ht="12.75">
      <c r="A5" s="60" t="s">
        <v>287</v>
      </c>
      <c r="B5" s="58">
        <v>14</v>
      </c>
      <c r="C5" s="61">
        <v>33</v>
      </c>
      <c r="D5" s="61">
        <v>14</v>
      </c>
      <c r="E5" s="62">
        <v>12</v>
      </c>
      <c r="F5" s="61">
        <v>13</v>
      </c>
      <c r="G5" s="58">
        <v>215</v>
      </c>
      <c r="H5" s="63">
        <f>H20/G20*G5</f>
        <v>38678.13844348846</v>
      </c>
      <c r="I5" s="71">
        <f aca="true" t="shared" si="0" ref="I5:I19">H5+12000</f>
        <v>50678.13844348846</v>
      </c>
    </row>
    <row r="6" spans="1:9" ht="12.75">
      <c r="A6" s="60" t="s">
        <v>288</v>
      </c>
      <c r="B6" s="61">
        <v>26</v>
      </c>
      <c r="C6" s="61">
        <v>59</v>
      </c>
      <c r="D6" s="61">
        <v>22</v>
      </c>
      <c r="E6" s="62">
        <v>25</v>
      </c>
      <c r="F6" s="61">
        <v>19</v>
      </c>
      <c r="G6" s="58">
        <v>385</v>
      </c>
      <c r="H6" s="63">
        <v>69261</v>
      </c>
      <c r="I6" s="71">
        <f t="shared" si="0"/>
        <v>81261</v>
      </c>
    </row>
    <row r="7" spans="1:9" ht="12.75">
      <c r="A7" s="60" t="s">
        <v>289</v>
      </c>
      <c r="B7" s="61">
        <v>28</v>
      </c>
      <c r="C7" s="61">
        <v>66</v>
      </c>
      <c r="D7" s="61">
        <v>20</v>
      </c>
      <c r="E7" s="62">
        <v>23</v>
      </c>
      <c r="F7" s="61">
        <v>16</v>
      </c>
      <c r="G7" s="58">
        <v>390</v>
      </c>
      <c r="H7" s="63">
        <v>70160</v>
      </c>
      <c r="I7" s="71">
        <f t="shared" si="0"/>
        <v>82160</v>
      </c>
    </row>
    <row r="8" spans="1:9" ht="12.75">
      <c r="A8" s="60" t="s">
        <v>290</v>
      </c>
      <c r="B8" s="61">
        <v>29</v>
      </c>
      <c r="C8" s="61">
        <v>34</v>
      </c>
      <c r="D8" s="61">
        <v>17</v>
      </c>
      <c r="E8" s="62">
        <v>16</v>
      </c>
      <c r="F8" s="61">
        <v>14</v>
      </c>
      <c r="G8" s="58">
        <v>257</v>
      </c>
      <c r="H8" s="63">
        <v>46234</v>
      </c>
      <c r="I8" s="71">
        <f t="shared" si="0"/>
        <v>58234</v>
      </c>
    </row>
    <row r="9" spans="1:9" ht="12.75">
      <c r="A9" s="60" t="s">
        <v>291</v>
      </c>
      <c r="B9" s="61">
        <v>81</v>
      </c>
      <c r="C9" s="61">
        <v>156</v>
      </c>
      <c r="D9" s="61">
        <v>65</v>
      </c>
      <c r="E9" s="62">
        <v>61</v>
      </c>
      <c r="F9" s="61">
        <v>57</v>
      </c>
      <c r="G9" s="58">
        <v>1037</v>
      </c>
      <c r="H9" s="63">
        <v>186555</v>
      </c>
      <c r="I9" s="71">
        <f t="shared" si="0"/>
        <v>198555</v>
      </c>
    </row>
    <row r="10" spans="1:9" ht="12.75">
      <c r="A10" s="60" t="s">
        <v>292</v>
      </c>
      <c r="B10" s="61">
        <v>15</v>
      </c>
      <c r="C10" s="61">
        <v>8</v>
      </c>
      <c r="D10" s="61">
        <v>6</v>
      </c>
      <c r="E10" s="62">
        <v>7</v>
      </c>
      <c r="F10" s="61">
        <v>6</v>
      </c>
      <c r="G10" s="58">
        <v>91</v>
      </c>
      <c r="H10" s="63">
        <v>16371</v>
      </c>
      <c r="I10" s="71">
        <f t="shared" si="0"/>
        <v>28371</v>
      </c>
    </row>
    <row r="11" spans="1:9" ht="12.75">
      <c r="A11" s="60" t="s">
        <v>303</v>
      </c>
      <c r="B11" s="61">
        <v>77</v>
      </c>
      <c r="C11" s="61">
        <v>83</v>
      </c>
      <c r="D11" s="61">
        <v>47</v>
      </c>
      <c r="E11" s="62">
        <v>36</v>
      </c>
      <c r="F11" s="61">
        <v>43</v>
      </c>
      <c r="G11" s="58">
        <v>650</v>
      </c>
      <c r="H11" s="63">
        <v>116933</v>
      </c>
      <c r="I11" s="71">
        <f t="shared" si="0"/>
        <v>128933</v>
      </c>
    </row>
    <row r="12" spans="1:9" ht="12.75">
      <c r="A12" s="60" t="s">
        <v>293</v>
      </c>
      <c r="B12" s="61">
        <v>22</v>
      </c>
      <c r="C12" s="61">
        <v>46</v>
      </c>
      <c r="D12" s="61">
        <v>21</v>
      </c>
      <c r="E12" s="62">
        <v>15</v>
      </c>
      <c r="F12" s="61">
        <v>18</v>
      </c>
      <c r="G12" s="58">
        <v>298</v>
      </c>
      <c r="H12" s="63">
        <v>53610</v>
      </c>
      <c r="I12" s="71">
        <f t="shared" si="0"/>
        <v>65610</v>
      </c>
    </row>
    <row r="13" spans="1:9" ht="12.75">
      <c r="A13" s="60" t="s">
        <v>294</v>
      </c>
      <c r="B13" s="61">
        <v>36</v>
      </c>
      <c r="C13" s="61">
        <v>59</v>
      </c>
      <c r="D13" s="61">
        <v>33</v>
      </c>
      <c r="E13" s="62">
        <v>30</v>
      </c>
      <c r="F13" s="61">
        <v>29</v>
      </c>
      <c r="G13" s="58">
        <v>457</v>
      </c>
      <c r="H13" s="63">
        <v>82214</v>
      </c>
      <c r="I13" s="71">
        <f t="shared" si="0"/>
        <v>94214</v>
      </c>
    </row>
    <row r="14" spans="1:9" ht="12.75">
      <c r="A14" s="60" t="s">
        <v>295</v>
      </c>
      <c r="B14" s="61">
        <v>5</v>
      </c>
      <c r="C14" s="61">
        <v>11</v>
      </c>
      <c r="D14" s="61">
        <v>4</v>
      </c>
      <c r="E14" s="62">
        <v>3</v>
      </c>
      <c r="F14" s="61">
        <v>2</v>
      </c>
      <c r="G14" s="58">
        <v>62</v>
      </c>
      <c r="H14" s="63">
        <v>11154</v>
      </c>
      <c r="I14" s="71">
        <f t="shared" si="0"/>
        <v>23154</v>
      </c>
    </row>
    <row r="15" spans="1:9" ht="12.75">
      <c r="A15" s="60" t="s">
        <v>296</v>
      </c>
      <c r="B15" s="61">
        <v>13</v>
      </c>
      <c r="C15" s="61">
        <v>19</v>
      </c>
      <c r="D15" s="61">
        <v>12</v>
      </c>
      <c r="E15" s="62">
        <v>12</v>
      </c>
      <c r="F15" s="61">
        <v>11</v>
      </c>
      <c r="G15" s="58">
        <v>164</v>
      </c>
      <c r="H15" s="63">
        <v>29503</v>
      </c>
      <c r="I15" s="71">
        <f t="shared" si="0"/>
        <v>41503</v>
      </c>
    </row>
    <row r="16" spans="1:9" ht="12.75">
      <c r="A16" s="60" t="s">
        <v>297</v>
      </c>
      <c r="B16" s="61">
        <v>23</v>
      </c>
      <c r="C16" s="61">
        <v>26</v>
      </c>
      <c r="D16" s="61">
        <v>17</v>
      </c>
      <c r="E16" s="62">
        <v>17</v>
      </c>
      <c r="F16" s="61">
        <v>15</v>
      </c>
      <c r="G16" s="58">
        <v>233</v>
      </c>
      <c r="H16" s="63">
        <v>41916</v>
      </c>
      <c r="I16" s="71">
        <f t="shared" si="0"/>
        <v>53916</v>
      </c>
    </row>
    <row r="17" spans="1:9" ht="12.75">
      <c r="A17" s="60" t="s">
        <v>298</v>
      </c>
      <c r="B17" s="61">
        <v>32</v>
      </c>
      <c r="C17" s="61">
        <v>68</v>
      </c>
      <c r="D17" s="61">
        <v>28</v>
      </c>
      <c r="E17" s="62">
        <v>20</v>
      </c>
      <c r="F17" s="61">
        <v>20</v>
      </c>
      <c r="G17" s="58">
        <v>412</v>
      </c>
      <c r="H17" s="63">
        <v>74118</v>
      </c>
      <c r="I17" s="71">
        <f t="shared" si="0"/>
        <v>86118</v>
      </c>
    </row>
    <row r="18" spans="1:9" ht="12.75">
      <c r="A18" s="60" t="s">
        <v>299</v>
      </c>
      <c r="B18" s="61">
        <v>31</v>
      </c>
      <c r="C18" s="61">
        <v>55</v>
      </c>
      <c r="D18" s="61">
        <v>23</v>
      </c>
      <c r="E18" s="62">
        <v>15</v>
      </c>
      <c r="F18" s="61">
        <v>18</v>
      </c>
      <c r="G18" s="58">
        <v>338</v>
      </c>
      <c r="H18" s="63">
        <v>60806</v>
      </c>
      <c r="I18" s="71">
        <f t="shared" si="0"/>
        <v>72806</v>
      </c>
    </row>
    <row r="19" spans="1:9" ht="12.75">
      <c r="A19" s="60" t="s">
        <v>300</v>
      </c>
      <c r="B19" s="64">
        <v>16</v>
      </c>
      <c r="C19" s="61">
        <v>19</v>
      </c>
      <c r="D19" s="61">
        <v>9</v>
      </c>
      <c r="E19" s="62">
        <v>5</v>
      </c>
      <c r="F19" s="61">
        <v>7</v>
      </c>
      <c r="G19" s="58">
        <v>125</v>
      </c>
      <c r="H19" s="63">
        <v>22487</v>
      </c>
      <c r="I19" s="71">
        <f t="shared" si="0"/>
        <v>34487</v>
      </c>
    </row>
    <row r="20" spans="1:9" ht="12.75">
      <c r="A20" s="65" t="s">
        <v>125</v>
      </c>
      <c r="B20" s="66">
        <f aca="true" t="shared" si="1" ref="B20:G20">SUM(B5:B19)</f>
        <v>448</v>
      </c>
      <c r="C20" s="67">
        <f t="shared" si="1"/>
        <v>742</v>
      </c>
      <c r="D20" s="68">
        <f t="shared" si="1"/>
        <v>338</v>
      </c>
      <c r="E20" s="66">
        <f t="shared" si="1"/>
        <v>297</v>
      </c>
      <c r="F20" s="66">
        <f t="shared" si="1"/>
        <v>288</v>
      </c>
      <c r="G20" s="72">
        <f t="shared" si="1"/>
        <v>5114</v>
      </c>
      <c r="H20" s="69">
        <v>920000</v>
      </c>
      <c r="I20" s="69">
        <v>1100000</v>
      </c>
    </row>
    <row r="23" ht="12.75">
      <c r="A23" s="7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4" sqref="H4"/>
    </sheetView>
  </sheetViews>
  <sheetFormatPr defaultColWidth="9.140625" defaultRowHeight="12.75"/>
  <cols>
    <col min="1" max="1" width="4.28125" style="0" customWidth="1"/>
    <col min="2" max="2" width="26.57421875" style="0" customWidth="1"/>
    <col min="3" max="3" width="5.8515625" style="0" customWidth="1"/>
    <col min="4" max="4" width="31.140625" style="0" customWidth="1"/>
    <col min="5" max="5" width="5.8515625" style="0" customWidth="1"/>
    <col min="8" max="8" width="9.140625" style="44" customWidth="1"/>
  </cols>
  <sheetData>
    <row r="1" spans="1:8" ht="12.75">
      <c r="A1" s="3" t="s">
        <v>247</v>
      </c>
      <c r="H1" s="42"/>
    </row>
    <row r="2" spans="1:8" ht="12.75">
      <c r="A2" s="3" t="s">
        <v>126</v>
      </c>
      <c r="H2" s="42"/>
    </row>
    <row r="3" spans="1:8" ht="32.25">
      <c r="A3" s="18" t="s">
        <v>245</v>
      </c>
      <c r="B3" s="9" t="s">
        <v>127</v>
      </c>
      <c r="C3" s="9" t="s">
        <v>128</v>
      </c>
      <c r="D3" s="9" t="s">
        <v>1</v>
      </c>
      <c r="E3" s="9" t="s">
        <v>129</v>
      </c>
      <c r="F3" s="10" t="s">
        <v>3</v>
      </c>
      <c r="G3" s="11" t="s">
        <v>130</v>
      </c>
      <c r="H3" s="11" t="s">
        <v>265</v>
      </c>
    </row>
    <row r="4" spans="1:8" ht="12.75">
      <c r="A4" s="19">
        <v>1</v>
      </c>
      <c r="B4" s="12" t="s">
        <v>42</v>
      </c>
      <c r="C4" s="12" t="s">
        <v>14</v>
      </c>
      <c r="D4" s="12" t="s">
        <v>238</v>
      </c>
      <c r="E4" s="12" t="s">
        <v>132</v>
      </c>
      <c r="F4" s="13">
        <v>3000</v>
      </c>
      <c r="G4" s="13">
        <v>500</v>
      </c>
      <c r="H4" s="43">
        <v>300</v>
      </c>
    </row>
    <row r="5" spans="1:8" ht="12.75">
      <c r="A5" s="19">
        <v>2</v>
      </c>
      <c r="B5" s="12" t="s">
        <v>220</v>
      </c>
      <c r="C5" s="12" t="s">
        <v>14</v>
      </c>
      <c r="D5" s="12" t="s">
        <v>221</v>
      </c>
      <c r="E5" s="12" t="s">
        <v>132</v>
      </c>
      <c r="F5" s="13">
        <v>2900</v>
      </c>
      <c r="G5" s="13">
        <v>1000</v>
      </c>
      <c r="H5" s="43">
        <v>300</v>
      </c>
    </row>
    <row r="6" spans="1:8" ht="12.75">
      <c r="A6" s="19">
        <v>3</v>
      </c>
      <c r="B6" s="12" t="s">
        <v>71</v>
      </c>
      <c r="C6" s="12" t="s">
        <v>95</v>
      </c>
      <c r="D6" s="12" t="s">
        <v>131</v>
      </c>
      <c r="E6" s="12" t="s">
        <v>132</v>
      </c>
      <c r="F6" s="13">
        <v>2100</v>
      </c>
      <c r="G6" s="13">
        <v>500</v>
      </c>
      <c r="H6" s="43">
        <v>300</v>
      </c>
    </row>
    <row r="7" spans="1:8" ht="12.75">
      <c r="A7" s="19">
        <v>4</v>
      </c>
      <c r="B7" s="14" t="s">
        <v>177</v>
      </c>
      <c r="C7" s="14" t="s">
        <v>95</v>
      </c>
      <c r="D7" s="14" t="s">
        <v>178</v>
      </c>
      <c r="E7" s="14" t="s">
        <v>132</v>
      </c>
      <c r="F7" s="15">
        <v>2000</v>
      </c>
      <c r="G7" s="15">
        <v>1000</v>
      </c>
      <c r="H7" s="43">
        <v>300</v>
      </c>
    </row>
    <row r="8" spans="1:8" ht="12.75">
      <c r="A8" s="19">
        <v>5</v>
      </c>
      <c r="B8" s="12" t="s">
        <v>162</v>
      </c>
      <c r="C8" s="12" t="s">
        <v>134</v>
      </c>
      <c r="D8" s="12" t="s">
        <v>163</v>
      </c>
      <c r="E8" s="12" t="s">
        <v>132</v>
      </c>
      <c r="F8" s="13">
        <v>2000</v>
      </c>
      <c r="G8" s="13">
        <v>600</v>
      </c>
      <c r="H8" s="43">
        <v>300</v>
      </c>
    </row>
    <row r="9" spans="1:8" ht="12.75">
      <c r="A9" s="19">
        <v>6</v>
      </c>
      <c r="B9" s="12" t="s">
        <v>155</v>
      </c>
      <c r="C9" s="12" t="s">
        <v>95</v>
      </c>
      <c r="D9" s="12" t="s">
        <v>156</v>
      </c>
      <c r="E9" s="12" t="s">
        <v>136</v>
      </c>
      <c r="F9" s="13">
        <v>1616</v>
      </c>
      <c r="G9" s="13">
        <v>485</v>
      </c>
      <c r="H9" s="43">
        <v>300</v>
      </c>
    </row>
    <row r="10" spans="1:8" ht="12.75">
      <c r="A10" s="19">
        <v>7</v>
      </c>
      <c r="B10" s="12" t="s">
        <v>149</v>
      </c>
      <c r="C10" s="12" t="s">
        <v>150</v>
      </c>
      <c r="D10" s="12" t="s">
        <v>151</v>
      </c>
      <c r="E10" s="12" t="s">
        <v>132</v>
      </c>
      <c r="F10" s="13">
        <v>1600</v>
      </c>
      <c r="G10" s="13">
        <v>800</v>
      </c>
      <c r="H10" s="43">
        <v>300</v>
      </c>
    </row>
    <row r="11" spans="1:8" ht="12.75">
      <c r="A11" s="19">
        <v>8</v>
      </c>
      <c r="B11" s="12" t="s">
        <v>241</v>
      </c>
      <c r="C11" s="12" t="s">
        <v>146</v>
      </c>
      <c r="D11" s="12" t="s">
        <v>242</v>
      </c>
      <c r="E11" s="12" t="s">
        <v>136</v>
      </c>
      <c r="F11" s="13">
        <v>1580</v>
      </c>
      <c r="G11" s="13">
        <v>470</v>
      </c>
      <c r="H11" s="43">
        <v>300</v>
      </c>
    </row>
    <row r="12" spans="1:8" ht="12.75">
      <c r="A12" s="19">
        <v>9</v>
      </c>
      <c r="B12" s="12" t="s">
        <v>167</v>
      </c>
      <c r="C12" s="12" t="s">
        <v>134</v>
      </c>
      <c r="D12" s="12" t="s">
        <v>168</v>
      </c>
      <c r="E12" s="12" t="s">
        <v>136</v>
      </c>
      <c r="F12" s="13">
        <v>1558</v>
      </c>
      <c r="G12" s="13">
        <v>930</v>
      </c>
      <c r="H12" s="43">
        <v>300</v>
      </c>
    </row>
    <row r="13" spans="1:8" ht="12.75">
      <c r="A13" s="19">
        <v>10</v>
      </c>
      <c r="B13" s="12" t="s">
        <v>149</v>
      </c>
      <c r="C13" s="12" t="s">
        <v>150</v>
      </c>
      <c r="D13" s="12" t="s">
        <v>152</v>
      </c>
      <c r="E13" s="12" t="s">
        <v>132</v>
      </c>
      <c r="F13" s="13">
        <v>1500</v>
      </c>
      <c r="G13" s="13">
        <v>750</v>
      </c>
      <c r="H13" s="43">
        <v>300</v>
      </c>
    </row>
    <row r="14" spans="1:8" ht="12.75">
      <c r="A14" s="19">
        <v>11</v>
      </c>
      <c r="B14" s="12" t="s">
        <v>175</v>
      </c>
      <c r="C14" s="12" t="s">
        <v>146</v>
      </c>
      <c r="D14" s="12" t="s">
        <v>135</v>
      </c>
      <c r="E14" s="12" t="s">
        <v>136</v>
      </c>
      <c r="F14" s="13">
        <v>1400</v>
      </c>
      <c r="G14" s="13">
        <v>420</v>
      </c>
      <c r="H14" s="43">
        <v>300</v>
      </c>
    </row>
    <row r="15" spans="1:8" ht="12.75">
      <c r="A15" s="19">
        <v>12</v>
      </c>
      <c r="B15" s="12" t="s">
        <v>140</v>
      </c>
      <c r="C15" s="12" t="s">
        <v>134</v>
      </c>
      <c r="D15" s="12" t="s">
        <v>141</v>
      </c>
      <c r="E15" s="12" t="s">
        <v>132</v>
      </c>
      <c r="F15" s="13">
        <v>1300</v>
      </c>
      <c r="G15" s="13">
        <v>650</v>
      </c>
      <c r="H15" s="43">
        <v>300</v>
      </c>
    </row>
    <row r="16" spans="1:8" ht="12.75">
      <c r="A16" s="19">
        <v>13</v>
      </c>
      <c r="B16" s="12" t="s">
        <v>202</v>
      </c>
      <c r="C16" s="12" t="s">
        <v>134</v>
      </c>
      <c r="D16" s="12" t="s">
        <v>203</v>
      </c>
      <c r="E16" s="12" t="s">
        <v>136</v>
      </c>
      <c r="F16" s="13">
        <v>1200</v>
      </c>
      <c r="G16" s="13">
        <v>600</v>
      </c>
      <c r="H16" s="43">
        <v>300</v>
      </c>
    </row>
    <row r="17" spans="1:8" ht="12.75">
      <c r="A17" s="19">
        <v>14</v>
      </c>
      <c r="B17" s="12" t="s">
        <v>140</v>
      </c>
      <c r="C17" s="12" t="s">
        <v>134</v>
      </c>
      <c r="D17" s="12" t="s">
        <v>135</v>
      </c>
      <c r="E17" s="12" t="s">
        <v>136</v>
      </c>
      <c r="F17" s="13">
        <v>1050</v>
      </c>
      <c r="G17" s="13">
        <v>350</v>
      </c>
      <c r="H17" s="43">
        <v>300</v>
      </c>
    </row>
    <row r="18" spans="1:8" ht="12.75">
      <c r="A18" s="19">
        <v>15</v>
      </c>
      <c r="B18" s="12" t="s">
        <v>217</v>
      </c>
      <c r="C18" s="12" t="s">
        <v>95</v>
      </c>
      <c r="D18" s="12" t="s">
        <v>135</v>
      </c>
      <c r="E18" s="12" t="s">
        <v>136</v>
      </c>
      <c r="F18" s="13">
        <v>1000</v>
      </c>
      <c r="G18" s="13">
        <v>300</v>
      </c>
      <c r="H18" s="43">
        <v>300</v>
      </c>
    </row>
    <row r="19" spans="1:8" ht="12.75">
      <c r="A19" s="19"/>
      <c r="B19" s="21" t="s">
        <v>125</v>
      </c>
      <c r="C19" s="20"/>
      <c r="D19" s="20"/>
      <c r="E19" s="20"/>
      <c r="F19" s="22">
        <f>SUM(F4:F18)</f>
        <v>25804</v>
      </c>
      <c r="G19" s="22">
        <f>SUM(G4:G18)</f>
        <v>9355</v>
      </c>
      <c r="H19" s="22">
        <f>SUM(H4:H18)</f>
        <v>4500</v>
      </c>
    </row>
    <row r="23" ht="12.75">
      <c r="H23" s="8">
        <v>38478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&amp;R2. KVVPOV 25.5.2005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3" max="3" width="5.8515625" style="0" customWidth="1"/>
    <col min="4" max="4" width="16.28125" style="0" customWidth="1"/>
    <col min="5" max="5" width="12.7109375" style="0" customWidth="1"/>
  </cols>
  <sheetData>
    <row r="1" ht="12.75">
      <c r="H1" s="6"/>
    </row>
    <row r="2" spans="1:8" ht="15">
      <c r="A2" s="32" t="s">
        <v>260</v>
      </c>
      <c r="H2" s="6"/>
    </row>
    <row r="3" spans="6:8" ht="12.75">
      <c r="F3" s="25"/>
      <c r="G3" s="26"/>
      <c r="H3" s="26"/>
    </row>
    <row r="4" spans="6:8" ht="12.75">
      <c r="F4" s="27"/>
      <c r="G4" s="27"/>
      <c r="H4" s="28"/>
    </row>
    <row r="5" spans="1:8" ht="12.75">
      <c r="A5" s="3" t="s">
        <v>269</v>
      </c>
      <c r="F5" s="27"/>
      <c r="G5" s="27"/>
      <c r="H5" s="28"/>
    </row>
    <row r="6" spans="6:8" ht="12.75">
      <c r="F6" s="27"/>
      <c r="G6" s="27"/>
      <c r="H6" s="28"/>
    </row>
    <row r="7" spans="4:8" ht="12.75">
      <c r="D7" s="31" t="s">
        <v>250</v>
      </c>
      <c r="E7" s="31" t="s">
        <v>251</v>
      </c>
      <c r="F7" s="29"/>
      <c r="G7" s="29"/>
      <c r="H7" s="28"/>
    </row>
    <row r="8" spans="1:8" ht="12.75">
      <c r="A8" s="19" t="s">
        <v>126</v>
      </c>
      <c r="B8" s="19"/>
      <c r="C8" s="19"/>
      <c r="D8" s="45">
        <v>98958</v>
      </c>
      <c r="E8" s="46">
        <v>24836</v>
      </c>
      <c r="F8" s="27"/>
      <c r="G8" s="27"/>
      <c r="H8" s="28"/>
    </row>
    <row r="9" spans="1:8" ht="12.75">
      <c r="A9" s="19" t="s">
        <v>254</v>
      </c>
      <c r="B9" s="19"/>
      <c r="C9" s="19"/>
      <c r="D9" s="45">
        <v>514</v>
      </c>
      <c r="E9" s="46">
        <v>89</v>
      </c>
      <c r="F9" s="27"/>
      <c r="G9" s="27"/>
      <c r="H9" s="28"/>
    </row>
    <row r="10" spans="1:8" ht="12.75">
      <c r="A10" s="19" t="s">
        <v>255</v>
      </c>
      <c r="B10" s="19"/>
      <c r="C10" s="19"/>
      <c r="D10" s="45">
        <v>3371</v>
      </c>
      <c r="E10" s="46">
        <v>178</v>
      </c>
      <c r="F10" s="27"/>
      <c r="G10" s="27"/>
      <c r="H10" s="28"/>
    </row>
    <row r="11" spans="1:8" ht="12.75">
      <c r="A11" s="19" t="s">
        <v>243</v>
      </c>
      <c r="B11" s="19"/>
      <c r="C11" s="19"/>
      <c r="D11" s="45">
        <v>27526</v>
      </c>
      <c r="E11" s="46">
        <v>9879</v>
      </c>
      <c r="F11" s="27"/>
      <c r="G11" s="27"/>
      <c r="H11" s="28"/>
    </row>
    <row r="12" spans="1:8" ht="12.75">
      <c r="A12" s="19" t="s">
        <v>256</v>
      </c>
      <c r="B12" s="19"/>
      <c r="C12" s="19"/>
      <c r="D12" s="45">
        <v>4291</v>
      </c>
      <c r="E12" s="46">
        <v>3771</v>
      </c>
      <c r="F12" s="27"/>
      <c r="G12" s="27"/>
      <c r="H12" s="28"/>
    </row>
    <row r="13" spans="1:8" ht="12.75">
      <c r="A13" s="20" t="s">
        <v>125</v>
      </c>
      <c r="B13" s="20"/>
      <c r="C13" s="20"/>
      <c r="D13" s="47">
        <f>SUM(D8:D12)</f>
        <v>134660</v>
      </c>
      <c r="E13" s="47">
        <f>SUM(E8:E12)</f>
        <v>38753</v>
      </c>
      <c r="F13" s="27"/>
      <c r="G13" s="27"/>
      <c r="H13" s="28"/>
    </row>
    <row r="14" spans="4:8" ht="12.75">
      <c r="D14" s="48"/>
      <c r="E14" s="49"/>
      <c r="F14" s="27"/>
      <c r="G14" s="27"/>
      <c r="H14" s="28"/>
    </row>
    <row r="15" spans="1:8" ht="12.75">
      <c r="A15" t="s">
        <v>257</v>
      </c>
      <c r="D15" s="48"/>
      <c r="E15" s="49">
        <v>400</v>
      </c>
      <c r="F15" s="27"/>
      <c r="G15" s="27"/>
      <c r="H15" s="28"/>
    </row>
    <row r="16" spans="1:8" ht="12.75">
      <c r="A16" t="s">
        <v>258</v>
      </c>
      <c r="D16" s="48"/>
      <c r="E16" s="49">
        <v>150</v>
      </c>
      <c r="F16" s="27"/>
      <c r="G16" s="27"/>
      <c r="H16" s="28"/>
    </row>
    <row r="17" spans="4:8" ht="12.75">
      <c r="D17" s="48"/>
      <c r="E17" s="49"/>
      <c r="F17" s="27"/>
      <c r="G17" s="27"/>
      <c r="H17" s="28"/>
    </row>
    <row r="18" spans="1:8" ht="12.75">
      <c r="A18" t="s">
        <v>259</v>
      </c>
      <c r="D18" s="48"/>
      <c r="E18" s="50">
        <f>SUM(E13:E17)</f>
        <v>39303</v>
      </c>
      <c r="F18" s="27"/>
      <c r="G18" s="27"/>
      <c r="H18" s="28"/>
    </row>
    <row r="19" spans="4:8" ht="12.75">
      <c r="D19" s="48"/>
      <c r="E19" s="49"/>
      <c r="F19" s="30"/>
      <c r="G19" s="30"/>
      <c r="H19" s="30"/>
    </row>
    <row r="20" spans="1:5" ht="12.75">
      <c r="A20" s="3" t="s">
        <v>252</v>
      </c>
      <c r="D20" s="48"/>
      <c r="E20" s="48"/>
    </row>
    <row r="21" spans="1:5" ht="12.75">
      <c r="A21" s="3"/>
      <c r="D21" s="48"/>
      <c r="E21" s="48"/>
    </row>
    <row r="22" spans="1:5" ht="12.75">
      <c r="A22" s="23"/>
      <c r="B22" s="24"/>
      <c r="C22" s="24"/>
      <c r="D22" s="51" t="s">
        <v>250</v>
      </c>
      <c r="E22" s="51" t="s">
        <v>251</v>
      </c>
    </row>
    <row r="23" spans="1:5" ht="12.75">
      <c r="A23" s="86" t="s">
        <v>126</v>
      </c>
      <c r="B23" s="86"/>
      <c r="C23" s="12"/>
      <c r="D23" s="45">
        <v>19236</v>
      </c>
      <c r="E23" s="45">
        <v>2885</v>
      </c>
    </row>
    <row r="24" spans="1:5" ht="12.75">
      <c r="A24" s="86" t="s">
        <v>243</v>
      </c>
      <c r="B24" s="86"/>
      <c r="C24" s="12"/>
      <c r="D24" s="45">
        <v>27526</v>
      </c>
      <c r="E24" s="45">
        <v>1709</v>
      </c>
    </row>
    <row r="25" spans="1:5" ht="12.75">
      <c r="A25" s="86" t="s">
        <v>253</v>
      </c>
      <c r="B25" s="86"/>
      <c r="C25" s="12"/>
      <c r="D25" s="45"/>
      <c r="E25" s="45">
        <v>1100</v>
      </c>
    </row>
    <row r="26" spans="1:5" ht="12.75">
      <c r="A26" s="87" t="s">
        <v>125</v>
      </c>
      <c r="B26" s="87"/>
      <c r="C26" s="14"/>
      <c r="D26" s="46"/>
      <c r="E26" s="47">
        <f>SUM(E23:E25)</f>
        <v>5694</v>
      </c>
    </row>
    <row r="27" spans="4:5" ht="12.75">
      <c r="D27" s="48"/>
      <c r="E27" s="48"/>
    </row>
    <row r="28" spans="4:5" ht="12.75">
      <c r="D28" s="48"/>
      <c r="E28" s="48"/>
    </row>
    <row r="29" spans="1:5" ht="12.75">
      <c r="A29" s="88" t="s">
        <v>272</v>
      </c>
      <c r="B29" s="88"/>
      <c r="C29" s="88"/>
      <c r="D29" s="88"/>
      <c r="E29" s="48">
        <v>40495</v>
      </c>
    </row>
    <row r="30" spans="1:5" ht="12.75">
      <c r="A30" s="88" t="s">
        <v>270</v>
      </c>
      <c r="B30" s="88"/>
      <c r="C30" s="88"/>
      <c r="D30" s="88"/>
      <c r="E30" s="48">
        <f>E26+E18</f>
        <v>44997</v>
      </c>
    </row>
    <row r="31" spans="4:5" ht="12.75">
      <c r="D31" s="48"/>
      <c r="E31" s="48"/>
    </row>
    <row r="32" spans="1:5" ht="12.75">
      <c r="A32" s="85" t="s">
        <v>271</v>
      </c>
      <c r="B32" s="85"/>
      <c r="C32" s="85"/>
      <c r="D32" s="85"/>
      <c r="E32" s="50">
        <f>E30-E29</f>
        <v>4502</v>
      </c>
    </row>
    <row r="33" spans="4:5" ht="12.75">
      <c r="D33" s="48"/>
      <c r="E33" s="48"/>
    </row>
    <row r="34" spans="4:5" ht="12.75">
      <c r="D34" s="48"/>
      <c r="E34" s="48"/>
    </row>
    <row r="35" spans="4:5" ht="12.75">
      <c r="D35" s="48"/>
      <c r="E35" s="48"/>
    </row>
    <row r="36" spans="4:5" ht="12.75">
      <c r="D36" s="48"/>
      <c r="E36" s="48"/>
    </row>
  </sheetData>
  <mergeCells count="7">
    <mergeCell ref="A32:D32"/>
    <mergeCell ref="A23:B23"/>
    <mergeCell ref="A24:B24"/>
    <mergeCell ref="A25:B25"/>
    <mergeCell ref="A26:B26"/>
    <mergeCell ref="A29:D29"/>
    <mergeCell ref="A30:D3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&amp;R2.KVV POV 25.5.2005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 Kinclová</dc:creator>
  <cp:keywords/>
  <dc:description/>
  <cp:lastModifiedBy>or511</cp:lastModifiedBy>
  <cp:lastPrinted>2005-06-24T08:50:43Z</cp:lastPrinted>
  <dcterms:created xsi:type="dcterms:W3CDTF">2005-02-28T11:59:17Z</dcterms:created>
  <dcterms:modified xsi:type="dcterms:W3CDTF">2005-06-24T08:51:05Z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432312560</vt:i4>
  </property>
  <property fmtid="{D5CDD505-2E9C-101B-9397-08002B2CF9AE}" pid="3" name="_EmailSubject">
    <vt:lpwstr>2. KVV POV 25.5.05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-1096528655</vt:i4>
  </property>
  <property fmtid="{D5CDD505-2E9C-101B-9397-08002B2CF9AE}" pid="7" name="_ReviewingToolsShownOnce">
    <vt:lpwstr/>
  </property>
</Properties>
</file>