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5" windowWidth="15480" windowHeight="11640" tabRatio="782" activeTab="5"/>
  </bookViews>
  <sheets>
    <sheet name="Odb. dopravy" sheetId="1" r:id="rId1"/>
    <sheet name="Odd.reg.roz.1-odd RR a odd KPP" sheetId="2" r:id="rId2"/>
    <sheet name="Odd.reg.roz.2-odd CR" sheetId="3" r:id="rId3"/>
    <sheet name="Odbor školství" sheetId="4" r:id="rId4"/>
    <sheet name="Odbor soc a zdrav" sheetId="5" r:id="rId5"/>
    <sheet name="Odb ŽP a zem,Odb ÚP a ost odbor" sheetId="6" r:id="rId6"/>
  </sheets>
  <definedNames/>
  <calcPr fullCalcOnLoad="1"/>
</workbook>
</file>

<file path=xl/comments1.xml><?xml version="1.0" encoding="utf-8"?>
<comments xmlns="http://schemas.openxmlformats.org/spreadsheetml/2006/main">
  <authors>
    <author>ungrad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56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56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56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56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56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56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56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56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7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57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O57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7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7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7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N57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ungrad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23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23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23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23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24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ungrad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ungrad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26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26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26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26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26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26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27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27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27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ungrad</author>
    <author>238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G20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Předpokládaný termín vyhlášení výzvy: 2. polovina 2009 (nejdříve VI.2009)
</t>
        </r>
      </text>
    </comment>
    <comment ref="L20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minimální přípustná výše celkových způsobilých výdajů na jeden projekt - 20 000 000 Kč</t>
        </r>
      </text>
    </comment>
    <comment ref="G21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Předpokládaný termín vyhlášení výzvy: 2. polovina 2009 (nejdříve VI.2009)
</t>
        </r>
      </text>
    </comment>
    <comment ref="L21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minimální přípustná výše celkových způsobilých výdajů na jeden projekt - 20 000 000 Kč</t>
        </r>
      </text>
    </comment>
    <comment ref="G22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Předpokládaný termín vyhlášení výzvy: 2. polovina 2009 (nejdříve VI.2009)
</t>
        </r>
      </text>
    </comment>
    <comment ref="L22" authorId="1">
      <text>
        <r>
          <rPr>
            <b/>
            <sz val="8"/>
            <rFont val="Tahoma"/>
            <family val="0"/>
          </rPr>
          <t>238:</t>
        </r>
        <r>
          <rPr>
            <sz val="8"/>
            <rFont val="Tahoma"/>
            <family val="0"/>
          </rPr>
          <t xml:space="preserve">
minimální přípustná výše celkových způsobilých výdajů na jeden projekt - 20 000 000 Kč</t>
        </r>
      </text>
    </comment>
  </commentList>
</comments>
</file>

<file path=xl/comments6.xml><?xml version="1.0" encoding="utf-8"?>
<comments xmlns="http://schemas.openxmlformats.org/spreadsheetml/2006/main">
  <authors>
    <author>ungrad</author>
  </authors>
  <commentList>
    <comment ref="C4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4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4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4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4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31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31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31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31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31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31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32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32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32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32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32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18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I18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18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10"/>
            <rFont val="Tahoma"/>
            <family val="2"/>
          </rPr>
          <t xml:space="preserve">CEP vloží název relevantní priority </t>
        </r>
        <r>
          <rPr>
            <b/>
            <sz val="9"/>
            <rFont val="Tahoma"/>
            <family val="2"/>
          </rPr>
          <t>PRK. V případě nejasností bude kontaktovat příslušný odbor KÚ (např. z důvodu nejasného názvu nebo předmětu projektu nebude zcela jasné, do které priority lze projekt zařadit).</t>
        </r>
        <r>
          <rPr>
            <sz val="10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9"/>
            <rFont val="Tahoma"/>
            <family val="2"/>
          </rPr>
          <t>CEP vloží název relevantního opatření PRK. V případě nejasností bude kontaktovat příslušný odbor KÚ (např. z důvodu nejasného názvu nebo předmětu projektu nebude zcela jasné, do kterého opatření lze projekt zařadit).</t>
        </r>
        <r>
          <rPr>
            <sz val="10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9"/>
            <rFont val="Tahoma"/>
            <family val="2"/>
          </rPr>
          <t>Vložte celý název poskytovatele dotace, případně zkratku dotačního programu, na základě kterého je čerpána dotace. Příklad: RR SV / ROP SV nebo MŠMT / LZZ apod.</t>
        </r>
        <r>
          <rPr>
            <sz val="10"/>
            <rFont val="Tahoma"/>
            <family val="0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19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19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<sst xmlns="http://schemas.openxmlformats.org/spreadsheetml/2006/main" count="2540" uniqueCount="661">
  <si>
    <t>II/296 most ev.č. 296 - 010 Temný Důl</t>
  </si>
  <si>
    <t>III/285 21, II/308 a III/308 21 Vrchoviny - Nové Město nad Metují - Spy</t>
  </si>
  <si>
    <t>III/284 Lázně Bělohrad - Vidoň</t>
  </si>
  <si>
    <t>III/29822 Třebechovice - křižovatka s I/11</t>
  </si>
  <si>
    <t>III/29827 Hradec Králové, ulice Úprkova - Malšova Lhota - Svinary</t>
  </si>
  <si>
    <t>III/32736 Nepolisy - Luková</t>
  </si>
  <si>
    <t>III/32728 křižovatka s I/11 - Kosičky</t>
  </si>
  <si>
    <t>III/29812 Hradec Králové - Předměřice, včetně mostu ev.č. 299 12 - 4</t>
  </si>
  <si>
    <t>rekonstrukce silnice a mostu</t>
  </si>
  <si>
    <t>III/2962 Maršov - Albeřice + most ev.č. 2962 - 05</t>
  </si>
  <si>
    <t>Krajský rozpočet</t>
  </si>
  <si>
    <t>E. 1. Zavádění principů udržitelného rozvoje v regionálním plánování</t>
  </si>
  <si>
    <t>E. 2. Podpora tvorby strategických a územně plánovacích dokumentů</t>
  </si>
  <si>
    <t>E. 4. Podpora chytré a efektivní veřejné správy</t>
  </si>
  <si>
    <t>II/ 300 Prkenný Důl - Královec - křižovatka s I/16</t>
  </si>
  <si>
    <t>III/3023 Meziměstí – Teplice nad Metují</t>
  </si>
  <si>
    <t xml:space="preserve"> III/30322 Pěkov - Teplice nad Metují</t>
  </si>
  <si>
    <t>II/302 hraniční přechod Gołińsk - Starostín - křižovatka III/3023</t>
  </si>
  <si>
    <t xml:space="preserve">II/310 Olešnice v O.h.( křižovatka  II/285 ) - Deštné v O.h. - Zákoutí ( křižovatka II/311 ) </t>
  </si>
  <si>
    <t>III/28526 Nový Hrádek - Borová</t>
  </si>
  <si>
    <t>III/3101 Olešnice v Orlických horách – státní hranice (Číhalka)</t>
  </si>
  <si>
    <t>III/28528 Dlohé křižovatka II/285 - Borová křižovatka III/28526</t>
  </si>
  <si>
    <t>III/298 10 Hradec Králové - Vysoká nad Labem</t>
  </si>
  <si>
    <t>Program rozvoje kraje</t>
  </si>
  <si>
    <t>Program rozvoje kraje na r. 2008 - 2010</t>
  </si>
  <si>
    <t>Královéhradecký kraj</t>
  </si>
  <si>
    <t>N</t>
  </si>
  <si>
    <t>2008</t>
  </si>
  <si>
    <t>2010</t>
  </si>
  <si>
    <t>Obyvatelstvo</t>
  </si>
  <si>
    <t xml:space="preserve">Odbor regionálního rozvoje, CR a kultury </t>
  </si>
  <si>
    <t>Strategie rozvoje KHK</t>
  </si>
  <si>
    <t>Koncepce cyklodopravy KHK</t>
  </si>
  <si>
    <t>Aktualizace koncepce cyklodopravy KHK</t>
  </si>
  <si>
    <t>Obyvatelstvo, turisté</t>
  </si>
  <si>
    <t>Územní energetická koncepce KHK</t>
  </si>
  <si>
    <t>Vyhodnocení územní energetické koncepce KHK</t>
  </si>
  <si>
    <t>Obyvatelstvo, hodpodářství</t>
  </si>
  <si>
    <t>Aktualizace územní energetické koncepce</t>
  </si>
  <si>
    <t xml:space="preserve">Aktualizace územní energetické koncepce </t>
  </si>
  <si>
    <t>2009</t>
  </si>
  <si>
    <t>2012</t>
  </si>
  <si>
    <t xml:space="preserve">Program obnovy venkova </t>
  </si>
  <si>
    <t>Udržitelný rozvoj venkova</t>
  </si>
  <si>
    <t>obce, Dso, MR, vzdělávací zařízení</t>
  </si>
  <si>
    <t>Hospodářská charakteristika KHK</t>
  </si>
  <si>
    <t>podnikatelé, obyvatelstvo</t>
  </si>
  <si>
    <t>Cyklokonference</t>
  </si>
  <si>
    <t>Cyklokonference pod záštitou KHK</t>
  </si>
  <si>
    <t>Vyhledávací studie pro lokalizaci Brownfields</t>
  </si>
  <si>
    <t>Aktualizace vyhledávací studie Brovnfields</t>
  </si>
  <si>
    <t>podnikatelé</t>
  </si>
  <si>
    <t>ChzechInvest</t>
  </si>
  <si>
    <t>Odbor regionálního rozvoje, CR a kultury</t>
  </si>
  <si>
    <t>Pilotní inovativní projekt Inovační portál KHK</t>
  </si>
  <si>
    <t>Operační program přeshraniční spolupráce ČR - PL</t>
  </si>
  <si>
    <t>Dotace z OP
z toho ERDF
z toho státní rozpočet
Vlastní zdroje</t>
  </si>
  <si>
    <t>7 200
6 120
1 080
  800</t>
  </si>
  <si>
    <t>90 %
85 %
  5 %
10 %</t>
  </si>
  <si>
    <t>Přístavba muzea války r.1866 na Chlumu</t>
  </si>
  <si>
    <t>získání prostor pro expozici, provozní zázemí aj.</t>
  </si>
  <si>
    <t>obec Všestary</t>
  </si>
  <si>
    <t>4 Q / 2008</t>
  </si>
  <si>
    <t>2 Q / 2010</t>
  </si>
  <si>
    <t>návštěvníci města a okresu HK</t>
  </si>
  <si>
    <t>Program rozvoje cestovního ruchu</t>
  </si>
  <si>
    <t>Modernizace hvězdárny v Úpici</t>
  </si>
  <si>
    <t>získání přednáškového sálu a dalšího provoz.zázemí</t>
  </si>
  <si>
    <t>město Úpice</t>
  </si>
  <si>
    <t>2 Q / 2009</t>
  </si>
  <si>
    <t>4 Q / 2010</t>
  </si>
  <si>
    <t>návštěvníci hvězdárny a města</t>
  </si>
  <si>
    <t>Rozšíření Muzea krajky ve Vamberku</t>
  </si>
  <si>
    <t>získání prostor pro expozici a depozitáře</t>
  </si>
  <si>
    <t>město Vamberk</t>
  </si>
  <si>
    <t>4 Q / 2009</t>
  </si>
  <si>
    <t>návštěvníci muzea a města</t>
  </si>
  <si>
    <t>Vybudování digitálního planetária v HK</t>
  </si>
  <si>
    <t>nové planetárium náhradou za dožilé</t>
  </si>
  <si>
    <t>město Hradec Králové</t>
  </si>
  <si>
    <t>2 Q / 2012</t>
  </si>
  <si>
    <t>školy ze tří krajů ČR</t>
  </si>
  <si>
    <t>město HK -vlastník</t>
  </si>
  <si>
    <t>rekonstrukce provozní budovy MVČ v HK</t>
  </si>
  <si>
    <t>4 Q / 2012</t>
  </si>
  <si>
    <t>zaměstnanci a návštěvníci muzea</t>
  </si>
  <si>
    <t>Obnova fasády Galerie moderního umění  v HK</t>
  </si>
  <si>
    <t>obnova poškozené fasády kulturní památky</t>
  </si>
  <si>
    <t>návštěvníci galerie</t>
  </si>
  <si>
    <t>Celková úprava areálu fary v Roubousích</t>
  </si>
  <si>
    <t>získání prostor pro aktivity muzea a jeho partnerů</t>
  </si>
  <si>
    <t>město Jičín</t>
  </si>
  <si>
    <t>návštěvníci muzea a galerie v Jičíně</t>
  </si>
  <si>
    <t>Zpracování krajské koncepce památkové péče</t>
  </si>
  <si>
    <t>dle zásad připravovaného památkového zákona</t>
  </si>
  <si>
    <t xml:space="preserve">Pogram rozvoje cestovního ruchu  Královéhradeckého kraje </t>
  </si>
  <si>
    <t>2 Q / 2007</t>
  </si>
  <si>
    <t>2 Q / 2008</t>
  </si>
  <si>
    <t>turisté, obyvatelstvo</t>
  </si>
  <si>
    <t>969, 85</t>
  </si>
  <si>
    <t xml:space="preserve">Odbor regionálního rozvoje, cestovního ruchu a kultury </t>
  </si>
  <si>
    <t>Výbor pro cestovní ruch</t>
  </si>
  <si>
    <t>Projekt "Cílená prezentace a propagace Královéhradeckého kraje "</t>
  </si>
  <si>
    <t>Královéhradecký kraj, 13 zahraničních měst v případě veletrhů, krajská města ČR v případě infovlaku</t>
  </si>
  <si>
    <t>Regionální rada regionu SV / ROP NUTS II SV</t>
  </si>
  <si>
    <t>Marketingové studie „Královéhradecký kraj na ruském turistickém trhu“</t>
  </si>
  <si>
    <t>Odbor dopravy a silničního hospodářství</t>
  </si>
  <si>
    <t>zhodnocení turistické nabídky KH kraje pro ruský trh, analýza poptávky, podklad pro tvorbu turistických balíčků,  produktů, programů s orientací na ruský trh</t>
  </si>
  <si>
    <t>3 Q /2008</t>
  </si>
  <si>
    <t>ruský turista</t>
  </si>
  <si>
    <t>Marketingová studie "Značení kulturních a turistických cílů"</t>
  </si>
  <si>
    <t>turisté</t>
  </si>
  <si>
    <t>turisté, podnikatelé v cestovním ruchu</t>
  </si>
  <si>
    <t xml:space="preserve">Marketingová studie "Systém řízení a organizace cestovního ruchu  Královéhradeckého kraje " </t>
  </si>
  <si>
    <t>Analýza stávajícího systému organiazace cestovního ruchu v kraji a na základě závěrů navržení optimálního modelu organizace a řízení cestovního ruchu v Královéhradeckém kraji</t>
  </si>
  <si>
    <t>aktéři CR</t>
  </si>
  <si>
    <t>Projekt "Přeshraniční spolupráce s Polskem"</t>
  </si>
  <si>
    <t xml:space="preserve">Iniciace společných aktivit v oblasti cestovního ruchu s polským regionem Klodsko, rozvoj aktivit a nastolení vzájemné spolupráce i do budoucna, výměna zkušeností z oblasti řízení cestovního cestovního ruchu </t>
  </si>
  <si>
    <t>Královéhradecký kraj, Polsko</t>
  </si>
  <si>
    <t>Polský region - Klodsko</t>
  </si>
  <si>
    <t>MMR - OP přeshraniční spolupráce ČR - Polsko</t>
  </si>
  <si>
    <t>zvýšení informovanosti, zajištění dlouhodobé konkurenceschopnosti regionu v oblasti cestovního ruchu,dostupnost informací  pro mezinárodní cestovní ruch</t>
  </si>
  <si>
    <t xml:space="preserve"> Regionální rada regionu SV / ROP NUTS II SV(příp. KH kraj)</t>
  </si>
  <si>
    <t>Projekt "Vzdělávání pracovníků v cestovním ruchu"</t>
  </si>
  <si>
    <t>pořádání  vzdělávacích programů a školení pro pracovníky organizací cestovního ruchu,  informačních center, veřejné správy a soukromé sféry (podnikatelů v cestovním ruchu), profesionalizace služeb cestovního ruchu na území kraje</t>
  </si>
  <si>
    <t>pracovníci v cestovním ruchu</t>
  </si>
  <si>
    <t>Ministerstvo práce a sociálních věcí - OP LZZ</t>
  </si>
  <si>
    <t>Projekt "Konference Šlechtické rody"</t>
  </si>
  <si>
    <t xml:space="preserve">Uspořádání celostátní konference na téma "Historie šlechtických rodů" s vazbou n a území Královéhradeckého kraje a polskou stranu, jejich význam a postavení v dnešní době a možnosti využití pro cestovní ruch </t>
  </si>
  <si>
    <t>Královéhradecký kraj,Polsko</t>
  </si>
  <si>
    <t>široká i odborná veřejnost</t>
  </si>
  <si>
    <t>Polský region</t>
  </si>
  <si>
    <t>MMR -Fond mikroprojektů, OP Přeshraniční spolupráce Polsko</t>
  </si>
  <si>
    <t>Rozbor udržitelného rozvoje území jako součást Územně analytických podkladů Královéhradeckého kraje</t>
  </si>
  <si>
    <t>Požadavek vychází ze stavebního zákona</t>
  </si>
  <si>
    <t>KÚ Královéhradeckého kraje</t>
  </si>
  <si>
    <t>podklad pro zpracování návrhu Zásad územního rozvoje Královéhradeckého kraje  zpracovávaný ve smyslu zákona č. 183/2006 Sb. o územním plánování a stavebním řádu</t>
  </si>
  <si>
    <t>orgány územního plánování</t>
  </si>
  <si>
    <t>Pogram rozvoje cestovního ruchu  Královéhradeckého kraje  - Priorita 2 Podpora marketingových aktivit v oblasti cestovního ruchu</t>
  </si>
  <si>
    <t>Pogram rozvoje cestovního ruchu  Královéhradeckého kraje  - Priorita 3 Podpora  spolupráce a koordinace činnosti klíčových aktérů rozvoje cestovního ruchu</t>
  </si>
  <si>
    <t>Pogram rozvoje cestovního ruchu  Královéhradeckého kraje - Priorita 2 Podpora marketingových aktivit v oblasti cestovního ruchu</t>
  </si>
  <si>
    <t>Pogram rozvoje cestovního ruchu  Královéhradeckého kraje  - Priorita 1 Podpora výstavby, rekonstrukce a modernizace základní a doprovodné turistické infrastruktury</t>
  </si>
  <si>
    <t xml:space="preserve">Pogram rozvoje cestovního ruchu Královéhradeckého kraje - Priorita 2 Podpora marketingových aktivit v oblasti cestovního ruchu, Priorita 1 Podpora výstavby, rekonstrukce a modernizace základní a doprovodné turistické infrastruktury                       </t>
  </si>
  <si>
    <t>Projektant - společnost Ekotoxa</t>
  </si>
  <si>
    <t>Výbor pro regionální rozvoj</t>
  </si>
  <si>
    <r>
      <t>Priorita PRK</t>
    </r>
    <r>
      <rPr>
        <b/>
        <sz val="8"/>
        <color indexed="13"/>
        <rFont val="Arial"/>
        <family val="2"/>
      </rPr>
      <t xml:space="preserve"> </t>
    </r>
  </si>
  <si>
    <r>
      <t>Číslo a název opatření PRK</t>
    </r>
    <r>
      <rPr>
        <b/>
        <sz val="8"/>
        <color indexed="13"/>
        <rFont val="Arial"/>
        <family val="2"/>
      </rPr>
      <t xml:space="preserve"> </t>
    </r>
  </si>
  <si>
    <r>
      <t>Číslo a název opatření PRK</t>
    </r>
    <r>
      <rPr>
        <b/>
        <sz val="8"/>
        <color indexed="13"/>
        <rFont val="Arial"/>
        <family val="2"/>
      </rPr>
      <t xml:space="preserve">. </t>
    </r>
  </si>
  <si>
    <t xml:space="preserve">I. Podnikání a zaměstnanost                             </t>
  </si>
  <si>
    <t xml:space="preserve">I. Podnikání a zaměstnanost                              </t>
  </si>
  <si>
    <t xml:space="preserve">I. 1. Využívání obnovitelných, alternativních a druhotných zdrojů energií 
I. 3. Omezení energetických ztrát budov a rozvodů energií                                </t>
  </si>
  <si>
    <t>Všechna opatření priority.</t>
  </si>
  <si>
    <t xml:space="preserve">H. 2. Podpora marketingových aktivit v oblasti cestovního ruchu       </t>
  </si>
  <si>
    <t>Koncepce rozvoje cestovního ruchu, Koncepce cyklodopravy Královéhradeckého kraje</t>
  </si>
  <si>
    <t xml:space="preserve">D. 2. Tvorba a realizace dokumentů strategického charakteru, na jejichž základě by bylo možné formulovat cíle v oblasti zvýšení inovačního potenciálu kraje a zároveň definovat prostředky k jejich dosažení  </t>
  </si>
  <si>
    <t>H.1. Podpora poskytování komplexních služeb cestovního ruchu (ucelené nabídky) v oblasti zachování místního kulturního dědictví a přírody (provázanost zážitkové a poznávací turistiky a souvisejících služeb poskytovaných různými poskytovateli)</t>
  </si>
  <si>
    <t xml:space="preserve">I . Podnikání a zaměstnanost    </t>
  </si>
  <si>
    <t xml:space="preserve">I . Podnikání a zaměstnanost     </t>
  </si>
  <si>
    <t>H.2. Podpora marketingových aktivit v oblasti cestovního ruchu</t>
  </si>
  <si>
    <t xml:space="preserve">I. Podnikání a zaměstnanost                                                            II. Lidské zdroje                                                          IV. Infrastruktura </t>
  </si>
  <si>
    <t>E. 3. Podpora vzniku a rozvoje center celoživotního učení                                                                                                         A. 1. Podpora zkvalitňování počátečního (primárního, sekundárního a terciárního vzdělávání)  a dalšího vzdělávání se širokým výběrem vzdělávacích programů                                                                               E. 2. Podpora sítě předškolních, školských a vzdělávacích zařízení a institucí a jejich optimalizace</t>
  </si>
  <si>
    <t>G. 1. Ochrana a revitalizace krajiny s podporou zvyšování biodiverzity</t>
  </si>
  <si>
    <t>F. 4. Podpora výstavby, rekonstrukce a modernizace infrastruktury pro volný čas</t>
  </si>
  <si>
    <t>Územně analytické podklady Královéhradeckého kraje, Zásady územního rozvoje Královéhradeckého kraje</t>
  </si>
  <si>
    <t>Územní studie„Koncepce dopravní infrastruktury ve vybraném území Královéhradeckého kraje – region Hradec Králové“</t>
  </si>
  <si>
    <t xml:space="preserve">Studie se bude zabývat koncepcí dopravní infrastruktury regionu Hradec Králové se zohledněním reálného časového harmonogramu výstavby dálnice D11 a rychlostní silnice R35,R11 </t>
  </si>
  <si>
    <t xml:space="preserve">Královéhradecký kraj,orgány územního plánování na úrovní obcí </t>
  </si>
  <si>
    <t>projektant - společnost Transconsult</t>
  </si>
  <si>
    <t>Zásady územního rozvoje Královéhradeckého kraje</t>
  </si>
  <si>
    <t>Územní studie „Dopad připravované investice Škoda auto, a. s.ve Vrchlabí na dopravní infrastrukturu Královéhradeckého kraje“</t>
  </si>
  <si>
    <t>Koncepce řešení dopravní infrastruktury regionu města Vrchlabí ovlivněného výrazným rozšířením pobočného závodu Škoda Auto a.s.,</t>
  </si>
  <si>
    <t>projektant - společnost Cityplan</t>
  </si>
  <si>
    <t>Územně plánovací dokumentace Královéhradeckého kraje -  požadavek ze stavebního zkona</t>
  </si>
  <si>
    <t>Strategický rozvojový závazný dokument Královéhradeckého kraje, zpracovávaný ve smyslu zákona č. 183/2006 Sb. o územním plánování a stavebním řádu</t>
  </si>
  <si>
    <t>veřejnost, orgány územního plánování, stavební úřady</t>
  </si>
  <si>
    <t>projektant - společnost SURPMO HK</t>
  </si>
  <si>
    <t>Centra vzdělávání v oblasti školství</t>
  </si>
  <si>
    <t xml:space="preserve">Vybudování  center odborného vzdělávání dle zaměření jednotlivých škol </t>
  </si>
  <si>
    <t>SOŠ a SOU, Hradec Králové, Vocelova; SOŠ a SOU, Hradec králové, Hradební; Školní statek, Hořice;VOŠ stavební a SPŠ stavební, Náchod; SPŠ Trutnov; Česká lesnická akademie Trutnov</t>
  </si>
  <si>
    <t>žáci, rodiče a zaměstnanci školy, veřejnost, zaměstnavatelé</t>
  </si>
  <si>
    <t>Královéhradecký kraj, CEP, a.s.</t>
  </si>
  <si>
    <t>Dlouhodobý záměr vzdělávání
a rozvoje vzdělávací soustavy
Královéhradeckého kraje</t>
  </si>
  <si>
    <t>Stavební úpravy, přístavba a půdní vestavba Gymnázia Trutnov</t>
  </si>
  <si>
    <t>Celková rekonstrukce historické budovy Gymnázia Trutnov, vybudování přístavby, půdní vestavby</t>
  </si>
  <si>
    <t>Gymnázium Trutnov</t>
  </si>
  <si>
    <t>2 Q / 2011</t>
  </si>
  <si>
    <t>žáci, rodiče a zaměstnanci školy, veřejnost</t>
  </si>
  <si>
    <t>Město Trutnov, Královéhradecký kraj</t>
  </si>
  <si>
    <t>Generální oprava areálu Gymnázia J. K. Tyla Hradec Králové</t>
  </si>
  <si>
    <t>Provedení vnitřních úprav školy, obnova architektonických prvků</t>
  </si>
  <si>
    <t>Gymnázium J. K. Tyla Hradec Králové</t>
  </si>
  <si>
    <t>žáci, zaměstnanci školy, obyvatelé a návštěvníci Hradce Králové</t>
  </si>
  <si>
    <t>Město Hradec Králové, Královéhradecký kraj</t>
  </si>
  <si>
    <t>Tělocvična Střední školy Opočno</t>
  </si>
  <si>
    <t>Modernizace tělocvičny SŠ Opočno, úprava hracího sálu, oprava střechy a obvodového pláště, oprava šaten, soc. zařízení</t>
  </si>
  <si>
    <t>SŠ Opočno</t>
  </si>
  <si>
    <t>1 Q / 2009</t>
  </si>
  <si>
    <t>žáci a zaměstnanci školy, sportovci a občané města</t>
  </si>
  <si>
    <t>Královéhradecký kraj, Město Opočno, rada školy při SŠ Opočno, TJ Spartak Opočno, HC Opočno, TJ Sokol Opočno</t>
  </si>
  <si>
    <t>Zlepšení praktických dovedností žáků v oboru hotelnictví turismus - Carla Academy</t>
  </si>
  <si>
    <t>oprava cvičné kuchyně s přesahem na vybavení cvičné kuchyně nástroji a zařízením pro cukrářskou výrobu</t>
  </si>
  <si>
    <t>SŠIS Dvůr Králové nad Labem</t>
  </si>
  <si>
    <t xml:space="preserve">4 Q / 2008 </t>
  </si>
  <si>
    <t>žáci a zaměstnanci školy</t>
  </si>
  <si>
    <t>Královéhradecký kraj, firma Carla Dvůr Králové nad Labem</t>
  </si>
  <si>
    <t>Podpora praktické výuky technických oborů na střední škole</t>
  </si>
  <si>
    <t>Obnova materiálně technického vybavení pro praktickou výuku</t>
  </si>
  <si>
    <t>budova praktické výuky SPŠ Trutnov v Mladých Bukách</t>
  </si>
  <si>
    <t>žáci, zaměstnanci školy, veřejnost</t>
  </si>
  <si>
    <t>Královéhradecký kraj, Město Trutnov, ÚP Trutnov, ZPA Smart Energy Trutnov, SIEMENS Trutnov, Continental Automotive Trutnov, Tyco Electronics EC Trutnov, EKVITA Trutnov, ŠKODA Auto Vrchlabí, CEP a.s.</t>
  </si>
  <si>
    <t>Vybudování školícího střediska CNC obrábění dřeva</t>
  </si>
  <si>
    <t>Vybudování školícího střediska CNC dřevoobráběcích strojů na SUPŠ HNN Hradec Králové</t>
  </si>
  <si>
    <t>budovy SUPŠ HNN, Hradec Králové</t>
  </si>
  <si>
    <t>žáci a zaměstnanci školy, pracovníci firem</t>
  </si>
  <si>
    <t>PETROF Hradec Králové, Královéhradecký kraj</t>
  </si>
  <si>
    <t>nákup čtyřbarvového tiskového stroje</t>
  </si>
  <si>
    <t>SŠPTP Velké Poříčí</t>
  </si>
  <si>
    <t>Vybavení dílen pro praktickou výuku</t>
  </si>
  <si>
    <t>zajištění potřebného technologického vybavení a diagnostické techniky</t>
  </si>
  <si>
    <t xml:space="preserve">SOŠ a SOU, Hradec Králové, Vocelova </t>
  </si>
  <si>
    <t>2 Q / 20010</t>
  </si>
  <si>
    <t>Královéhradecký kraj, obchodní společnost ŠKODA AUTO a.s., obchodní společnost Robert Bosch odbytová, s.r.o.</t>
  </si>
  <si>
    <t>dovybavení pracoviště CNC soustruhem s řídícím systémem ShopTurn</t>
  </si>
  <si>
    <t>VOŠ a SPŠ Jičín</t>
  </si>
  <si>
    <t>Královéhradecký kraj, (tm) ELITEX, Lomnice nad Popelkou, Kovos Jičín</t>
  </si>
  <si>
    <t>Centrum odborného vzdělávání v zemědělství - výstavba a provoz bioplynové stanice, Školní statek Hořice v Podkrkonoší</t>
  </si>
  <si>
    <t>Vybudovat a provozovat bioplynovou stanici k využívání obnovitelných zdrojů energie pro výrobu elektřiny a tepla</t>
  </si>
  <si>
    <t>Školní statek Hořice v Podkrkonoší</t>
  </si>
  <si>
    <t>žáci a zaměstnanci školy, obyvatelé města Hořic</t>
  </si>
  <si>
    <t>Královéhradecký kraj, Město Hořice, VÚZT Praha, Herkules spol s.r.o., Farmtec, a.s., Farmet, a.s., EnviTecBiogas Central Europe s.r.o., Tenza, a.s.</t>
  </si>
  <si>
    <t>MŽP / Operační program Životní prostředí</t>
  </si>
  <si>
    <t xml:space="preserve">Realizace úspor energie </t>
  </si>
  <si>
    <t>Zateplení obvodového venkovního pláště budov včetně povrchové úpravy budov a výměna oken, zateplení střešního pláště budov</t>
  </si>
  <si>
    <t>SŠTŘ Hlušice</t>
  </si>
  <si>
    <t>žáci a zaměstnanci školy, turisté, veřejnost, Obec Hlušice</t>
  </si>
  <si>
    <t>Královéhradecký kraj, Obec Hlušice, Regionální mládežnický sportovní klub Cidlina, Hlušice</t>
  </si>
  <si>
    <t>Zateplení budov SUPŠ HNN</t>
  </si>
  <si>
    <t>SUPŠ HNN, Hradec Králové</t>
  </si>
  <si>
    <t>Zateplení Domova mládeže</t>
  </si>
  <si>
    <t>Zateplení Domova mládeže VOŠ rozvoje venkova a SZŠ Hořice</t>
  </si>
  <si>
    <t>VOŠ rozvoje venkova a SZŠ Hořice</t>
  </si>
  <si>
    <t>Snížení energetické spotřeby budov školy</t>
  </si>
  <si>
    <t>Výměna oken u hlavní budovy školy, zateplení odborných učeben, rekonstrukce předávací stanice, zateplení stropů, rekonstrukce odvětrávání</t>
  </si>
  <si>
    <t>Výměna oken</t>
  </si>
  <si>
    <t>Výměna oken ve dvou budovách školy</t>
  </si>
  <si>
    <t>SOŠ veterinární Hradec Králové</t>
  </si>
  <si>
    <t>Zateplení budov OU a PrŠ Hostinné</t>
  </si>
  <si>
    <t>výměna oken, zateplení obvodového pláště a střechy budovy</t>
  </si>
  <si>
    <t>OU a PrŠ Hostinné</t>
  </si>
  <si>
    <t>Královéhradecký kraj, Město Hostinné</t>
  </si>
  <si>
    <t>Snížení energetické náročnosti Střední školy, Opočno</t>
  </si>
  <si>
    <t>výměna oken, dveří, zateplení obvodových zdí a střech u všech budov v areálu školy</t>
  </si>
  <si>
    <t>Královéhradecký kraj, Město Opočno, Rada školy při SŠ Opočno, Opočenská beseda, Opočno</t>
  </si>
  <si>
    <t>Zateplení budov školy</t>
  </si>
  <si>
    <t>Zateplená fasáda a výměna oken truhlářských dílen</t>
  </si>
  <si>
    <t>SŠGS Nová Paka</t>
  </si>
  <si>
    <t>Úspora energií v komplexu budov</t>
  </si>
  <si>
    <t>výměna oken a dveří na ubytovacím zařízení, výměna oken na pavilonech MŠ, ZŠ</t>
  </si>
  <si>
    <t>SŠ, ZŠ a MŠ, Štefánikova, Hradec Králové</t>
  </si>
  <si>
    <t>výstavba víceúčelového hřiště s atletickou dráhou</t>
  </si>
  <si>
    <t>SŠ potravinářská Smiřice</t>
  </si>
  <si>
    <t>žáci a zaměstnanci školy, veřejnost</t>
  </si>
  <si>
    <t>FM EHP/Norska</t>
  </si>
  <si>
    <t>OEZ</t>
  </si>
  <si>
    <t>Výbor pro výchovu, vzdělávání a zaměstnanost</t>
  </si>
  <si>
    <t>Školní hřiště Gymnázia a Střední odborné školy Hořice</t>
  </si>
  <si>
    <t>výstavba školního hřiště</t>
  </si>
  <si>
    <t>Gymnázium a Střední odborná škola Hořice</t>
  </si>
  <si>
    <t>Modernizace objektu Dětského domova Dolní Lánov</t>
  </si>
  <si>
    <t>rekonstrukce a modernizace objektu dětského domova</t>
  </si>
  <si>
    <t>Dětský domov Dolní Lánov</t>
  </si>
  <si>
    <t>děti ubytované v DD a zaměstnanci DD</t>
  </si>
  <si>
    <t>Modernizace objektu pro děti, žáky a dospělé se sluchovým a řečovým handicapem</t>
  </si>
  <si>
    <t>rekonstrukce školního hřiště, rekonstrukce soc. zařízení, výměna vybavení studentských pokojů</t>
  </si>
  <si>
    <t>Vzdělávání koordinátorů tvorby ŠVP na středních školách</t>
  </si>
  <si>
    <t>žáci a pedagogičtí pracovníci středních škol</t>
  </si>
  <si>
    <t>ŠZ DVPP, Hradec Králové</t>
  </si>
  <si>
    <t>prozatím v jednání a nedořešena otázka financování přípravy projektu a sepsání žádosti</t>
  </si>
  <si>
    <t>MŠMT / OP VK</t>
  </si>
  <si>
    <t>Zvyšování kompetencí řídících pracovníků škol a školských zařízení v oblasti řízení a personální politiky</t>
  </si>
  <si>
    <t>Proškolení managementu škol v oblasti personální politiky a personálního řízení, a tvorbu studijních textů a příručky dobré praxe v oblasti personálního řízení škol</t>
  </si>
  <si>
    <t>žáci a pedagogičtí pracovníci  škol</t>
  </si>
  <si>
    <t>Krajské dotační řízení</t>
  </si>
  <si>
    <t>každoročně vyhlašované programy v oblasti vzdělávání a prevence</t>
  </si>
  <si>
    <t>děti, žáci a studenti škol a školských zařízení, pedagogičtí pracovníci, lektoři,..</t>
  </si>
  <si>
    <t>Seznam projektů Královéhradeckého kraje na léta 2008 až 2010 (programové období Programu rozvoje Královéhradeckého kraje)</t>
  </si>
  <si>
    <t xml:space="preserve">H.1. Podpora poskytování komplexních služeb cestovního ruchu (ucelené nabídky) v oblasti zachování místního kulturního dědictví a přírody (provázanost zážitkové a poznávací  turistiky a souvisejících služeb poskytovanými různými poskytovateli),           </t>
  </si>
  <si>
    <t xml:space="preserve">zvířata v ZOO </t>
  </si>
  <si>
    <t>školy a školská zařízení v Královéhradeckém kraji, Královéhradecký kraj</t>
  </si>
  <si>
    <t>?</t>
  </si>
  <si>
    <t>Podpora veřejně prospěšných projektů z oblasti tělovýchovy a sportu, práce s dětmi a mládeží z rozpočtu Královéhradeckého kraje v roce 2008</t>
  </si>
  <si>
    <t>Podpora aktivit z oblasti tělovýchovy a sportu, práce s dětmi a mládež realizovaných v roce 2008</t>
  </si>
  <si>
    <t>Královéhr. kraj</t>
  </si>
  <si>
    <t>1Q/2008</t>
  </si>
  <si>
    <t>4Q/2008</t>
  </si>
  <si>
    <t>Děti, mládež, sportující veřejnost, dobrovolní pracovníci v NNO</t>
  </si>
  <si>
    <t>Žadatelé o fin. příspěvek</t>
  </si>
  <si>
    <t>Královéhradecký kraj, Programy SMR</t>
  </si>
  <si>
    <t xml:space="preserve">Výbor pro sport, tělovýchovu a volnočasové aktivity </t>
  </si>
  <si>
    <t>Podpora veřejně prospěšných projektů z oblasti tělovýchovy a sportu, práce s dětmi a mládeží z rozpočtu Královéhradeckého kraje v roce 2009</t>
  </si>
  <si>
    <t>Podpora aktivit z oblasti tělovýchovy a sportu, práce s dětmi a mládež realizovaných v roce 2009</t>
  </si>
  <si>
    <t>1Q/2009</t>
  </si>
  <si>
    <t>4Q/2009</t>
  </si>
  <si>
    <t>Podpora veřejně prospěšných projektů z oblasti tělovýchovy a sportu, práce s dětmi a mládeží z rozpočtu Královéhradeckého kraje v roce 2010</t>
  </si>
  <si>
    <t>Podpora aktivit z oblasti tělovýchovy a sportu, práce s dětmi a mládež realizovaných v roce 2010</t>
  </si>
  <si>
    <t>1Q/2010</t>
  </si>
  <si>
    <t>4Q/2010</t>
  </si>
  <si>
    <t>Projekt Olympiád dětí a mládeže České republiky 2008</t>
  </si>
  <si>
    <t>Reprezentace Královéhradeckého kraje na Olympiádě dětí a mládeže České republiky 2008</t>
  </si>
  <si>
    <t>Zlínský kraj</t>
  </si>
  <si>
    <t>3Q/2007</t>
  </si>
  <si>
    <t>Děti a mládež (výkonnostní sportovci)</t>
  </si>
  <si>
    <t>Český Olympijský výbor, Ministerstvo školství, mládeže a tělovýchovy, kraje ČR</t>
  </si>
  <si>
    <t>Rozpočet Královéhradeckého kraje</t>
  </si>
  <si>
    <t>Projekt Olympiád dětí a mládeže České republiky 2009</t>
  </si>
  <si>
    <t>Reprezentace Královéhradeckého kraje na Olympiádě dětí a mládeže České republiky 2009</t>
  </si>
  <si>
    <t>Jihočeský kraj</t>
  </si>
  <si>
    <t>3Q/2008</t>
  </si>
  <si>
    <t>2Q/2009</t>
  </si>
  <si>
    <t>Projekt Olympiád dětí a mládeže České republiky 2010</t>
  </si>
  <si>
    <t>Reprezentace Královéhradeckého kraje na Olympiádě dětí a mládeže České republiky 2010</t>
  </si>
  <si>
    <t>?
(pravděpodobně Liberecký kraj)</t>
  </si>
  <si>
    <t>3Q/2009</t>
  </si>
  <si>
    <t>Zajištění regionálních funkcí a dalších aktivit pro Královéhradecký kraj středisky pro volný čas v roce 2008</t>
  </si>
  <si>
    <t>Obyvatelé kraje, zejména děti a mládež</t>
  </si>
  <si>
    <t>Vybraná střediska pro volný čas Královéhr. kraje</t>
  </si>
  <si>
    <t>Zajištění regionálních funkcí a dalších aktivit pro Královéhradecký kraj středisky pro volný čas v roce 2009</t>
  </si>
  <si>
    <t>Zajištění regionálních funkcí a dalších aktivit pro Královéhradecký kraj středisky pro volný čas v roce 2010</t>
  </si>
  <si>
    <t>Projekt Podpora talentovaných žáků - rok 2008</t>
  </si>
  <si>
    <t>Projekt Podpora talentovaných žáků v roce 2008</t>
  </si>
  <si>
    <t>Žáci základních a středních škol Královéhradeckého kraje</t>
  </si>
  <si>
    <t>Základní a stření školy v Královéhradeckém kraji, Ministerstvo školství, mládeže a tělovýchovy, kraje ČR</t>
  </si>
  <si>
    <t>Projekt Podpora talentovaných žáků - rok 2009</t>
  </si>
  <si>
    <t>Projekt Podpora talentovaných žáků v roce 2009</t>
  </si>
  <si>
    <t>Projekt Podpora talentovaných žáků - rok 2010</t>
  </si>
  <si>
    <t>Projekt Podpora talentovaných žáků v roce 2010</t>
  </si>
  <si>
    <t>IOP</t>
  </si>
  <si>
    <t>Odbor kanceláře ředitele KÚ</t>
  </si>
  <si>
    <t xml:space="preserve">Odbor kanceláře ředitele KÚ a Odbor ekonomický </t>
  </si>
  <si>
    <t>A. 1. Podpora zkvalitňování počátečního (primárního, sekundárního a terciárního vzdělávání)  a dalšího vzdělávání se širokým výběrem vzdělávacích programů</t>
  </si>
  <si>
    <t>Rekonstrukce části Gayerových kasáren</t>
  </si>
  <si>
    <t xml:space="preserve">Marketingová studie "Podmínky pro kongresovou a incentivní turistiku v Královéhradeckém kraji" </t>
  </si>
  <si>
    <t>Projekt "Krajský informační systém cestovního ruchu a jeho koordinace a propojenost s informačními a rezervačními systémy v kraji"</t>
  </si>
  <si>
    <t>G. 1. Ochrana a revitalizace krajiny s podporou zvyšování biodiverzity.</t>
  </si>
  <si>
    <t>G. 2. Předcházení vzniku odpadů a podpora jejich dalšího využití.</t>
  </si>
  <si>
    <t>okresy Rychnov n. Kn. a Hradec Králové</t>
  </si>
  <si>
    <t xml:space="preserve"> ZOO Dvůr Králové, a.s.</t>
  </si>
  <si>
    <t>E. 1. Zajištění dostupnosti veřejných služeb a rozvoj základní občanské vybavenosti</t>
  </si>
  <si>
    <t>B. 2. Zajištění dostupnosti a kvality sociálních služeb</t>
  </si>
  <si>
    <t>II. Lidské zdroje</t>
  </si>
  <si>
    <t>G. 6. Podpora vzdělávání pracovníků v oblasti sociálního začleňování                                                                                                             B. 2. Zajištění dostupnosti a kvality sociálních služeb</t>
  </si>
  <si>
    <t>I. Podnikání a zaměstnanost                                                  II. Lidské zdroje</t>
  </si>
  <si>
    <t xml:space="preserve">E. 2. Podpora sítě předškolních, školských a vzdělávacích zařízení a institucí a jejich optimalizace </t>
  </si>
  <si>
    <t xml:space="preserve">I. Podnikání a zaměstnanost                                                          </t>
  </si>
  <si>
    <t>I. Podnikání a zaměstnanost                                   IV. Infrastruktura</t>
  </si>
  <si>
    <t>Cesta k uplatnění na současném trhu práce - praktická znalost obrábění technologií CNC</t>
  </si>
  <si>
    <t xml:space="preserve"> IV. Infrastruktura</t>
  </si>
  <si>
    <t>Sportovní areál Střední potravinářské školy ve Smiřicích</t>
  </si>
  <si>
    <t>E. 2. Podpora sítě předškolních, školských a vzdělávacích zařízení a institucí a jejich optimalizace</t>
  </si>
  <si>
    <t xml:space="preserve">A. 3. Podpora vzdělávacích programů využívajících moderních výukových metod a podpora moderních pomůcek včetně moderního přístrojového vybavení laboratoří a učeben škol </t>
  </si>
  <si>
    <t xml:space="preserve">A. 3. Nové využití stávajících opuštěných a nevyužívaných areálů a ploch pro poskytování služeb ve veřejném zájmu </t>
  </si>
  <si>
    <t>Přestavba ÚSP na Domov na Stříbrném vrchu</t>
  </si>
  <si>
    <t>Změna klientely</t>
  </si>
  <si>
    <t>Rokytnice v O. h.</t>
  </si>
  <si>
    <t>I Q / 2007</t>
  </si>
  <si>
    <t>IV Q / 2008</t>
  </si>
  <si>
    <t>Osoby s mentálním postižením</t>
  </si>
  <si>
    <t>Odbor sociálních věcí a zdravotnictví</t>
  </si>
  <si>
    <t>Výbor sociální a zdravotní</t>
  </si>
  <si>
    <t>Plán rozvoje sociálních služeb v Královéhradeckém kraji (Rozvojové priority pro typy sociálních služeb v Královéhradeckém kraji, Sociální služby zřizované Královéhradeckým krajem)</t>
  </si>
  <si>
    <t>Nová výstavba ÚSP Skřivany - II. etapa</t>
  </si>
  <si>
    <t>Výstavba nového centrálního objektu, splnění stand.</t>
  </si>
  <si>
    <t>Skřivany</t>
  </si>
  <si>
    <t>I Q / 2008</t>
  </si>
  <si>
    <t>IV Q / 2009</t>
  </si>
  <si>
    <t>Přístavba a stavební úpravy č.p. 149</t>
  </si>
  <si>
    <t>Splnění standardů soc. služeb a rozšíření prostor</t>
  </si>
  <si>
    <t>Police nad Metují</t>
  </si>
  <si>
    <t>Senioři</t>
  </si>
  <si>
    <t>Státní rozpočet - MPSV</t>
  </si>
  <si>
    <t>Rekonstrukce a přístavba domova</t>
  </si>
  <si>
    <t>Černožice</t>
  </si>
  <si>
    <t>Osoby s různými druhy demencí</t>
  </si>
  <si>
    <t>ROP SV</t>
  </si>
  <si>
    <t>Přestavba domova I. a II. NP</t>
  </si>
  <si>
    <t>Teplice nad Metují</t>
  </si>
  <si>
    <t>Os. s chronickým duševním onemoc.</t>
  </si>
  <si>
    <t>Dostavba domova - specializované objekty</t>
  </si>
  <si>
    <t>Specializované objekty (Alzheimerova demence)</t>
  </si>
  <si>
    <t>Albrechtice nad Orlicí</t>
  </si>
  <si>
    <t>Osoby s Alzheimerovou demencí</t>
  </si>
  <si>
    <t>Rekonstrukce objektu zámku - III. etapa</t>
  </si>
  <si>
    <t>Podkroví, střecha - tím dokončení celk. rekonstrukce</t>
  </si>
  <si>
    <t>Chotělice</t>
  </si>
  <si>
    <t>I Q / 2009</t>
  </si>
  <si>
    <t>Mentálně postižená mládež</t>
  </si>
  <si>
    <t>Rekonstrukce vodovodních rozvodů</t>
  </si>
  <si>
    <t xml:space="preserve">Priorita PRK </t>
  </si>
  <si>
    <t>C. 2. Dobudování, modernizace a rekonstrukce silnic II. a III. třídy, včetně napojení na silnice vyšší třídy</t>
  </si>
  <si>
    <t>Číslo a název opatření PRK</t>
  </si>
  <si>
    <t>III. Venkov a zemědělství</t>
  </si>
  <si>
    <t>I. Podnikání a zaměstnanost</t>
  </si>
  <si>
    <t>I. Podnikání a zaměstnanost      II. lidské zdroje                  III. Venkov a zemědělství                       IV. Infrastruktura</t>
  </si>
  <si>
    <t xml:space="preserve">I. Podnikání a zaměstnanost </t>
  </si>
  <si>
    <t xml:space="preserve">I . Podnikání a zaměstnanost </t>
  </si>
  <si>
    <t xml:space="preserve">H.2. Podpora marketingových aktivit v oblasti cestovního ruchu </t>
  </si>
  <si>
    <t>Všechna opatření PRK.</t>
  </si>
  <si>
    <t xml:space="preserve">I. Podnikání a zaměstnanost                        </t>
  </si>
  <si>
    <t>C. 2. Zvýšení účasti firem na tvorbě a aktualizaci strategických dokumentů obcí a územních samosprávných celků</t>
  </si>
  <si>
    <t xml:space="preserve">F. 1. Podpora rozvoje komunikace a spolupráce vzdělávací sféry, zaměstnavatelů a veřejnosti (systematické sledování potřeb a změn na trhu práce) </t>
  </si>
  <si>
    <t xml:space="preserve">F. 1. Podpora rozvoje komunikace a spolupráce vzdělávací sféry, zaměstnavatelů a veřejnosti (systematické sledování potřeb a změn na trhu práce)                                                                                          E. 2. Podpora sítě předškolních, školských a vzdělávacích zařízení a institucí a jejich optimalizace </t>
  </si>
  <si>
    <t>C. 3. Zavádění systémů prevence sociálně patologických a dalších nežádoucích jevů</t>
  </si>
  <si>
    <t>Projekt Regionálních funkcí středisek pro volný čas v oblasti péče o děti a mládež - rok 2008</t>
  </si>
  <si>
    <t>Projekt Regionálních funkcí středisek pro volný čas v oblasti péče o děti a mládež - rok 2009</t>
  </si>
  <si>
    <t>Projekt Regionálních funkcí středisek pro volný čas v oblasti péče o děti a mládež - rok 2010</t>
  </si>
  <si>
    <t xml:space="preserve">A. 3 . Podpora vzdělávacích programů využívajících moderních výukových metod a podpora moderních pomůcek včetně moderního přístrojového vybavení laboratoří a učeben škol </t>
  </si>
  <si>
    <t xml:space="preserve">F. 1. Údržba a rekonstrukce přírodních, kulturně-historických a technických  památek za účelem zpřístupnění pro návštěvníky </t>
  </si>
  <si>
    <t>E. 3. Zajištění podmínek a infrastruktury pro rozvoj volnočasových aktivit se zaměřením na společensko-kulturní život</t>
  </si>
  <si>
    <t>Odstranění téměř havarijního stavu</t>
  </si>
  <si>
    <t>Humburky</t>
  </si>
  <si>
    <t>FM EHP Norsko</t>
  </si>
  <si>
    <t>Plán rozvoje sociálních služeb v Královéhradeckém kraji (Rozvojové priority pro typy sociálních služeb v Královéhradeckém kraji)</t>
  </si>
  <si>
    <t>Rozšíření prostor domova</t>
  </si>
  <si>
    <t>Rozšíření prostor a splnění standardů soc. služeb</t>
  </si>
  <si>
    <t>Pilníkov</t>
  </si>
  <si>
    <t>Vrchlabí</t>
  </si>
  <si>
    <t>Rekonstrukce, přestavba obyt.křídla, půdní vest.</t>
  </si>
  <si>
    <t>Hořice v Podkrkonoší</t>
  </si>
  <si>
    <t>Osoby s tělesným postižením</t>
  </si>
  <si>
    <t>Oprava střechy zámečku</t>
  </si>
  <si>
    <t>Oprava - zatékání do objektu</t>
  </si>
  <si>
    <t>Borohrádek</t>
  </si>
  <si>
    <t>III Q / 2008</t>
  </si>
  <si>
    <t>Oprava balkónů, rampy a únikového schodiště</t>
  </si>
  <si>
    <t>Chlumec nad Cidlinou</t>
  </si>
  <si>
    <t>Spojovací koridor a úpravy prádelny</t>
  </si>
  <si>
    <t>Zlepšení podmínek a provozu</t>
  </si>
  <si>
    <t>Lampertice</t>
  </si>
  <si>
    <t>Ústav sociální péče Hajnice  - barevné domky a Ústav sociální péče pro mládež Čtyřlístek Markoušovice</t>
  </si>
  <si>
    <t>Modernizace a humanizace pobytových zařízení sociálních služeb</t>
  </si>
  <si>
    <t>Hajnice, Markoušovice</t>
  </si>
  <si>
    <t>MPSV, IOP (Oblast intervence 3.1, aktivita 3.1 a)</t>
  </si>
  <si>
    <t>Domov sociálních služeb Skřivany</t>
  </si>
  <si>
    <t>Ústavu sociální péče pro mentálně postiženou mládež Chotělice</t>
  </si>
  <si>
    <t>Služby sociální prevence v KHK</t>
  </si>
  <si>
    <t>III Q / 2012</t>
  </si>
  <si>
    <t>Uživatelé vybraných služeb sociální prevence na území KHK</t>
  </si>
  <si>
    <t>MPSV, OP LZZ</t>
  </si>
  <si>
    <t>Plán rozvoje sociálních služeb v Královéhradeckém kraji (Obecné rozvojové priority, Rozvojové priority pro typy sociálních služeb v Královéhradeckém kraji)</t>
  </si>
  <si>
    <t>Vzdělávání poskytovatelů a zadavatelů sociálních služeb KHK</t>
  </si>
  <si>
    <t xml:space="preserve">Zajištění dostupnosti dalšího vzdělávání poskytovatelům a zadavatelům sociálních služeb na území KHK </t>
  </si>
  <si>
    <t>III Q / 2010</t>
  </si>
  <si>
    <t>Poskytovatelé a zadavatelé sociálních služeb</t>
  </si>
  <si>
    <t>Rozvoj dostupnosti a kvality sociálních služeb na území KHK</t>
  </si>
  <si>
    <t>Plánování sociálních  kraje a obcí a rozvoj kvality sociálních služeb na území KHK</t>
  </si>
  <si>
    <t>Poskytovatelé a zadavatelé sociálních služeb, uživatelé sociálních služeb</t>
  </si>
  <si>
    <t>Plán rozvoje sociálních služeb v Královéhradeckém kraji (Obecné rozvojové priority)</t>
  </si>
  <si>
    <t>1.</t>
  </si>
  <si>
    <t>Implementace soustavy NATURA 2000</t>
  </si>
  <si>
    <t xml:space="preserve">Regionální rada regionu SV </t>
  </si>
  <si>
    <t>Odbor regionálního rozvoje, cestovního ruchu a kultury - oddělení cestovního ruchu</t>
  </si>
  <si>
    <t>Zajištění dostupnosti vybraných služeb sdociální prevence na území KHK</t>
  </si>
  <si>
    <t>Zpracování plánů péče o chráněná území, kompletní proces vyhlašování lokalit (navrženo 21 lokalit)</t>
  </si>
  <si>
    <t>Obyvatelé Královéhradeckého kraje</t>
  </si>
  <si>
    <t>Agentura ochrany přírody a krajiny</t>
  </si>
  <si>
    <t>Operační program Životní prostředí</t>
  </si>
  <si>
    <t>Odbor životního prostředí a zemědělství</t>
  </si>
  <si>
    <t>Výbor pro životní prostředí</t>
  </si>
  <si>
    <t>Koncepce ochrany přírody a krajiny</t>
  </si>
  <si>
    <t>2.</t>
  </si>
  <si>
    <t>Studie funkčního využití Nivy Orlice</t>
  </si>
  <si>
    <t>Analýza využití území nivy Orlice, optimalizace využití krajiny, revitalizace, využití pro CR, atd.</t>
  </si>
  <si>
    <t>Obce a města Královéhradeckého kraje</t>
  </si>
  <si>
    <t>Agentura ochrany přírody a krajiny, Povodí Labe s.p.; města a obce</t>
  </si>
  <si>
    <t>3.</t>
  </si>
  <si>
    <t>Čistá obec, čisté město, čistý kraj</t>
  </si>
  <si>
    <t>Intenzifikace odděleného sběru odpadů, rozvoj infrastruktury pro třídění a nakládání s odpady</t>
  </si>
  <si>
    <t>&lt;</t>
  </si>
  <si>
    <t>Obce, města, obyvatelé Královéhradeckého kraje</t>
  </si>
  <si>
    <t>EKO-KOM, obce, města, subjekty podnikající v oblasti nakládání s odpady</t>
  </si>
  <si>
    <t>7 500 pro 2008</t>
  </si>
  <si>
    <t>Plán odpadového hospodářství Královéhradeckého kraje</t>
  </si>
  <si>
    <t>4.</t>
  </si>
  <si>
    <t>SAFARI Camp</t>
  </si>
  <si>
    <t>Výstavba Safari kempu v areálu ZOO, související infrastruktura, vodovod a parkoviště</t>
  </si>
  <si>
    <t>ZOO Dvůr Králové, a.s.</t>
  </si>
  <si>
    <t>návštěvníci ZOO</t>
  </si>
  <si>
    <t>ROP NUTS II. Severovýchod</t>
  </si>
  <si>
    <t>5.</t>
  </si>
  <si>
    <t>Expozice pro papoušky Lori</t>
  </si>
  <si>
    <t xml:space="preserve">Výstavba průchozí voliéry papoušků Lori jako atrakce pro návštěvníky </t>
  </si>
  <si>
    <t>6.</t>
  </si>
  <si>
    <t>Expozice orangutanů</t>
  </si>
  <si>
    <t>Rekonstrukce stávající expozice orangutanů</t>
  </si>
  <si>
    <t>NATURA VIVA, Nadace ČEZ</t>
  </si>
  <si>
    <t>7.</t>
  </si>
  <si>
    <t>Pavilon lidoopů</t>
  </si>
  <si>
    <t>Rekonstrukce pavilonu lidoopů</t>
  </si>
  <si>
    <t>8.</t>
  </si>
  <si>
    <t>Zimoviště kopytníků</t>
  </si>
  <si>
    <t>Rekonstrukce centrálního zimoviště kopytníků k dosažení energetických úspor včetně rekonstrukce souvisejícího otopného systému</t>
  </si>
  <si>
    <t>Implementace ekonomického a agendového IS</t>
  </si>
  <si>
    <t>Dodávka ekonomického a agendového systému, systému registrů a evidencí včetně příslušných licencí a služeb</t>
  </si>
  <si>
    <t>Krajský úřad KHK</t>
  </si>
  <si>
    <t xml:space="preserve"> 2 Q / 2008</t>
  </si>
  <si>
    <t>Zaměstnanci KÚ</t>
  </si>
  <si>
    <t>Dodavatelé IS</t>
  </si>
  <si>
    <t>žádné</t>
  </si>
  <si>
    <t>Personální informační systém</t>
  </si>
  <si>
    <t>Dodávka a implementace IS</t>
  </si>
  <si>
    <t>Informační portál pro Informační centrum KÚ KHK</t>
  </si>
  <si>
    <t>Dodávka a implementace personálního IS</t>
  </si>
  <si>
    <t>Definiční body parcel</t>
  </si>
  <si>
    <t>Zpracování definičních bodů parcel KHK</t>
  </si>
  <si>
    <t>Geoinformační systém veřejné správy</t>
  </si>
  <si>
    <t>Realizace geoinformačního systému VS</t>
  </si>
  <si>
    <t>Kraje a VS ČR</t>
  </si>
  <si>
    <t>kraje a VS ČR</t>
  </si>
  <si>
    <t>MV ČR a AKČR</t>
  </si>
  <si>
    <t>???</t>
  </si>
  <si>
    <t>neznámý</t>
  </si>
  <si>
    <t>MV ČR</t>
  </si>
  <si>
    <t>SMART KRAJ</t>
  </si>
  <si>
    <t>CEP</t>
  </si>
  <si>
    <t>MPSV-LZZ</t>
  </si>
  <si>
    <t>Základní progamový dokument sloužící k podpoře rozvoje cestovního ruchu pro celé území Královéhradeckého kraje, vytvoření základních předpokladů pro koncepční a koordinovaný rozvoj cestovního ruchu v území, stanovení silných a slabých stránek současného s</t>
  </si>
  <si>
    <t>Zajištění a zkvalitnění informovanosti potenciálních tuzemských i zahraničních návštěvníků KH kraje, zapojení jednotlivých TVÚ do projektových aktivit, snaha o koncepční a ucelený rozvoj propagace aktivit a atraktivit cestovního ruchu na území celého KH k</t>
  </si>
  <si>
    <t>Zmapování dosavadního   značení na území kraje, vytipování vhodných míst k umístění tabulí kulturních a turistických cílů na dálnicích, rychlostních komunikacích, silnicích I. třídy a ostatních silnicích, zpracování podkladů  a projednání potřebných nálež</t>
  </si>
  <si>
    <t>Název poskytovatele dotace a dotačního programu</t>
  </si>
  <si>
    <t>Odbor regionálního rozvoje, cestovního ruchu a kultury - oddělení regionálního rozvoje</t>
  </si>
  <si>
    <t>Odbor regionálního rozvoje, cestovního ruchu a kultury - oddělení kultury a památkové péče</t>
  </si>
  <si>
    <t>Ostatní odbory KÚ</t>
  </si>
  <si>
    <t>Vyhodnocení současného stavu v oblasti kongresové a incentivní turistiky  v Královéhardeckém kraji, na základě této analýzy stanovení návrhů  na zlepšení podmínek pro rozvoj tohoto jednoho z nejefektivnějšího druhu turistiky, návrhy programů a produktů in</t>
  </si>
  <si>
    <t>Strategie rozvoje lidských zdrojů Královéhradeckého kraje (Specifický cíl 3.1, Opatření 3.1.H) a Akční plán Strategie rozvoje lidských zdrojů Královéhradeckého kraje pro období 2008 - 2009 (dílčí cíl 1.4), Plán rozvoje sociálních služeb v Královéhradeckém</t>
  </si>
  <si>
    <t>Výbor pro kulturu a památkovou péči</t>
  </si>
  <si>
    <t>92.5%</t>
  </si>
  <si>
    <t>x</t>
  </si>
  <si>
    <t>Odbor územního plánování a stavebního řádu</t>
  </si>
  <si>
    <t>Odbor školství</t>
  </si>
  <si>
    <t>Cílové skupiny</t>
  </si>
  <si>
    <t>Obsah (záměr) projektu</t>
  </si>
  <si>
    <t>Rok zahájení</t>
  </si>
  <si>
    <t>Rok ukončení</t>
  </si>
  <si>
    <t>Partneři projektu</t>
  </si>
  <si>
    <t>Okres Hradec Králové</t>
  </si>
  <si>
    <t>Zodpovědnost za projekt</t>
  </si>
  <si>
    <t>Obyvatelé těchto a okolních obcí</t>
  </si>
  <si>
    <t>KH kraj</t>
  </si>
  <si>
    <t>Zdroje financování v Kč</t>
  </si>
  <si>
    <t xml:space="preserve">Odbor dopravy a silničního hospodářství </t>
  </si>
  <si>
    <t>Výbor pro dopravu</t>
  </si>
  <si>
    <t>IV. Infrastruktura</t>
  </si>
  <si>
    <t>Regionální rada regionu SV / ROP SV</t>
  </si>
  <si>
    <t>Seznam projektů Královéhradeckéhé kraje na léta 2008 až 2010 (programové období Programu rozvoje Královéhradeckého kraje)</t>
  </si>
  <si>
    <t>3 Q / 2008</t>
  </si>
  <si>
    <t>3 Q / 2009</t>
  </si>
  <si>
    <t>Období realizace</t>
  </si>
  <si>
    <t>Připravenost</t>
  </si>
  <si>
    <t>Charakter projektu</t>
  </si>
  <si>
    <t>Místo realizace projektu</t>
  </si>
  <si>
    <t>Pořa- dové číslo</t>
  </si>
  <si>
    <t>Poměr dotace          v %</t>
  </si>
  <si>
    <t>Poměr dotace         v tis. Kč</t>
  </si>
  <si>
    <t>I</t>
  </si>
  <si>
    <t>Rozpočet          v tis. Kč</t>
  </si>
  <si>
    <t>Stručný název projektu / záměru</t>
  </si>
  <si>
    <t>Související koncepce / plány Královéhradeckého kraje</t>
  </si>
  <si>
    <t>Věcně odpovědný odbor KÚ</t>
  </si>
  <si>
    <t>Politicky odpovědný výbor KH kraje</t>
  </si>
  <si>
    <t>II/284 most ev.č. 284-020 Stará Paka</t>
  </si>
  <si>
    <t>rekonstrukce mostu</t>
  </si>
  <si>
    <t>okres Jičín</t>
  </si>
  <si>
    <t>03/08.</t>
  </si>
  <si>
    <t>09/08.</t>
  </si>
  <si>
    <t>II/285 most ev. č. 285-011 Velká Jesenice</t>
  </si>
  <si>
    <t>okres Náchod</t>
  </si>
  <si>
    <t>06/08</t>
  </si>
  <si>
    <t>10/08</t>
  </si>
  <si>
    <t>II/324 Dolní Přím - průtah</t>
  </si>
  <si>
    <t>04/08</t>
  </si>
  <si>
    <t>01/09.</t>
  </si>
  <si>
    <t>II/308 Králova Lhota hr.okr.HK - 1.etapa</t>
  </si>
  <si>
    <t>rekonstrukce silnice</t>
  </si>
  <si>
    <t>okres Rychnov n Kn.</t>
  </si>
  <si>
    <t>07/08.</t>
  </si>
  <si>
    <t>10/08.</t>
  </si>
  <si>
    <t>II/303 rekonstrukce a RŽK silnice - část 2.</t>
  </si>
  <si>
    <t>08/08.</t>
  </si>
  <si>
    <t>06/09.</t>
  </si>
  <si>
    <t>II/316 Kostelec n/O. - hranice okresu Rychnov nad Kněžnou přeložka</t>
  </si>
  <si>
    <t>F. 2. Podpora výstavby, rekonstrukce a modernizace ubytovacích a stravovacích zařízení</t>
  </si>
  <si>
    <t xml:space="preserve">G. 4. Podpora využití alternativních a obnovitelných zdrojů energie                                                                                          E. 2. Podpora sítě předškolních, školských a vzdělávacích zařízení a institucí a jejich optimalizace </t>
  </si>
  <si>
    <t>H. 2. Obnova a zkvalitňování veřejných prostranství a prostor ve městech i v obcích                  E. 3. Zajištění podmínek a infrastruktury pro rozvoj volnočasových aktivit se zaměřením na společensko-kulturní život</t>
  </si>
  <si>
    <t>07/09.</t>
  </si>
  <si>
    <t>II/295 Vrchlabí - Špindlerův Mlýn, rekonstrukce regulační zdi "U Velvety"</t>
  </si>
  <si>
    <t>rekonstrukce regulační zdi</t>
  </si>
  <si>
    <t>okres Trutnov</t>
  </si>
  <si>
    <t>08/09.</t>
  </si>
  <si>
    <t>II/296 Svoboda na Úpou most ev. č. 296-002</t>
  </si>
  <si>
    <t>III/2956 Vrchlabí - Strážné, II., III. Etapa + opěrné zdi Horní Lánov</t>
  </si>
  <si>
    <t>rekonstrukce silnice a opěrné zdi</t>
  </si>
  <si>
    <t>02/08</t>
  </si>
  <si>
    <t>III/29813 mostu ev. č. 29813-4 Vysoká nad Labem</t>
  </si>
  <si>
    <t>okres Hradec Králové</t>
  </si>
  <si>
    <t>III/3089 Libřice - Smiřice a úprava křiž. III/3089 x III/30810</t>
  </si>
  <si>
    <t>rekonstrukce silnice a křižovatky</t>
  </si>
  <si>
    <t>03/08</t>
  </si>
  <si>
    <t>11/08.</t>
  </si>
  <si>
    <t>III/32834 most ev. č. 32834–4 Milíčeves</t>
  </si>
  <si>
    <t>08/07</t>
  </si>
  <si>
    <t>05/08</t>
  </si>
  <si>
    <t>III/32419 rekonstrukce</t>
  </si>
  <si>
    <t>12/08.</t>
  </si>
  <si>
    <t>III/3012 - Úpice přeložka</t>
  </si>
  <si>
    <t>přeložka silnice</t>
  </si>
  <si>
    <t>III/29913 Lochenice - průtah</t>
  </si>
  <si>
    <t>rekonstukce silnice</t>
  </si>
  <si>
    <t>03/09.</t>
  </si>
  <si>
    <t>11/09.</t>
  </si>
  <si>
    <t>III/324 19 Nový Bydžov</t>
  </si>
  <si>
    <t>03/10.</t>
  </si>
  <si>
    <t>11/10.</t>
  </si>
  <si>
    <t>II/324 Nechanice - Lubno, průtah</t>
  </si>
  <si>
    <t>II/284 Nová Paka - Štikov - Bělá u Pecky</t>
  </si>
  <si>
    <t>III/284 21 Vidochov - Stupná - Bělá u Pecky</t>
  </si>
  <si>
    <t>II/304 Česká Skalice - hranice okresu s Trutnovem</t>
  </si>
  <si>
    <t>II/304 Česká Skalice - hranice okresu s Rychnovem nad Kněžnou</t>
  </si>
  <si>
    <t>II/285 Jaroměř - Nové Město nad Metují</t>
  </si>
  <si>
    <t>II/285 Nové Město nad Metují - hranice okresu s Rychnovem nad Kněžnou</t>
  </si>
  <si>
    <t>II/567 Hranice okresu Trutnov - Zbečník - Hronov</t>
  </si>
  <si>
    <t>Okres Náchod</t>
  </si>
  <si>
    <t>03/11.</t>
  </si>
  <si>
    <t>11/11.</t>
  </si>
  <si>
    <t>II/317 Borohrádek - Čermná</t>
  </si>
  <si>
    <t>II/308 a III/308 15 Králova Lhota - České Meziříčí - 2.etapa MOK</t>
  </si>
  <si>
    <t>III/3193 Roveň - Peklo nad Zdobnicí</t>
  </si>
  <si>
    <t>III/3211 Rychnov - Lokot</t>
  </si>
  <si>
    <t>okres Rychnov n.Kn.</t>
  </si>
  <si>
    <t>II/301 Trutnov, ulice Petříkovská</t>
  </si>
  <si>
    <t>II/297 Čistá - Jánské Lázně - Dolní Maršov</t>
  </si>
  <si>
    <t>II/295 Herlíkovice - opěrná zeď</t>
  </si>
  <si>
    <t>rekonstrukce opěrné zdi</t>
  </si>
  <si>
    <t>III/2998 most ev.č. 2998 - 4 Černožice</t>
  </si>
  <si>
    <t>rekonstukce mostu</t>
  </si>
  <si>
    <t>II/323 most ev.č. 323 - 006 Nechanice</t>
  </si>
  <si>
    <t>III/2853 most ev.č. 2853 - 2 Lužany</t>
  </si>
  <si>
    <t xml:space="preserve">III/2852 most ev.č. 2852 - 1 Jeřičky </t>
  </si>
  <si>
    <t>II/502 most ev.č. 502 - 001 Jičín, u areálu SÚS KHK</t>
  </si>
  <si>
    <t>III/328 40 most ev.č. 328 40 - 1 Jičín u Ronalu</t>
  </si>
  <si>
    <t>II/303 most ev.č. 303 - 002 Velké Poříčí</t>
  </si>
  <si>
    <t>II/285 most ev.č. 285 - 006 Velichovky</t>
  </si>
  <si>
    <t>II/303 most ev.č. 303 - 003 Hronov</t>
  </si>
  <si>
    <t>II/303 most ev.č. 303 - 15 Olivětín</t>
  </si>
  <si>
    <t>II/304 most ev.č. 304 - 005 Slavětín</t>
  </si>
  <si>
    <t>30/09.</t>
  </si>
  <si>
    <t>III/299 19 most ev.č. 299 19 - 02 Heřmanice</t>
  </si>
  <si>
    <t>II/304 most ev.č. 304 - 008 Bohuslavice</t>
  </si>
  <si>
    <t>II/305 most ev.č. 305 - 013 Borohrádek</t>
  </si>
  <si>
    <t>okres Rychnov n. Kn.</t>
  </si>
  <si>
    <t>II/300 most ev.č. 300 - 017 Prkenný Důl</t>
  </si>
  <si>
    <t>III/3013 most ev.č. 3013 - 2 Velké Svatoňovice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</si>
</sst>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%"/>
    <numFmt numFmtId="173" formatCode="0.0"/>
  </numFmts>
  <fonts count="49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75"/>
  <sheetViews>
    <sheetView zoomScale="90" zoomScaleNormal="90" zoomScalePageLayoutView="0" workbookViewId="0" topLeftCell="A1">
      <pane xSplit="3" ySplit="5" topLeftCell="D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51" sqref="W51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32.7109375" style="5" customWidth="1"/>
    <col min="4" max="4" width="17.00390625" style="5" customWidth="1"/>
    <col min="5" max="5" width="14.00390625" style="5" customWidth="1"/>
    <col min="6" max="6" width="8.8515625" style="4" customWidth="1"/>
    <col min="7" max="7" width="7.7109375" style="5" bestFit="1" customWidth="1"/>
    <col min="8" max="8" width="8.28125" style="5" bestFit="1" customWidth="1"/>
    <col min="9" max="9" width="9.28125" style="5" customWidth="1"/>
    <col min="10" max="10" width="26.00390625" style="5" customWidth="1"/>
    <col min="11" max="11" width="8.421875" style="4" customWidth="1"/>
    <col min="12" max="12" width="8.57421875" style="5" customWidth="1"/>
    <col min="13" max="13" width="7.57421875" style="5" customWidth="1"/>
    <col min="14" max="14" width="30.140625" style="4" customWidth="1"/>
    <col min="15" max="15" width="8.00390625" style="4" customWidth="1"/>
    <col min="16" max="16" width="7.8515625" style="4" customWidth="1"/>
    <col min="17" max="17" width="21.421875" style="5" customWidth="1"/>
    <col min="18" max="18" width="15.140625" style="4" customWidth="1"/>
    <col min="19" max="19" width="14.140625" style="4" customWidth="1"/>
    <col min="20" max="20" width="14.421875" style="4" customWidth="1"/>
    <col min="21" max="21" width="70.14062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K2" s="3"/>
      <c r="L2" s="106" t="s">
        <v>106</v>
      </c>
      <c r="M2" s="107"/>
      <c r="N2" s="108"/>
      <c r="O2" s="3"/>
      <c r="P2" s="3"/>
      <c r="R2" s="3"/>
      <c r="S2" s="3"/>
      <c r="T2" s="3"/>
    </row>
    <row r="3" ht="12" thickBot="1">
      <c r="N3" s="8"/>
    </row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397</v>
      </c>
      <c r="T4" s="102" t="s">
        <v>566</v>
      </c>
      <c r="U4" s="109" t="s">
        <v>146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1" s="7" customFormat="1" ht="22.5">
      <c r="B6" s="43">
        <v>1</v>
      </c>
      <c r="C6" s="74" t="s">
        <v>569</v>
      </c>
      <c r="D6" s="75" t="s">
        <v>570</v>
      </c>
      <c r="E6" s="75" t="s">
        <v>571</v>
      </c>
      <c r="F6" s="45" t="s">
        <v>563</v>
      </c>
      <c r="G6" s="76" t="s">
        <v>572</v>
      </c>
      <c r="H6" s="77" t="s">
        <v>573</v>
      </c>
      <c r="I6" s="45">
        <v>4</v>
      </c>
      <c r="J6" s="45" t="s">
        <v>546</v>
      </c>
      <c r="K6" s="45" t="s">
        <v>536</v>
      </c>
      <c r="L6" s="78">
        <v>6908</v>
      </c>
      <c r="M6" s="79">
        <v>519</v>
      </c>
      <c r="N6" s="80" t="s">
        <v>552</v>
      </c>
      <c r="O6" s="46">
        <f>L6/100*P6</f>
        <v>6389.9</v>
      </c>
      <c r="P6" s="81">
        <v>92.5</v>
      </c>
      <c r="Q6" s="75" t="s">
        <v>549</v>
      </c>
      <c r="R6" s="45" t="s">
        <v>550</v>
      </c>
      <c r="S6" s="45" t="s">
        <v>551</v>
      </c>
      <c r="T6" s="45" t="s">
        <v>536</v>
      </c>
      <c r="U6" s="82" t="s">
        <v>398</v>
      </c>
    </row>
    <row r="7" spans="2:21" s="7" customFormat="1" ht="22.5">
      <c r="B7" s="36">
        <v>2</v>
      </c>
      <c r="C7" s="26" t="s">
        <v>574</v>
      </c>
      <c r="D7" s="25" t="s">
        <v>570</v>
      </c>
      <c r="E7" s="25" t="s">
        <v>575</v>
      </c>
      <c r="F7" s="31" t="s">
        <v>563</v>
      </c>
      <c r="G7" s="54" t="s">
        <v>576</v>
      </c>
      <c r="H7" s="54" t="s">
        <v>577</v>
      </c>
      <c r="I7" s="31">
        <v>4</v>
      </c>
      <c r="J7" s="31" t="s">
        <v>546</v>
      </c>
      <c r="K7" s="31" t="s">
        <v>536</v>
      </c>
      <c r="L7" s="55">
        <v>7799</v>
      </c>
      <c r="M7" s="56">
        <v>679</v>
      </c>
      <c r="N7" s="57" t="s">
        <v>552</v>
      </c>
      <c r="O7" s="34">
        <f aca="true" t="shared" si="0" ref="O7:O19">L7/100*P7</f>
        <v>7128.286</v>
      </c>
      <c r="P7" s="58">
        <v>91.4</v>
      </c>
      <c r="Q7" s="25" t="s">
        <v>549</v>
      </c>
      <c r="R7" s="31" t="s">
        <v>550</v>
      </c>
      <c r="S7" s="31" t="s">
        <v>551</v>
      </c>
      <c r="T7" s="31" t="s">
        <v>536</v>
      </c>
      <c r="U7" s="65" t="s">
        <v>398</v>
      </c>
    </row>
    <row r="8" spans="2:21" s="7" customFormat="1" ht="22.5">
      <c r="B8" s="36">
        <v>3</v>
      </c>
      <c r="C8" s="26" t="s">
        <v>578</v>
      </c>
      <c r="D8" s="25"/>
      <c r="E8" s="25" t="s">
        <v>603</v>
      </c>
      <c r="F8" s="31" t="s">
        <v>563</v>
      </c>
      <c r="G8" s="54" t="s">
        <v>579</v>
      </c>
      <c r="H8" s="54" t="s">
        <v>580</v>
      </c>
      <c r="I8" s="31">
        <v>4</v>
      </c>
      <c r="J8" s="31" t="s">
        <v>546</v>
      </c>
      <c r="K8" s="31" t="s">
        <v>536</v>
      </c>
      <c r="L8" s="55">
        <v>56749</v>
      </c>
      <c r="M8" s="56">
        <v>7386</v>
      </c>
      <c r="N8" s="57" t="s">
        <v>552</v>
      </c>
      <c r="O8" s="34">
        <f>L8/100*P8</f>
        <v>49598.626000000004</v>
      </c>
      <c r="P8" s="58">
        <v>87.4</v>
      </c>
      <c r="Q8" s="25" t="s">
        <v>549</v>
      </c>
      <c r="R8" s="31" t="s">
        <v>550</v>
      </c>
      <c r="S8" s="31" t="s">
        <v>551</v>
      </c>
      <c r="T8" s="31" t="s">
        <v>536</v>
      </c>
      <c r="U8" s="65" t="s">
        <v>398</v>
      </c>
    </row>
    <row r="9" spans="2:21" s="7" customFormat="1" ht="22.5">
      <c r="B9" s="36">
        <v>4</v>
      </c>
      <c r="C9" s="26" t="s">
        <v>581</v>
      </c>
      <c r="D9" s="25" t="s">
        <v>582</v>
      </c>
      <c r="E9" s="25" t="s">
        <v>583</v>
      </c>
      <c r="F9" s="31" t="s">
        <v>563</v>
      </c>
      <c r="G9" s="54" t="s">
        <v>584</v>
      </c>
      <c r="H9" s="54" t="s">
        <v>585</v>
      </c>
      <c r="I9" s="31">
        <v>3</v>
      </c>
      <c r="J9" s="31" t="s">
        <v>546</v>
      </c>
      <c r="K9" s="31" t="s">
        <v>536</v>
      </c>
      <c r="L9" s="55">
        <v>23994</v>
      </c>
      <c r="M9" s="56">
        <v>1800</v>
      </c>
      <c r="N9" s="57" t="s">
        <v>552</v>
      </c>
      <c r="O9" s="34">
        <f t="shared" si="0"/>
        <v>22194.45</v>
      </c>
      <c r="P9" s="58">
        <v>92.5</v>
      </c>
      <c r="Q9" s="25" t="s">
        <v>549</v>
      </c>
      <c r="R9" s="31" t="s">
        <v>550</v>
      </c>
      <c r="S9" s="31" t="s">
        <v>551</v>
      </c>
      <c r="T9" s="31" t="s">
        <v>536</v>
      </c>
      <c r="U9" s="65" t="s">
        <v>398</v>
      </c>
    </row>
    <row r="10" spans="2:21" s="7" customFormat="1" ht="22.5">
      <c r="B10" s="36">
        <v>5</v>
      </c>
      <c r="C10" s="26" t="s">
        <v>586</v>
      </c>
      <c r="D10" s="25" t="s">
        <v>582</v>
      </c>
      <c r="E10" s="25" t="s">
        <v>575</v>
      </c>
      <c r="F10" s="31" t="s">
        <v>563</v>
      </c>
      <c r="G10" s="54" t="s">
        <v>587</v>
      </c>
      <c r="H10" s="54" t="s">
        <v>588</v>
      </c>
      <c r="I10" s="31">
        <v>3</v>
      </c>
      <c r="J10" s="31" t="s">
        <v>546</v>
      </c>
      <c r="K10" s="31" t="s">
        <v>536</v>
      </c>
      <c r="L10" s="55">
        <v>53217</v>
      </c>
      <c r="M10" s="56">
        <v>3992</v>
      </c>
      <c r="N10" s="57" t="s">
        <v>552</v>
      </c>
      <c r="O10" s="34">
        <f t="shared" si="0"/>
        <v>49225.725</v>
      </c>
      <c r="P10" s="58">
        <v>92.5</v>
      </c>
      <c r="Q10" s="25" t="s">
        <v>549</v>
      </c>
      <c r="R10" s="31" t="s">
        <v>550</v>
      </c>
      <c r="S10" s="31" t="s">
        <v>551</v>
      </c>
      <c r="T10" s="31" t="s">
        <v>536</v>
      </c>
      <c r="U10" s="65" t="s">
        <v>398</v>
      </c>
    </row>
    <row r="11" spans="2:21" s="7" customFormat="1" ht="22.5">
      <c r="B11" s="36">
        <v>6</v>
      </c>
      <c r="C11" s="26" t="s">
        <v>589</v>
      </c>
      <c r="D11" s="25" t="s">
        <v>582</v>
      </c>
      <c r="E11" s="25" t="s">
        <v>583</v>
      </c>
      <c r="F11" s="31" t="s">
        <v>563</v>
      </c>
      <c r="G11" s="54" t="s">
        <v>584</v>
      </c>
      <c r="H11" s="54" t="s">
        <v>593</v>
      </c>
      <c r="I11" s="31">
        <v>3</v>
      </c>
      <c r="J11" s="31" t="s">
        <v>546</v>
      </c>
      <c r="K11" s="31" t="s">
        <v>536</v>
      </c>
      <c r="L11" s="55">
        <v>66766</v>
      </c>
      <c r="M11" s="56">
        <v>5008</v>
      </c>
      <c r="N11" s="57" t="s">
        <v>552</v>
      </c>
      <c r="O11" s="34">
        <f t="shared" si="0"/>
        <v>61758.549999999996</v>
      </c>
      <c r="P11" s="58">
        <v>92.5</v>
      </c>
      <c r="Q11" s="25" t="s">
        <v>549</v>
      </c>
      <c r="R11" s="31" t="s">
        <v>550</v>
      </c>
      <c r="S11" s="31" t="s">
        <v>551</v>
      </c>
      <c r="T11" s="31" t="s">
        <v>536</v>
      </c>
      <c r="U11" s="65" t="s">
        <v>398</v>
      </c>
    </row>
    <row r="12" spans="2:21" s="7" customFormat="1" ht="22.5">
      <c r="B12" s="36">
        <v>7</v>
      </c>
      <c r="C12" s="26" t="s">
        <v>594</v>
      </c>
      <c r="D12" s="25" t="s">
        <v>595</v>
      </c>
      <c r="E12" s="25" t="s">
        <v>596</v>
      </c>
      <c r="F12" s="31" t="s">
        <v>563</v>
      </c>
      <c r="G12" s="54" t="s">
        <v>587</v>
      </c>
      <c r="H12" s="54" t="s">
        <v>597</v>
      </c>
      <c r="I12" s="31">
        <v>3</v>
      </c>
      <c r="J12" s="31" t="s">
        <v>546</v>
      </c>
      <c r="K12" s="31" t="s">
        <v>536</v>
      </c>
      <c r="L12" s="55">
        <v>42523</v>
      </c>
      <c r="M12" s="56">
        <v>3190</v>
      </c>
      <c r="N12" s="57" t="s">
        <v>552</v>
      </c>
      <c r="O12" s="34">
        <f t="shared" si="0"/>
        <v>39333.775</v>
      </c>
      <c r="P12" s="58">
        <v>92.5</v>
      </c>
      <c r="Q12" s="25" t="s">
        <v>549</v>
      </c>
      <c r="R12" s="31" t="s">
        <v>550</v>
      </c>
      <c r="S12" s="31" t="s">
        <v>551</v>
      </c>
      <c r="T12" s="31" t="s">
        <v>536</v>
      </c>
      <c r="U12" s="65" t="s">
        <v>398</v>
      </c>
    </row>
    <row r="13" spans="2:21" s="7" customFormat="1" ht="22.5">
      <c r="B13" s="36">
        <v>8</v>
      </c>
      <c r="C13" s="26" t="s">
        <v>598</v>
      </c>
      <c r="D13" s="25" t="s">
        <v>570</v>
      </c>
      <c r="E13" s="25" t="s">
        <v>596</v>
      </c>
      <c r="F13" s="31" t="s">
        <v>563</v>
      </c>
      <c r="G13" s="54" t="s">
        <v>587</v>
      </c>
      <c r="H13" s="54" t="s">
        <v>593</v>
      </c>
      <c r="I13" s="31">
        <v>3</v>
      </c>
      <c r="J13" s="31" t="s">
        <v>546</v>
      </c>
      <c r="K13" s="31" t="s">
        <v>536</v>
      </c>
      <c r="L13" s="55">
        <v>34098</v>
      </c>
      <c r="M13" s="56">
        <v>2558</v>
      </c>
      <c r="N13" s="57" t="s">
        <v>552</v>
      </c>
      <c r="O13" s="34">
        <f t="shared" si="0"/>
        <v>31540.65</v>
      </c>
      <c r="P13" s="58">
        <v>92.5</v>
      </c>
      <c r="Q13" s="25" t="s">
        <v>549</v>
      </c>
      <c r="R13" s="31" t="s">
        <v>550</v>
      </c>
      <c r="S13" s="31" t="s">
        <v>551</v>
      </c>
      <c r="T13" s="31" t="s">
        <v>536</v>
      </c>
      <c r="U13" s="65" t="s">
        <v>398</v>
      </c>
    </row>
    <row r="14" spans="2:21" s="7" customFormat="1" ht="22.5">
      <c r="B14" s="36">
        <v>9</v>
      </c>
      <c r="C14" s="26" t="s">
        <v>599</v>
      </c>
      <c r="D14" s="25" t="s">
        <v>600</v>
      </c>
      <c r="E14" s="25" t="s">
        <v>596</v>
      </c>
      <c r="F14" s="31" t="s">
        <v>563</v>
      </c>
      <c r="G14" s="54" t="s">
        <v>601</v>
      </c>
      <c r="H14" s="54" t="s">
        <v>588</v>
      </c>
      <c r="I14" s="31">
        <v>4</v>
      </c>
      <c r="J14" s="31" t="s">
        <v>546</v>
      </c>
      <c r="K14" s="31" t="s">
        <v>536</v>
      </c>
      <c r="L14" s="55">
        <v>103950</v>
      </c>
      <c r="M14" s="56">
        <v>7797</v>
      </c>
      <c r="N14" s="57" t="s">
        <v>552</v>
      </c>
      <c r="O14" s="34">
        <f t="shared" si="0"/>
        <v>96153.75</v>
      </c>
      <c r="P14" s="58">
        <v>92.5</v>
      </c>
      <c r="Q14" s="25" t="s">
        <v>549</v>
      </c>
      <c r="R14" s="31" t="s">
        <v>550</v>
      </c>
      <c r="S14" s="31" t="s">
        <v>551</v>
      </c>
      <c r="T14" s="31" t="s">
        <v>536</v>
      </c>
      <c r="U14" s="65" t="s">
        <v>398</v>
      </c>
    </row>
    <row r="15" spans="2:21" s="7" customFormat="1" ht="22.5">
      <c r="B15" s="36">
        <v>10</v>
      </c>
      <c r="C15" s="26" t="s">
        <v>602</v>
      </c>
      <c r="D15" s="25" t="s">
        <v>570</v>
      </c>
      <c r="E15" s="25" t="s">
        <v>603</v>
      </c>
      <c r="F15" s="31" t="s">
        <v>563</v>
      </c>
      <c r="G15" s="54" t="s">
        <v>576</v>
      </c>
      <c r="H15" s="54" t="s">
        <v>585</v>
      </c>
      <c r="I15" s="31">
        <v>4</v>
      </c>
      <c r="J15" s="31" t="s">
        <v>546</v>
      </c>
      <c r="K15" s="31" t="s">
        <v>536</v>
      </c>
      <c r="L15" s="55">
        <v>16697</v>
      </c>
      <c r="M15" s="56">
        <v>1253</v>
      </c>
      <c r="N15" s="57" t="s">
        <v>552</v>
      </c>
      <c r="O15" s="34">
        <f t="shared" si="0"/>
        <v>15444.725</v>
      </c>
      <c r="P15" s="58">
        <v>92.5</v>
      </c>
      <c r="Q15" s="25" t="s">
        <v>549</v>
      </c>
      <c r="R15" s="31" t="s">
        <v>550</v>
      </c>
      <c r="S15" s="31" t="s">
        <v>551</v>
      </c>
      <c r="T15" s="31" t="s">
        <v>536</v>
      </c>
      <c r="U15" s="65" t="s">
        <v>398</v>
      </c>
    </row>
    <row r="16" spans="2:21" s="7" customFormat="1" ht="22.5">
      <c r="B16" s="36">
        <v>11</v>
      </c>
      <c r="C16" s="26" t="s">
        <v>604</v>
      </c>
      <c r="D16" s="25" t="s">
        <v>605</v>
      </c>
      <c r="E16" s="25" t="s">
        <v>603</v>
      </c>
      <c r="F16" s="31" t="s">
        <v>563</v>
      </c>
      <c r="G16" s="54" t="s">
        <v>606</v>
      </c>
      <c r="H16" s="54" t="s">
        <v>607</v>
      </c>
      <c r="I16" s="31">
        <v>4</v>
      </c>
      <c r="J16" s="31" t="s">
        <v>546</v>
      </c>
      <c r="K16" s="31" t="s">
        <v>536</v>
      </c>
      <c r="L16" s="55">
        <v>66251</v>
      </c>
      <c r="M16" s="56">
        <v>7798</v>
      </c>
      <c r="N16" s="57" t="s">
        <v>552</v>
      </c>
      <c r="O16" s="34">
        <f t="shared" si="0"/>
        <v>62872.199</v>
      </c>
      <c r="P16" s="58">
        <v>94.9</v>
      </c>
      <c r="Q16" s="25" t="s">
        <v>549</v>
      </c>
      <c r="R16" s="31" t="s">
        <v>550</v>
      </c>
      <c r="S16" s="31" t="s">
        <v>551</v>
      </c>
      <c r="T16" s="31" t="s">
        <v>536</v>
      </c>
      <c r="U16" s="65" t="s">
        <v>398</v>
      </c>
    </row>
    <row r="17" spans="2:21" s="7" customFormat="1" ht="22.5">
      <c r="B17" s="36">
        <v>12</v>
      </c>
      <c r="C17" s="26" t="s">
        <v>608</v>
      </c>
      <c r="D17" s="25" t="s">
        <v>570</v>
      </c>
      <c r="E17" s="25" t="s">
        <v>571</v>
      </c>
      <c r="F17" s="31" t="s">
        <v>563</v>
      </c>
      <c r="G17" s="54" t="s">
        <v>609</v>
      </c>
      <c r="H17" s="54" t="s">
        <v>610</v>
      </c>
      <c r="I17" s="31">
        <v>4</v>
      </c>
      <c r="J17" s="31" t="s">
        <v>546</v>
      </c>
      <c r="K17" s="31" t="s">
        <v>536</v>
      </c>
      <c r="L17" s="55">
        <v>6958</v>
      </c>
      <c r="M17" s="56">
        <v>522</v>
      </c>
      <c r="N17" s="57" t="s">
        <v>552</v>
      </c>
      <c r="O17" s="34">
        <f t="shared" si="0"/>
        <v>6436.15</v>
      </c>
      <c r="P17" s="58">
        <v>92.5</v>
      </c>
      <c r="Q17" s="25" t="s">
        <v>549</v>
      </c>
      <c r="R17" s="31" t="s">
        <v>550</v>
      </c>
      <c r="S17" s="31" t="s">
        <v>551</v>
      </c>
      <c r="T17" s="31" t="s">
        <v>536</v>
      </c>
      <c r="U17" s="65" t="s">
        <v>398</v>
      </c>
    </row>
    <row r="18" spans="2:21" s="7" customFormat="1" ht="22.5">
      <c r="B18" s="36">
        <v>13</v>
      </c>
      <c r="C18" s="26" t="s">
        <v>611</v>
      </c>
      <c r="D18" s="25" t="s">
        <v>582</v>
      </c>
      <c r="E18" s="25" t="s">
        <v>603</v>
      </c>
      <c r="F18" s="31" t="s">
        <v>563</v>
      </c>
      <c r="G18" s="54" t="s">
        <v>610</v>
      </c>
      <c r="H18" s="54" t="s">
        <v>612</v>
      </c>
      <c r="I18" s="31">
        <v>4</v>
      </c>
      <c r="J18" s="31" t="s">
        <v>546</v>
      </c>
      <c r="K18" s="31" t="s">
        <v>536</v>
      </c>
      <c r="L18" s="55">
        <v>35972</v>
      </c>
      <c r="M18" s="56">
        <v>2698</v>
      </c>
      <c r="N18" s="57" t="s">
        <v>552</v>
      </c>
      <c r="O18" s="34">
        <f t="shared" si="0"/>
        <v>33274.100000000006</v>
      </c>
      <c r="P18" s="58">
        <v>92.5</v>
      </c>
      <c r="Q18" s="25" t="s">
        <v>549</v>
      </c>
      <c r="R18" s="31" t="s">
        <v>550</v>
      </c>
      <c r="S18" s="31" t="s">
        <v>551</v>
      </c>
      <c r="T18" s="31" t="s">
        <v>536</v>
      </c>
      <c r="U18" s="65" t="s">
        <v>398</v>
      </c>
    </row>
    <row r="19" spans="2:21" s="7" customFormat="1" ht="22.5">
      <c r="B19" s="36">
        <v>14</v>
      </c>
      <c r="C19" s="26" t="s">
        <v>613</v>
      </c>
      <c r="D19" s="25" t="s">
        <v>614</v>
      </c>
      <c r="E19" s="25" t="s">
        <v>596</v>
      </c>
      <c r="F19" s="31" t="s">
        <v>563</v>
      </c>
      <c r="G19" s="54" t="s">
        <v>587</v>
      </c>
      <c r="H19" s="54" t="s">
        <v>597</v>
      </c>
      <c r="I19" s="31">
        <v>3</v>
      </c>
      <c r="J19" s="31" t="s">
        <v>546</v>
      </c>
      <c r="K19" s="31" t="s">
        <v>536</v>
      </c>
      <c r="L19" s="55">
        <v>26738</v>
      </c>
      <c r="M19" s="56">
        <v>2006</v>
      </c>
      <c r="N19" s="57" t="s">
        <v>552</v>
      </c>
      <c r="O19" s="34">
        <f t="shared" si="0"/>
        <v>24732.649999999998</v>
      </c>
      <c r="P19" s="58">
        <v>92.5</v>
      </c>
      <c r="Q19" s="25" t="s">
        <v>549</v>
      </c>
      <c r="R19" s="31" t="s">
        <v>550</v>
      </c>
      <c r="S19" s="31" t="s">
        <v>551</v>
      </c>
      <c r="T19" s="31" t="s">
        <v>536</v>
      </c>
      <c r="U19" s="65" t="s">
        <v>398</v>
      </c>
    </row>
    <row r="20" spans="2:21" s="7" customFormat="1" ht="22.5">
      <c r="B20" s="36">
        <v>15</v>
      </c>
      <c r="C20" s="25" t="s">
        <v>615</v>
      </c>
      <c r="D20" s="25" t="s">
        <v>616</v>
      </c>
      <c r="E20" s="25" t="s">
        <v>603</v>
      </c>
      <c r="F20" s="31" t="s">
        <v>563</v>
      </c>
      <c r="G20" s="59" t="s">
        <v>617</v>
      </c>
      <c r="H20" s="59" t="s">
        <v>618</v>
      </c>
      <c r="I20" s="31">
        <v>2</v>
      </c>
      <c r="J20" s="31" t="s">
        <v>546</v>
      </c>
      <c r="K20" s="31" t="s">
        <v>536</v>
      </c>
      <c r="L20" s="55">
        <v>38000</v>
      </c>
      <c r="M20" s="60">
        <v>2850</v>
      </c>
      <c r="N20" s="57" t="s">
        <v>552</v>
      </c>
      <c r="O20" s="34">
        <f>L20/100*P20</f>
        <v>35150</v>
      </c>
      <c r="P20" s="58">
        <v>92.5</v>
      </c>
      <c r="Q20" s="25" t="s">
        <v>549</v>
      </c>
      <c r="R20" s="31" t="s">
        <v>550</v>
      </c>
      <c r="S20" s="31" t="s">
        <v>551</v>
      </c>
      <c r="T20" s="31" t="s">
        <v>536</v>
      </c>
      <c r="U20" s="65" t="s">
        <v>398</v>
      </c>
    </row>
    <row r="21" spans="2:21" s="7" customFormat="1" ht="22.5">
      <c r="B21" s="36">
        <v>16</v>
      </c>
      <c r="C21" s="25" t="s">
        <v>619</v>
      </c>
      <c r="D21" s="25" t="s">
        <v>582</v>
      </c>
      <c r="E21" s="25" t="s">
        <v>603</v>
      </c>
      <c r="F21" s="31" t="s">
        <v>563</v>
      </c>
      <c r="G21" s="59" t="s">
        <v>620</v>
      </c>
      <c r="H21" s="59" t="s">
        <v>621</v>
      </c>
      <c r="I21" s="31">
        <v>2</v>
      </c>
      <c r="J21" s="31" t="s">
        <v>546</v>
      </c>
      <c r="K21" s="31" t="s">
        <v>536</v>
      </c>
      <c r="L21" s="55">
        <v>80000</v>
      </c>
      <c r="M21" s="60">
        <v>6000</v>
      </c>
      <c r="N21" s="57" t="s">
        <v>552</v>
      </c>
      <c r="O21" s="34">
        <f>L21/100*P21</f>
        <v>74000</v>
      </c>
      <c r="P21" s="58">
        <v>92.5</v>
      </c>
      <c r="Q21" s="25" t="s">
        <v>549</v>
      </c>
      <c r="R21" s="31" t="s">
        <v>550</v>
      </c>
      <c r="S21" s="31" t="s">
        <v>551</v>
      </c>
      <c r="T21" s="31" t="s">
        <v>536</v>
      </c>
      <c r="U21" s="65" t="s">
        <v>398</v>
      </c>
    </row>
    <row r="22" spans="2:21" s="7" customFormat="1" ht="22.5">
      <c r="B22" s="36">
        <v>17</v>
      </c>
      <c r="C22" s="25" t="s">
        <v>622</v>
      </c>
      <c r="D22" s="25" t="s">
        <v>582</v>
      </c>
      <c r="E22" s="25" t="s">
        <v>544</v>
      </c>
      <c r="F22" s="31" t="s">
        <v>563</v>
      </c>
      <c r="G22" s="59" t="s">
        <v>617</v>
      </c>
      <c r="H22" s="59" t="s">
        <v>618</v>
      </c>
      <c r="I22" s="31">
        <v>2</v>
      </c>
      <c r="J22" s="31" t="s">
        <v>546</v>
      </c>
      <c r="K22" s="31" t="s">
        <v>536</v>
      </c>
      <c r="L22" s="55">
        <v>76000</v>
      </c>
      <c r="M22" s="60">
        <v>5700</v>
      </c>
      <c r="N22" s="57" t="s">
        <v>552</v>
      </c>
      <c r="O22" s="34">
        <f aca="true" t="shared" si="1" ref="O22:O72">L22/100*P22</f>
        <v>70300</v>
      </c>
      <c r="P22" s="58">
        <v>92.5</v>
      </c>
      <c r="Q22" s="25" t="s">
        <v>549</v>
      </c>
      <c r="R22" s="31" t="s">
        <v>550</v>
      </c>
      <c r="S22" s="31" t="s">
        <v>551</v>
      </c>
      <c r="T22" s="31" t="s">
        <v>536</v>
      </c>
      <c r="U22" s="65" t="s">
        <v>398</v>
      </c>
    </row>
    <row r="23" spans="2:21" s="7" customFormat="1" ht="22.5">
      <c r="B23" s="36">
        <v>18</v>
      </c>
      <c r="C23" s="25" t="s">
        <v>623</v>
      </c>
      <c r="D23" s="25" t="s">
        <v>582</v>
      </c>
      <c r="E23" s="25" t="s">
        <v>571</v>
      </c>
      <c r="F23" s="31" t="s">
        <v>563</v>
      </c>
      <c r="G23" s="59" t="s">
        <v>617</v>
      </c>
      <c r="H23" s="59" t="s">
        <v>618</v>
      </c>
      <c r="I23" s="31">
        <v>2</v>
      </c>
      <c r="J23" s="31" t="s">
        <v>546</v>
      </c>
      <c r="K23" s="31" t="s">
        <v>536</v>
      </c>
      <c r="L23" s="55">
        <v>18000</v>
      </c>
      <c r="M23" s="60">
        <v>1350</v>
      </c>
      <c r="N23" s="57" t="s">
        <v>552</v>
      </c>
      <c r="O23" s="34">
        <f t="shared" si="1"/>
        <v>16650</v>
      </c>
      <c r="P23" s="58">
        <v>92.5</v>
      </c>
      <c r="Q23" s="25" t="s">
        <v>549</v>
      </c>
      <c r="R23" s="31" t="s">
        <v>550</v>
      </c>
      <c r="S23" s="31" t="s">
        <v>551</v>
      </c>
      <c r="T23" s="31" t="s">
        <v>536</v>
      </c>
      <c r="U23" s="65" t="s">
        <v>398</v>
      </c>
    </row>
    <row r="24" spans="2:21" s="7" customFormat="1" ht="22.5">
      <c r="B24" s="36">
        <v>19</v>
      </c>
      <c r="C24" s="25" t="s">
        <v>624</v>
      </c>
      <c r="D24" s="25" t="s">
        <v>582</v>
      </c>
      <c r="E24" s="25" t="s">
        <v>571</v>
      </c>
      <c r="F24" s="31" t="s">
        <v>563</v>
      </c>
      <c r="G24" s="59" t="s">
        <v>617</v>
      </c>
      <c r="H24" s="59" t="s">
        <v>618</v>
      </c>
      <c r="I24" s="31">
        <v>2</v>
      </c>
      <c r="J24" s="31" t="s">
        <v>546</v>
      </c>
      <c r="K24" s="31" t="s">
        <v>536</v>
      </c>
      <c r="L24" s="55">
        <v>55000</v>
      </c>
      <c r="M24" s="60">
        <v>4125</v>
      </c>
      <c r="N24" s="57" t="s">
        <v>552</v>
      </c>
      <c r="O24" s="34">
        <f t="shared" si="1"/>
        <v>50875</v>
      </c>
      <c r="P24" s="58">
        <v>92.5</v>
      </c>
      <c r="Q24" s="25" t="s">
        <v>549</v>
      </c>
      <c r="R24" s="31" t="s">
        <v>550</v>
      </c>
      <c r="S24" s="31" t="s">
        <v>551</v>
      </c>
      <c r="T24" s="31" t="s">
        <v>536</v>
      </c>
      <c r="U24" s="65" t="s">
        <v>398</v>
      </c>
    </row>
    <row r="25" spans="2:21" s="7" customFormat="1" ht="22.5">
      <c r="B25" s="36">
        <v>20</v>
      </c>
      <c r="C25" s="25" t="s">
        <v>625</v>
      </c>
      <c r="D25" s="25" t="s">
        <v>582</v>
      </c>
      <c r="E25" s="25" t="s">
        <v>575</v>
      </c>
      <c r="F25" s="31" t="s">
        <v>563</v>
      </c>
      <c r="G25" s="59" t="s">
        <v>617</v>
      </c>
      <c r="H25" s="59" t="s">
        <v>618</v>
      </c>
      <c r="I25" s="31">
        <v>2</v>
      </c>
      <c r="J25" s="31" t="s">
        <v>546</v>
      </c>
      <c r="K25" s="31" t="s">
        <v>536</v>
      </c>
      <c r="L25" s="55">
        <v>65000</v>
      </c>
      <c r="M25" s="60">
        <v>4875</v>
      </c>
      <c r="N25" s="57" t="s">
        <v>552</v>
      </c>
      <c r="O25" s="34">
        <f t="shared" si="1"/>
        <v>60125</v>
      </c>
      <c r="P25" s="58">
        <v>92.5</v>
      </c>
      <c r="Q25" s="25" t="s">
        <v>549</v>
      </c>
      <c r="R25" s="31" t="s">
        <v>550</v>
      </c>
      <c r="S25" s="31" t="s">
        <v>551</v>
      </c>
      <c r="T25" s="31" t="s">
        <v>536</v>
      </c>
      <c r="U25" s="65" t="s">
        <v>398</v>
      </c>
    </row>
    <row r="26" spans="2:21" s="7" customFormat="1" ht="22.5">
      <c r="B26" s="36">
        <v>21</v>
      </c>
      <c r="C26" s="25" t="s">
        <v>626</v>
      </c>
      <c r="D26" s="25" t="s">
        <v>582</v>
      </c>
      <c r="E26" s="25" t="s">
        <v>575</v>
      </c>
      <c r="F26" s="31" t="s">
        <v>563</v>
      </c>
      <c r="G26" s="59" t="s">
        <v>617</v>
      </c>
      <c r="H26" s="59" t="s">
        <v>618</v>
      </c>
      <c r="I26" s="31">
        <v>2</v>
      </c>
      <c r="J26" s="31" t="s">
        <v>546</v>
      </c>
      <c r="K26" s="31" t="s">
        <v>536</v>
      </c>
      <c r="L26" s="55">
        <v>45000</v>
      </c>
      <c r="M26" s="60">
        <v>3375</v>
      </c>
      <c r="N26" s="57" t="s">
        <v>552</v>
      </c>
      <c r="O26" s="34">
        <f t="shared" si="1"/>
        <v>41625</v>
      </c>
      <c r="P26" s="58">
        <v>92.5</v>
      </c>
      <c r="Q26" s="25" t="s">
        <v>549</v>
      </c>
      <c r="R26" s="31" t="s">
        <v>550</v>
      </c>
      <c r="S26" s="31" t="s">
        <v>551</v>
      </c>
      <c r="T26" s="31" t="s">
        <v>536</v>
      </c>
      <c r="U26" s="65" t="s">
        <v>398</v>
      </c>
    </row>
    <row r="27" spans="2:21" s="7" customFormat="1" ht="22.5">
      <c r="B27" s="36">
        <v>22</v>
      </c>
      <c r="C27" s="25" t="s">
        <v>627</v>
      </c>
      <c r="D27" s="25" t="s">
        <v>582</v>
      </c>
      <c r="E27" s="25" t="s">
        <v>575</v>
      </c>
      <c r="F27" s="31" t="s">
        <v>563</v>
      </c>
      <c r="G27" s="59" t="s">
        <v>620</v>
      </c>
      <c r="H27" s="59" t="s">
        <v>621</v>
      </c>
      <c r="I27" s="24">
        <v>0</v>
      </c>
      <c r="J27" s="31" t="s">
        <v>546</v>
      </c>
      <c r="K27" s="31" t="s">
        <v>536</v>
      </c>
      <c r="L27" s="55">
        <v>55000</v>
      </c>
      <c r="M27" s="60">
        <v>4125</v>
      </c>
      <c r="N27" s="57" t="s">
        <v>552</v>
      </c>
      <c r="O27" s="34">
        <f t="shared" si="1"/>
        <v>50875</v>
      </c>
      <c r="P27" s="58">
        <v>92.5</v>
      </c>
      <c r="Q27" s="25" t="s">
        <v>549</v>
      </c>
      <c r="R27" s="31" t="s">
        <v>550</v>
      </c>
      <c r="S27" s="31" t="s">
        <v>551</v>
      </c>
      <c r="T27" s="31" t="s">
        <v>536</v>
      </c>
      <c r="U27" s="65" t="s">
        <v>398</v>
      </c>
    </row>
    <row r="28" spans="2:21" s="7" customFormat="1" ht="22.5">
      <c r="B28" s="36">
        <v>23</v>
      </c>
      <c r="C28" s="25" t="s">
        <v>628</v>
      </c>
      <c r="D28" s="25" t="s">
        <v>582</v>
      </c>
      <c r="E28" s="25" t="s">
        <v>575</v>
      </c>
      <c r="F28" s="31" t="s">
        <v>563</v>
      </c>
      <c r="G28" s="59" t="s">
        <v>620</v>
      </c>
      <c r="H28" s="59" t="s">
        <v>621</v>
      </c>
      <c r="I28" s="24">
        <v>0</v>
      </c>
      <c r="J28" s="31" t="s">
        <v>546</v>
      </c>
      <c r="K28" s="31" t="s">
        <v>536</v>
      </c>
      <c r="L28" s="55">
        <v>55000</v>
      </c>
      <c r="M28" s="60">
        <v>4125</v>
      </c>
      <c r="N28" s="57" t="s">
        <v>552</v>
      </c>
      <c r="O28" s="34">
        <f t="shared" si="1"/>
        <v>50875</v>
      </c>
      <c r="P28" s="58">
        <v>92.5</v>
      </c>
      <c r="Q28" s="25" t="s">
        <v>549</v>
      </c>
      <c r="R28" s="31" t="s">
        <v>550</v>
      </c>
      <c r="S28" s="31" t="s">
        <v>551</v>
      </c>
      <c r="T28" s="31" t="s">
        <v>536</v>
      </c>
      <c r="U28" s="65" t="s">
        <v>398</v>
      </c>
    </row>
    <row r="29" spans="2:21" s="7" customFormat="1" ht="22.5">
      <c r="B29" s="36">
        <v>24</v>
      </c>
      <c r="C29" s="25" t="s">
        <v>629</v>
      </c>
      <c r="D29" s="25" t="s">
        <v>582</v>
      </c>
      <c r="E29" s="25" t="s">
        <v>630</v>
      </c>
      <c r="F29" s="31" t="s">
        <v>563</v>
      </c>
      <c r="G29" s="59" t="s">
        <v>631</v>
      </c>
      <c r="H29" s="59" t="s">
        <v>632</v>
      </c>
      <c r="I29" s="31">
        <v>0</v>
      </c>
      <c r="J29" s="31" t="s">
        <v>546</v>
      </c>
      <c r="K29" s="31" t="s">
        <v>536</v>
      </c>
      <c r="L29" s="55">
        <v>60000</v>
      </c>
      <c r="M29" s="60">
        <v>4500</v>
      </c>
      <c r="N29" s="57" t="s">
        <v>552</v>
      </c>
      <c r="O29" s="34">
        <f t="shared" si="1"/>
        <v>55500</v>
      </c>
      <c r="P29" s="58">
        <v>92.5</v>
      </c>
      <c r="Q29" s="25" t="s">
        <v>549</v>
      </c>
      <c r="R29" s="31" t="s">
        <v>550</v>
      </c>
      <c r="S29" s="31" t="s">
        <v>551</v>
      </c>
      <c r="T29" s="31" t="s">
        <v>536</v>
      </c>
      <c r="U29" s="65" t="s">
        <v>398</v>
      </c>
    </row>
    <row r="30" spans="2:21" s="7" customFormat="1" ht="22.5">
      <c r="B30" s="36">
        <v>25</v>
      </c>
      <c r="C30" s="25" t="s">
        <v>633</v>
      </c>
      <c r="D30" s="25" t="s">
        <v>582</v>
      </c>
      <c r="E30" s="25" t="s">
        <v>583</v>
      </c>
      <c r="F30" s="31" t="s">
        <v>563</v>
      </c>
      <c r="G30" s="59" t="s">
        <v>617</v>
      </c>
      <c r="H30" s="59" t="s">
        <v>618</v>
      </c>
      <c r="I30" s="31">
        <v>2</v>
      </c>
      <c r="J30" s="31" t="s">
        <v>546</v>
      </c>
      <c r="K30" s="31" t="s">
        <v>536</v>
      </c>
      <c r="L30" s="55">
        <v>65000</v>
      </c>
      <c r="M30" s="60">
        <v>4875</v>
      </c>
      <c r="N30" s="57" t="s">
        <v>552</v>
      </c>
      <c r="O30" s="34">
        <f t="shared" si="1"/>
        <v>60125</v>
      </c>
      <c r="P30" s="58">
        <v>92.5</v>
      </c>
      <c r="Q30" s="25" t="s">
        <v>549</v>
      </c>
      <c r="R30" s="31" t="s">
        <v>550</v>
      </c>
      <c r="S30" s="31" t="s">
        <v>551</v>
      </c>
      <c r="T30" s="31" t="s">
        <v>536</v>
      </c>
      <c r="U30" s="65" t="s">
        <v>398</v>
      </c>
    </row>
    <row r="31" spans="2:21" s="7" customFormat="1" ht="22.5">
      <c r="B31" s="36">
        <v>26</v>
      </c>
      <c r="C31" s="25" t="s">
        <v>634</v>
      </c>
      <c r="D31" s="25" t="s">
        <v>582</v>
      </c>
      <c r="E31" s="25" t="s">
        <v>583</v>
      </c>
      <c r="F31" s="31" t="s">
        <v>563</v>
      </c>
      <c r="G31" s="59" t="s">
        <v>620</v>
      </c>
      <c r="H31" s="59" t="s">
        <v>621</v>
      </c>
      <c r="I31" s="31">
        <v>2</v>
      </c>
      <c r="J31" s="31" t="s">
        <v>546</v>
      </c>
      <c r="K31" s="31" t="s">
        <v>536</v>
      </c>
      <c r="L31" s="55">
        <v>22000</v>
      </c>
      <c r="M31" s="60">
        <v>1650</v>
      </c>
      <c r="N31" s="57" t="s">
        <v>552</v>
      </c>
      <c r="O31" s="34">
        <f t="shared" si="1"/>
        <v>20350</v>
      </c>
      <c r="P31" s="58">
        <v>92.5</v>
      </c>
      <c r="Q31" s="25" t="s">
        <v>549</v>
      </c>
      <c r="R31" s="31" t="s">
        <v>550</v>
      </c>
      <c r="S31" s="31" t="s">
        <v>551</v>
      </c>
      <c r="T31" s="31" t="s">
        <v>536</v>
      </c>
      <c r="U31" s="65" t="s">
        <v>398</v>
      </c>
    </row>
    <row r="32" spans="2:21" s="7" customFormat="1" ht="22.5">
      <c r="B32" s="36">
        <v>27</v>
      </c>
      <c r="C32" s="25" t="s">
        <v>635</v>
      </c>
      <c r="D32" s="25" t="s">
        <v>582</v>
      </c>
      <c r="E32" s="25" t="s">
        <v>583</v>
      </c>
      <c r="F32" s="31" t="s">
        <v>563</v>
      </c>
      <c r="G32" s="59" t="s">
        <v>620</v>
      </c>
      <c r="H32" s="59" t="s">
        <v>621</v>
      </c>
      <c r="I32" s="31">
        <v>2</v>
      </c>
      <c r="J32" s="31" t="s">
        <v>546</v>
      </c>
      <c r="K32" s="31" t="s">
        <v>536</v>
      </c>
      <c r="L32" s="55">
        <v>54000</v>
      </c>
      <c r="M32" s="60">
        <v>4050</v>
      </c>
      <c r="N32" s="57" t="s">
        <v>552</v>
      </c>
      <c r="O32" s="34">
        <f t="shared" si="1"/>
        <v>49950</v>
      </c>
      <c r="P32" s="58">
        <v>92.5</v>
      </c>
      <c r="Q32" s="25" t="s">
        <v>549</v>
      </c>
      <c r="R32" s="31" t="s">
        <v>550</v>
      </c>
      <c r="S32" s="31" t="s">
        <v>551</v>
      </c>
      <c r="T32" s="31" t="s">
        <v>536</v>
      </c>
      <c r="U32" s="65" t="s">
        <v>398</v>
      </c>
    </row>
    <row r="33" spans="2:21" s="7" customFormat="1" ht="22.5">
      <c r="B33" s="36">
        <v>28</v>
      </c>
      <c r="C33" s="25" t="s">
        <v>636</v>
      </c>
      <c r="D33" s="25" t="s">
        <v>582</v>
      </c>
      <c r="E33" s="25" t="s">
        <v>637</v>
      </c>
      <c r="F33" s="31" t="s">
        <v>563</v>
      </c>
      <c r="G33" s="59" t="s">
        <v>631</v>
      </c>
      <c r="H33" s="59" t="s">
        <v>632</v>
      </c>
      <c r="I33" s="31">
        <v>2</v>
      </c>
      <c r="J33" s="31" t="s">
        <v>546</v>
      </c>
      <c r="K33" s="31" t="s">
        <v>536</v>
      </c>
      <c r="L33" s="55">
        <v>25500</v>
      </c>
      <c r="M33" s="60">
        <v>1912.5</v>
      </c>
      <c r="N33" s="57" t="s">
        <v>552</v>
      </c>
      <c r="O33" s="34">
        <f t="shared" si="1"/>
        <v>23587.5</v>
      </c>
      <c r="P33" s="58">
        <v>92.5</v>
      </c>
      <c r="Q33" s="25" t="s">
        <v>549</v>
      </c>
      <c r="R33" s="31" t="s">
        <v>550</v>
      </c>
      <c r="S33" s="31" t="s">
        <v>551</v>
      </c>
      <c r="T33" s="31" t="s">
        <v>536</v>
      </c>
      <c r="U33" s="65" t="s">
        <v>398</v>
      </c>
    </row>
    <row r="34" spans="2:21" s="7" customFormat="1" ht="22.5">
      <c r="B34" s="36">
        <v>29</v>
      </c>
      <c r="C34" s="25" t="s">
        <v>638</v>
      </c>
      <c r="D34" s="25" t="s">
        <v>582</v>
      </c>
      <c r="E34" s="25" t="s">
        <v>596</v>
      </c>
      <c r="F34" s="31" t="s">
        <v>563</v>
      </c>
      <c r="G34" s="59" t="s">
        <v>617</v>
      </c>
      <c r="H34" s="59" t="s">
        <v>618</v>
      </c>
      <c r="I34" s="31">
        <v>2</v>
      </c>
      <c r="J34" s="31" t="s">
        <v>546</v>
      </c>
      <c r="K34" s="31" t="s">
        <v>536</v>
      </c>
      <c r="L34" s="55">
        <v>23000</v>
      </c>
      <c r="M34" s="60">
        <v>1725</v>
      </c>
      <c r="N34" s="57" t="s">
        <v>552</v>
      </c>
      <c r="O34" s="34">
        <f t="shared" si="1"/>
        <v>21275</v>
      </c>
      <c r="P34" s="58">
        <v>92.5</v>
      </c>
      <c r="Q34" s="25" t="s">
        <v>549</v>
      </c>
      <c r="R34" s="31" t="s">
        <v>550</v>
      </c>
      <c r="S34" s="31" t="s">
        <v>551</v>
      </c>
      <c r="T34" s="31" t="s">
        <v>536</v>
      </c>
      <c r="U34" s="65" t="s">
        <v>398</v>
      </c>
    </row>
    <row r="35" spans="2:21" s="7" customFormat="1" ht="22.5">
      <c r="B35" s="36">
        <v>30</v>
      </c>
      <c r="C35" s="25" t="s">
        <v>639</v>
      </c>
      <c r="D35" s="25" t="s">
        <v>582</v>
      </c>
      <c r="E35" s="25" t="s">
        <v>596</v>
      </c>
      <c r="F35" s="31" t="s">
        <v>563</v>
      </c>
      <c r="G35" s="59" t="s">
        <v>620</v>
      </c>
      <c r="H35" s="59" t="s">
        <v>621</v>
      </c>
      <c r="I35" s="31">
        <v>2</v>
      </c>
      <c r="J35" s="31" t="s">
        <v>546</v>
      </c>
      <c r="K35" s="31" t="s">
        <v>536</v>
      </c>
      <c r="L35" s="55">
        <v>160000</v>
      </c>
      <c r="M35" s="60">
        <v>12000</v>
      </c>
      <c r="N35" s="57" t="s">
        <v>552</v>
      </c>
      <c r="O35" s="34">
        <f t="shared" si="1"/>
        <v>148000</v>
      </c>
      <c r="P35" s="58">
        <v>92.5</v>
      </c>
      <c r="Q35" s="25" t="s">
        <v>549</v>
      </c>
      <c r="R35" s="31" t="s">
        <v>550</v>
      </c>
      <c r="S35" s="31" t="s">
        <v>551</v>
      </c>
      <c r="T35" s="31" t="s">
        <v>536</v>
      </c>
      <c r="U35" s="65" t="s">
        <v>398</v>
      </c>
    </row>
    <row r="36" spans="2:21" s="7" customFormat="1" ht="22.5">
      <c r="B36" s="36">
        <v>31</v>
      </c>
      <c r="C36" s="25" t="s">
        <v>640</v>
      </c>
      <c r="D36" s="25" t="s">
        <v>641</v>
      </c>
      <c r="E36" s="25" t="s">
        <v>596</v>
      </c>
      <c r="F36" s="31" t="s">
        <v>563</v>
      </c>
      <c r="G36" s="61" t="s">
        <v>617</v>
      </c>
      <c r="H36" s="59" t="s">
        <v>618</v>
      </c>
      <c r="I36" s="31">
        <v>2</v>
      </c>
      <c r="J36" s="31" t="s">
        <v>546</v>
      </c>
      <c r="K36" s="31" t="s">
        <v>536</v>
      </c>
      <c r="L36" s="55">
        <v>57000</v>
      </c>
      <c r="M36" s="60">
        <v>4275</v>
      </c>
      <c r="N36" s="57" t="s">
        <v>552</v>
      </c>
      <c r="O36" s="34">
        <f t="shared" si="1"/>
        <v>52725</v>
      </c>
      <c r="P36" s="58">
        <v>92.5</v>
      </c>
      <c r="Q36" s="25" t="s">
        <v>549</v>
      </c>
      <c r="R36" s="31" t="s">
        <v>550</v>
      </c>
      <c r="S36" s="31" t="s">
        <v>551</v>
      </c>
      <c r="T36" s="31" t="s">
        <v>536</v>
      </c>
      <c r="U36" s="65" t="s">
        <v>398</v>
      </c>
    </row>
    <row r="37" spans="2:21" s="7" customFormat="1" ht="22.5">
      <c r="B37" s="36">
        <v>32</v>
      </c>
      <c r="C37" s="25" t="s">
        <v>642</v>
      </c>
      <c r="D37" s="25" t="s">
        <v>643</v>
      </c>
      <c r="E37" s="25" t="s">
        <v>575</v>
      </c>
      <c r="F37" s="31" t="s">
        <v>563</v>
      </c>
      <c r="G37" s="61" t="s">
        <v>617</v>
      </c>
      <c r="H37" s="59" t="s">
        <v>618</v>
      </c>
      <c r="I37" s="24">
        <v>2</v>
      </c>
      <c r="J37" s="31" t="s">
        <v>546</v>
      </c>
      <c r="K37" s="31" t="s">
        <v>536</v>
      </c>
      <c r="L37" s="55">
        <v>18000</v>
      </c>
      <c r="M37" s="60">
        <v>1350</v>
      </c>
      <c r="N37" s="57" t="s">
        <v>552</v>
      </c>
      <c r="O37" s="34">
        <f t="shared" si="1"/>
        <v>16650</v>
      </c>
      <c r="P37" s="58">
        <v>92.5</v>
      </c>
      <c r="Q37" s="25" t="s">
        <v>549</v>
      </c>
      <c r="R37" s="31" t="s">
        <v>550</v>
      </c>
      <c r="S37" s="31" t="s">
        <v>551</v>
      </c>
      <c r="T37" s="31" t="s">
        <v>536</v>
      </c>
      <c r="U37" s="65" t="s">
        <v>398</v>
      </c>
    </row>
    <row r="38" spans="2:21" s="7" customFormat="1" ht="22.5">
      <c r="B38" s="36">
        <v>33</v>
      </c>
      <c r="C38" s="25" t="s">
        <v>644</v>
      </c>
      <c r="D38" s="25" t="s">
        <v>643</v>
      </c>
      <c r="E38" s="25" t="s">
        <v>603</v>
      </c>
      <c r="F38" s="31" t="s">
        <v>563</v>
      </c>
      <c r="G38" s="61" t="s">
        <v>617</v>
      </c>
      <c r="H38" s="59" t="s">
        <v>618</v>
      </c>
      <c r="I38" s="24">
        <v>2</v>
      </c>
      <c r="J38" s="31" t="s">
        <v>546</v>
      </c>
      <c r="K38" s="31" t="s">
        <v>536</v>
      </c>
      <c r="L38" s="55">
        <v>11000</v>
      </c>
      <c r="M38" s="60">
        <v>825</v>
      </c>
      <c r="N38" s="57" t="s">
        <v>552</v>
      </c>
      <c r="O38" s="34">
        <f t="shared" si="1"/>
        <v>10175</v>
      </c>
      <c r="P38" s="58">
        <v>92.5</v>
      </c>
      <c r="Q38" s="25" t="s">
        <v>549</v>
      </c>
      <c r="R38" s="31" t="s">
        <v>550</v>
      </c>
      <c r="S38" s="31" t="s">
        <v>551</v>
      </c>
      <c r="T38" s="31" t="s">
        <v>536</v>
      </c>
      <c r="U38" s="65" t="s">
        <v>398</v>
      </c>
    </row>
    <row r="39" spans="2:21" s="7" customFormat="1" ht="22.5">
      <c r="B39" s="36">
        <v>34</v>
      </c>
      <c r="C39" s="25" t="s">
        <v>645</v>
      </c>
      <c r="D39" s="25" t="s">
        <v>643</v>
      </c>
      <c r="E39" s="25" t="s">
        <v>603</v>
      </c>
      <c r="F39" s="31" t="s">
        <v>563</v>
      </c>
      <c r="G39" s="61" t="s">
        <v>617</v>
      </c>
      <c r="H39" s="59" t="s">
        <v>618</v>
      </c>
      <c r="I39" s="24">
        <v>2</v>
      </c>
      <c r="J39" s="31" t="s">
        <v>546</v>
      </c>
      <c r="K39" s="31" t="s">
        <v>536</v>
      </c>
      <c r="L39" s="55">
        <v>8000</v>
      </c>
      <c r="M39" s="60">
        <v>600</v>
      </c>
      <c r="N39" s="57" t="s">
        <v>552</v>
      </c>
      <c r="O39" s="34">
        <f t="shared" si="1"/>
        <v>7400</v>
      </c>
      <c r="P39" s="58">
        <v>92.5</v>
      </c>
      <c r="Q39" s="25" t="s">
        <v>549</v>
      </c>
      <c r="R39" s="31" t="s">
        <v>550</v>
      </c>
      <c r="S39" s="31" t="s">
        <v>551</v>
      </c>
      <c r="T39" s="31" t="s">
        <v>536</v>
      </c>
      <c r="U39" s="65" t="s">
        <v>398</v>
      </c>
    </row>
    <row r="40" spans="2:21" s="7" customFormat="1" ht="22.5">
      <c r="B40" s="36">
        <v>35</v>
      </c>
      <c r="C40" s="25" t="s">
        <v>646</v>
      </c>
      <c r="D40" s="25" t="s">
        <v>643</v>
      </c>
      <c r="E40" s="25" t="s">
        <v>603</v>
      </c>
      <c r="F40" s="31" t="s">
        <v>563</v>
      </c>
      <c r="G40" s="61" t="s">
        <v>617</v>
      </c>
      <c r="H40" s="59" t="s">
        <v>618</v>
      </c>
      <c r="I40" s="24">
        <v>2</v>
      </c>
      <c r="J40" s="31" t="s">
        <v>546</v>
      </c>
      <c r="K40" s="31" t="s">
        <v>536</v>
      </c>
      <c r="L40" s="55">
        <v>8000</v>
      </c>
      <c r="M40" s="60">
        <v>600</v>
      </c>
      <c r="N40" s="57" t="s">
        <v>552</v>
      </c>
      <c r="O40" s="34">
        <f t="shared" si="1"/>
        <v>7400</v>
      </c>
      <c r="P40" s="58">
        <v>92.5</v>
      </c>
      <c r="Q40" s="25" t="s">
        <v>549</v>
      </c>
      <c r="R40" s="31" t="s">
        <v>550</v>
      </c>
      <c r="S40" s="31" t="s">
        <v>551</v>
      </c>
      <c r="T40" s="31" t="s">
        <v>536</v>
      </c>
      <c r="U40" s="65" t="s">
        <v>398</v>
      </c>
    </row>
    <row r="41" spans="2:21" s="7" customFormat="1" ht="22.5">
      <c r="B41" s="36">
        <v>36</v>
      </c>
      <c r="C41" s="25" t="s">
        <v>647</v>
      </c>
      <c r="D41" s="25" t="s">
        <v>643</v>
      </c>
      <c r="E41" s="25" t="s">
        <v>571</v>
      </c>
      <c r="F41" s="31" t="s">
        <v>563</v>
      </c>
      <c r="G41" s="61" t="s">
        <v>617</v>
      </c>
      <c r="H41" s="59" t="s">
        <v>618</v>
      </c>
      <c r="I41" s="31">
        <v>2</v>
      </c>
      <c r="J41" s="31" t="s">
        <v>546</v>
      </c>
      <c r="K41" s="31" t="s">
        <v>536</v>
      </c>
      <c r="L41" s="55">
        <v>5000</v>
      </c>
      <c r="M41" s="60">
        <v>375</v>
      </c>
      <c r="N41" s="57" t="s">
        <v>552</v>
      </c>
      <c r="O41" s="34">
        <f t="shared" si="1"/>
        <v>4625</v>
      </c>
      <c r="P41" s="58">
        <v>92.5</v>
      </c>
      <c r="Q41" s="25" t="s">
        <v>549</v>
      </c>
      <c r="R41" s="31" t="s">
        <v>550</v>
      </c>
      <c r="S41" s="31" t="s">
        <v>551</v>
      </c>
      <c r="T41" s="31" t="s">
        <v>536</v>
      </c>
      <c r="U41" s="65" t="s">
        <v>398</v>
      </c>
    </row>
    <row r="42" spans="2:21" s="7" customFormat="1" ht="22.5">
      <c r="B42" s="36">
        <v>37</v>
      </c>
      <c r="C42" s="25" t="s">
        <v>648</v>
      </c>
      <c r="D42" s="25" t="s">
        <v>643</v>
      </c>
      <c r="E42" s="25" t="s">
        <v>571</v>
      </c>
      <c r="F42" s="31" t="s">
        <v>563</v>
      </c>
      <c r="G42" s="59" t="s">
        <v>620</v>
      </c>
      <c r="H42" s="59" t="s">
        <v>621</v>
      </c>
      <c r="I42" s="31">
        <v>2</v>
      </c>
      <c r="J42" s="31" t="s">
        <v>546</v>
      </c>
      <c r="K42" s="31" t="s">
        <v>536</v>
      </c>
      <c r="L42" s="55">
        <v>12000</v>
      </c>
      <c r="M42" s="60">
        <v>900</v>
      </c>
      <c r="N42" s="57" t="s">
        <v>552</v>
      </c>
      <c r="O42" s="34">
        <f t="shared" si="1"/>
        <v>11100</v>
      </c>
      <c r="P42" s="58">
        <v>92.5</v>
      </c>
      <c r="Q42" s="25" t="s">
        <v>549</v>
      </c>
      <c r="R42" s="31" t="s">
        <v>550</v>
      </c>
      <c r="S42" s="31" t="s">
        <v>551</v>
      </c>
      <c r="T42" s="31" t="s">
        <v>536</v>
      </c>
      <c r="U42" s="65" t="s">
        <v>398</v>
      </c>
    </row>
    <row r="43" spans="2:21" s="7" customFormat="1" ht="22.5">
      <c r="B43" s="36">
        <v>38</v>
      </c>
      <c r="C43" s="25" t="s">
        <v>649</v>
      </c>
      <c r="D43" s="25" t="s">
        <v>643</v>
      </c>
      <c r="E43" s="25" t="s">
        <v>575</v>
      </c>
      <c r="F43" s="31" t="s">
        <v>563</v>
      </c>
      <c r="G43" s="59" t="s">
        <v>617</v>
      </c>
      <c r="H43" s="59" t="s">
        <v>618</v>
      </c>
      <c r="I43" s="31">
        <v>2</v>
      </c>
      <c r="J43" s="31" t="s">
        <v>546</v>
      </c>
      <c r="K43" s="31" t="s">
        <v>536</v>
      </c>
      <c r="L43" s="55">
        <v>8500</v>
      </c>
      <c r="M43" s="60">
        <v>637.5</v>
      </c>
      <c r="N43" s="57" t="s">
        <v>552</v>
      </c>
      <c r="O43" s="34">
        <f t="shared" si="1"/>
        <v>7862.5</v>
      </c>
      <c r="P43" s="58">
        <v>92.5</v>
      </c>
      <c r="Q43" s="25" t="s">
        <v>549</v>
      </c>
      <c r="R43" s="31" t="s">
        <v>550</v>
      </c>
      <c r="S43" s="31" t="s">
        <v>551</v>
      </c>
      <c r="T43" s="31" t="s">
        <v>536</v>
      </c>
      <c r="U43" s="65" t="s">
        <v>398</v>
      </c>
    </row>
    <row r="44" spans="2:21" s="7" customFormat="1" ht="22.5">
      <c r="B44" s="36">
        <v>39</v>
      </c>
      <c r="C44" s="25" t="s">
        <v>650</v>
      </c>
      <c r="D44" s="25" t="s">
        <v>643</v>
      </c>
      <c r="E44" s="25" t="s">
        <v>575</v>
      </c>
      <c r="F44" s="31" t="s">
        <v>563</v>
      </c>
      <c r="G44" s="59" t="s">
        <v>617</v>
      </c>
      <c r="H44" s="59" t="s">
        <v>618</v>
      </c>
      <c r="I44" s="31">
        <v>2</v>
      </c>
      <c r="J44" s="31" t="s">
        <v>546</v>
      </c>
      <c r="K44" s="31" t="s">
        <v>536</v>
      </c>
      <c r="L44" s="55">
        <v>3500</v>
      </c>
      <c r="M44" s="60">
        <v>262.5</v>
      </c>
      <c r="N44" s="57" t="s">
        <v>552</v>
      </c>
      <c r="O44" s="34">
        <f t="shared" si="1"/>
        <v>3237.5</v>
      </c>
      <c r="P44" s="58">
        <v>92.5</v>
      </c>
      <c r="Q44" s="25" t="s">
        <v>549</v>
      </c>
      <c r="R44" s="31" t="s">
        <v>550</v>
      </c>
      <c r="S44" s="31" t="s">
        <v>551</v>
      </c>
      <c r="T44" s="31" t="s">
        <v>536</v>
      </c>
      <c r="U44" s="65" t="s">
        <v>398</v>
      </c>
    </row>
    <row r="45" spans="2:21" s="7" customFormat="1" ht="22.5">
      <c r="B45" s="36">
        <v>40</v>
      </c>
      <c r="C45" s="25" t="s">
        <v>651</v>
      </c>
      <c r="D45" s="25" t="s">
        <v>643</v>
      </c>
      <c r="E45" s="25" t="s">
        <v>575</v>
      </c>
      <c r="F45" s="31" t="s">
        <v>563</v>
      </c>
      <c r="G45" s="59" t="s">
        <v>620</v>
      </c>
      <c r="H45" s="59" t="s">
        <v>621</v>
      </c>
      <c r="I45" s="31">
        <v>0</v>
      </c>
      <c r="J45" s="31" t="s">
        <v>546</v>
      </c>
      <c r="K45" s="31" t="s">
        <v>536</v>
      </c>
      <c r="L45" s="55">
        <v>5000</v>
      </c>
      <c r="M45" s="60">
        <v>375</v>
      </c>
      <c r="N45" s="57" t="s">
        <v>552</v>
      </c>
      <c r="O45" s="34">
        <f t="shared" si="1"/>
        <v>4625</v>
      </c>
      <c r="P45" s="58">
        <v>92.5</v>
      </c>
      <c r="Q45" s="25" t="s">
        <v>549</v>
      </c>
      <c r="R45" s="31" t="s">
        <v>550</v>
      </c>
      <c r="S45" s="31" t="s">
        <v>551</v>
      </c>
      <c r="T45" s="31" t="s">
        <v>536</v>
      </c>
      <c r="U45" s="65" t="s">
        <v>398</v>
      </c>
    </row>
    <row r="46" spans="2:21" s="7" customFormat="1" ht="22.5">
      <c r="B46" s="36">
        <v>41</v>
      </c>
      <c r="C46" s="25" t="s">
        <v>652</v>
      </c>
      <c r="D46" s="25" t="s">
        <v>643</v>
      </c>
      <c r="E46" s="25" t="s">
        <v>575</v>
      </c>
      <c r="F46" s="31" t="s">
        <v>563</v>
      </c>
      <c r="G46" s="59" t="s">
        <v>620</v>
      </c>
      <c r="H46" s="59" t="s">
        <v>621</v>
      </c>
      <c r="I46" s="31">
        <v>0</v>
      </c>
      <c r="J46" s="31" t="s">
        <v>546</v>
      </c>
      <c r="K46" s="31" t="s">
        <v>536</v>
      </c>
      <c r="L46" s="55">
        <v>3000</v>
      </c>
      <c r="M46" s="60">
        <v>225</v>
      </c>
      <c r="N46" s="57" t="s">
        <v>552</v>
      </c>
      <c r="O46" s="34">
        <f t="shared" si="1"/>
        <v>2775</v>
      </c>
      <c r="P46" s="58">
        <v>92.5</v>
      </c>
      <c r="Q46" s="25" t="s">
        <v>549</v>
      </c>
      <c r="R46" s="31" t="s">
        <v>550</v>
      </c>
      <c r="S46" s="31" t="s">
        <v>551</v>
      </c>
      <c r="T46" s="31" t="s">
        <v>536</v>
      </c>
      <c r="U46" s="65" t="s">
        <v>398</v>
      </c>
    </row>
    <row r="47" spans="2:21" s="7" customFormat="1" ht="22.5">
      <c r="B47" s="36">
        <v>42</v>
      </c>
      <c r="C47" s="25" t="s">
        <v>653</v>
      </c>
      <c r="D47" s="25" t="s">
        <v>643</v>
      </c>
      <c r="E47" s="25" t="s">
        <v>575</v>
      </c>
      <c r="F47" s="31" t="s">
        <v>563</v>
      </c>
      <c r="G47" s="59" t="s">
        <v>654</v>
      </c>
      <c r="H47" s="59" t="s">
        <v>618</v>
      </c>
      <c r="I47" s="31">
        <v>2</v>
      </c>
      <c r="J47" s="31" t="s">
        <v>546</v>
      </c>
      <c r="K47" s="31" t="s">
        <v>536</v>
      </c>
      <c r="L47" s="55">
        <v>15500</v>
      </c>
      <c r="M47" s="60">
        <v>1162.5</v>
      </c>
      <c r="N47" s="57" t="s">
        <v>552</v>
      </c>
      <c r="O47" s="34">
        <f t="shared" si="1"/>
        <v>14337.5</v>
      </c>
      <c r="P47" s="58">
        <v>92.5</v>
      </c>
      <c r="Q47" s="25" t="s">
        <v>549</v>
      </c>
      <c r="R47" s="31" t="s">
        <v>550</v>
      </c>
      <c r="S47" s="31" t="s">
        <v>551</v>
      </c>
      <c r="T47" s="31" t="s">
        <v>536</v>
      </c>
      <c r="U47" s="65" t="s">
        <v>398</v>
      </c>
    </row>
    <row r="48" spans="2:21" s="7" customFormat="1" ht="22.5">
      <c r="B48" s="36">
        <v>43</v>
      </c>
      <c r="C48" s="25" t="s">
        <v>655</v>
      </c>
      <c r="D48" s="25" t="s">
        <v>643</v>
      </c>
      <c r="E48" s="25" t="s">
        <v>575</v>
      </c>
      <c r="F48" s="31" t="s">
        <v>563</v>
      </c>
      <c r="G48" s="59" t="s">
        <v>654</v>
      </c>
      <c r="H48" s="59" t="s">
        <v>618</v>
      </c>
      <c r="I48" s="31">
        <v>0</v>
      </c>
      <c r="J48" s="31" t="s">
        <v>546</v>
      </c>
      <c r="K48" s="31" t="s">
        <v>536</v>
      </c>
      <c r="L48" s="55">
        <v>5000</v>
      </c>
      <c r="M48" s="60">
        <v>375</v>
      </c>
      <c r="N48" s="57" t="s">
        <v>552</v>
      </c>
      <c r="O48" s="34">
        <f t="shared" si="1"/>
        <v>4625</v>
      </c>
      <c r="P48" s="58">
        <v>92.5</v>
      </c>
      <c r="Q48" s="25" t="s">
        <v>549</v>
      </c>
      <c r="R48" s="31" t="s">
        <v>550</v>
      </c>
      <c r="S48" s="31" t="s">
        <v>551</v>
      </c>
      <c r="T48" s="31" t="s">
        <v>536</v>
      </c>
      <c r="U48" s="65" t="s">
        <v>398</v>
      </c>
    </row>
    <row r="49" spans="2:21" s="7" customFormat="1" ht="22.5">
      <c r="B49" s="36">
        <v>44</v>
      </c>
      <c r="C49" s="25" t="s">
        <v>656</v>
      </c>
      <c r="D49" s="25" t="s">
        <v>643</v>
      </c>
      <c r="E49" s="25" t="s">
        <v>575</v>
      </c>
      <c r="F49" s="31" t="s">
        <v>563</v>
      </c>
      <c r="G49" s="59" t="s">
        <v>654</v>
      </c>
      <c r="H49" s="59" t="s">
        <v>618</v>
      </c>
      <c r="I49" s="31">
        <v>2</v>
      </c>
      <c r="J49" s="31" t="s">
        <v>546</v>
      </c>
      <c r="K49" s="31" t="s">
        <v>536</v>
      </c>
      <c r="L49" s="55">
        <v>10600</v>
      </c>
      <c r="M49" s="60">
        <v>795</v>
      </c>
      <c r="N49" s="57" t="s">
        <v>552</v>
      </c>
      <c r="O49" s="34">
        <f t="shared" si="1"/>
        <v>9805</v>
      </c>
      <c r="P49" s="58">
        <v>92.5</v>
      </c>
      <c r="Q49" s="25" t="s">
        <v>549</v>
      </c>
      <c r="R49" s="31" t="s">
        <v>550</v>
      </c>
      <c r="S49" s="31" t="s">
        <v>551</v>
      </c>
      <c r="T49" s="31" t="s">
        <v>536</v>
      </c>
      <c r="U49" s="65" t="s">
        <v>398</v>
      </c>
    </row>
    <row r="50" spans="2:21" s="7" customFormat="1" ht="22.5">
      <c r="B50" s="36">
        <v>45</v>
      </c>
      <c r="C50" s="25" t="s">
        <v>657</v>
      </c>
      <c r="D50" s="25" t="s">
        <v>643</v>
      </c>
      <c r="E50" s="25" t="s">
        <v>658</v>
      </c>
      <c r="F50" s="31" t="s">
        <v>563</v>
      </c>
      <c r="G50" s="59" t="s">
        <v>654</v>
      </c>
      <c r="H50" s="59" t="s">
        <v>618</v>
      </c>
      <c r="I50" s="31">
        <v>2</v>
      </c>
      <c r="J50" s="31" t="s">
        <v>546</v>
      </c>
      <c r="K50" s="31" t="s">
        <v>536</v>
      </c>
      <c r="L50" s="55">
        <v>10000</v>
      </c>
      <c r="M50" s="60">
        <v>750</v>
      </c>
      <c r="N50" s="57" t="s">
        <v>552</v>
      </c>
      <c r="O50" s="34">
        <f t="shared" si="1"/>
        <v>9250</v>
      </c>
      <c r="P50" s="58">
        <v>92.5</v>
      </c>
      <c r="Q50" s="25" t="s">
        <v>549</v>
      </c>
      <c r="R50" s="31" t="s">
        <v>550</v>
      </c>
      <c r="S50" s="31" t="s">
        <v>551</v>
      </c>
      <c r="T50" s="31" t="s">
        <v>536</v>
      </c>
      <c r="U50" s="65" t="s">
        <v>398</v>
      </c>
    </row>
    <row r="51" spans="2:21" s="7" customFormat="1" ht="22.5">
      <c r="B51" s="36">
        <v>46</v>
      </c>
      <c r="C51" s="25" t="s">
        <v>659</v>
      </c>
      <c r="D51" s="25" t="s">
        <v>643</v>
      </c>
      <c r="E51" s="25" t="s">
        <v>596</v>
      </c>
      <c r="F51" s="31" t="s">
        <v>563</v>
      </c>
      <c r="G51" s="59" t="s">
        <v>654</v>
      </c>
      <c r="H51" s="59" t="s">
        <v>618</v>
      </c>
      <c r="I51" s="31">
        <v>4</v>
      </c>
      <c r="J51" s="31" t="s">
        <v>546</v>
      </c>
      <c r="K51" s="31" t="s">
        <v>536</v>
      </c>
      <c r="L51" s="55">
        <v>35700</v>
      </c>
      <c r="M51" s="60">
        <v>2677.5</v>
      </c>
      <c r="N51" s="57" t="s">
        <v>552</v>
      </c>
      <c r="O51" s="34">
        <f t="shared" si="1"/>
        <v>33022.5</v>
      </c>
      <c r="P51" s="58">
        <v>92.5</v>
      </c>
      <c r="Q51" s="25" t="s">
        <v>549</v>
      </c>
      <c r="R51" s="31" t="s">
        <v>550</v>
      </c>
      <c r="S51" s="31" t="s">
        <v>551</v>
      </c>
      <c r="T51" s="31" t="s">
        <v>536</v>
      </c>
      <c r="U51" s="65" t="s">
        <v>398</v>
      </c>
    </row>
    <row r="52" spans="2:21" s="7" customFormat="1" ht="22.5">
      <c r="B52" s="36">
        <v>47</v>
      </c>
      <c r="C52" s="25" t="s">
        <v>660</v>
      </c>
      <c r="D52" s="25" t="s">
        <v>643</v>
      </c>
      <c r="E52" s="25" t="s">
        <v>596</v>
      </c>
      <c r="F52" s="31" t="s">
        <v>563</v>
      </c>
      <c r="G52" s="59" t="s">
        <v>654</v>
      </c>
      <c r="H52" s="59" t="s">
        <v>618</v>
      </c>
      <c r="I52" s="31">
        <v>0</v>
      </c>
      <c r="J52" s="31" t="s">
        <v>546</v>
      </c>
      <c r="K52" s="31" t="s">
        <v>536</v>
      </c>
      <c r="L52" s="55">
        <v>5000</v>
      </c>
      <c r="M52" s="60">
        <v>375</v>
      </c>
      <c r="N52" s="57" t="s">
        <v>552</v>
      </c>
      <c r="O52" s="34">
        <f t="shared" si="1"/>
        <v>4625</v>
      </c>
      <c r="P52" s="58">
        <v>92.5</v>
      </c>
      <c r="Q52" s="25" t="s">
        <v>549</v>
      </c>
      <c r="R52" s="31" t="s">
        <v>550</v>
      </c>
      <c r="S52" s="31" t="s">
        <v>551</v>
      </c>
      <c r="T52" s="31" t="s">
        <v>536</v>
      </c>
      <c r="U52" s="65" t="s">
        <v>398</v>
      </c>
    </row>
    <row r="53" spans="2:26" s="7" customFormat="1" ht="22.5">
      <c r="B53" s="36">
        <v>48</v>
      </c>
      <c r="C53" s="26" t="s">
        <v>0</v>
      </c>
      <c r="D53" s="25" t="s">
        <v>643</v>
      </c>
      <c r="E53" s="25" t="s">
        <v>596</v>
      </c>
      <c r="F53" s="31" t="s">
        <v>563</v>
      </c>
      <c r="G53" s="59" t="s">
        <v>620</v>
      </c>
      <c r="H53" s="59" t="s">
        <v>621</v>
      </c>
      <c r="I53" s="31">
        <v>2</v>
      </c>
      <c r="J53" s="31" t="s">
        <v>546</v>
      </c>
      <c r="K53" s="31" t="s">
        <v>536</v>
      </c>
      <c r="L53" s="55">
        <v>30000</v>
      </c>
      <c r="M53" s="60">
        <v>2250</v>
      </c>
      <c r="N53" s="57" t="s">
        <v>552</v>
      </c>
      <c r="O53" s="34">
        <f>L53/100*P53</f>
        <v>27750</v>
      </c>
      <c r="P53" s="58">
        <v>92.5</v>
      </c>
      <c r="Q53" s="25" t="s">
        <v>549</v>
      </c>
      <c r="R53" s="31" t="s">
        <v>550</v>
      </c>
      <c r="S53" s="31" t="s">
        <v>551</v>
      </c>
      <c r="T53" s="31" t="s">
        <v>536</v>
      </c>
      <c r="U53" s="65" t="s">
        <v>398</v>
      </c>
      <c r="Z53" s="5"/>
    </row>
    <row r="54" spans="2:25" ht="22.5">
      <c r="B54" s="36">
        <v>49</v>
      </c>
      <c r="C54" s="26" t="s">
        <v>1</v>
      </c>
      <c r="D54" s="62" t="s">
        <v>582</v>
      </c>
      <c r="E54" s="62" t="s">
        <v>575</v>
      </c>
      <c r="F54" s="31" t="s">
        <v>563</v>
      </c>
      <c r="G54" s="59" t="s">
        <v>631</v>
      </c>
      <c r="H54" s="59" t="s">
        <v>632</v>
      </c>
      <c r="I54" s="59">
        <v>1</v>
      </c>
      <c r="J54" s="31" t="s">
        <v>546</v>
      </c>
      <c r="K54" s="31" t="s">
        <v>536</v>
      </c>
      <c r="L54" s="55">
        <v>48000</v>
      </c>
      <c r="M54" s="60">
        <v>3600</v>
      </c>
      <c r="N54" s="57" t="s">
        <v>552</v>
      </c>
      <c r="O54" s="34">
        <f>L54/100*P54</f>
        <v>44400</v>
      </c>
      <c r="P54" s="58">
        <v>92.5</v>
      </c>
      <c r="Q54" s="25" t="s">
        <v>549</v>
      </c>
      <c r="R54" s="31" t="s">
        <v>550</v>
      </c>
      <c r="S54" s="31" t="s">
        <v>551</v>
      </c>
      <c r="T54" s="59" t="s">
        <v>536</v>
      </c>
      <c r="U54" s="65" t="s">
        <v>398</v>
      </c>
      <c r="Y54" s="7"/>
    </row>
    <row r="55" spans="2:21" ht="23.25" thickBot="1">
      <c r="B55" s="37">
        <v>50</v>
      </c>
      <c r="C55" s="85" t="s">
        <v>2</v>
      </c>
      <c r="D55" s="67" t="s">
        <v>582</v>
      </c>
      <c r="E55" s="67" t="s">
        <v>571</v>
      </c>
      <c r="F55" s="39" t="s">
        <v>563</v>
      </c>
      <c r="G55" s="69" t="s">
        <v>620</v>
      </c>
      <c r="H55" s="69" t="s">
        <v>621</v>
      </c>
      <c r="I55" s="69">
        <v>1</v>
      </c>
      <c r="J55" s="39" t="s">
        <v>546</v>
      </c>
      <c r="K55" s="39" t="s">
        <v>536</v>
      </c>
      <c r="L55" s="87">
        <v>50000</v>
      </c>
      <c r="M55" s="70">
        <v>3750</v>
      </c>
      <c r="N55" s="71" t="s">
        <v>552</v>
      </c>
      <c r="O55" s="40">
        <f t="shared" si="1"/>
        <v>46250</v>
      </c>
      <c r="P55" s="89">
        <v>92.5</v>
      </c>
      <c r="Q55" s="68" t="s">
        <v>549</v>
      </c>
      <c r="R55" s="39" t="s">
        <v>550</v>
      </c>
      <c r="S55" s="39" t="s">
        <v>551</v>
      </c>
      <c r="T55" s="69" t="s">
        <v>536</v>
      </c>
      <c r="U55" s="73" t="s">
        <v>398</v>
      </c>
    </row>
    <row r="56" spans="2:21" s="6" customFormat="1" ht="11.25">
      <c r="B56" s="104" t="s">
        <v>560</v>
      </c>
      <c r="C56" s="102" t="s">
        <v>565</v>
      </c>
      <c r="D56" s="102" t="s">
        <v>540</v>
      </c>
      <c r="E56" s="102" t="s">
        <v>559</v>
      </c>
      <c r="F56" s="102" t="s">
        <v>558</v>
      </c>
      <c r="G56" s="102" t="s">
        <v>556</v>
      </c>
      <c r="H56" s="102"/>
      <c r="I56" s="102" t="s">
        <v>557</v>
      </c>
      <c r="J56" s="102" t="s">
        <v>539</v>
      </c>
      <c r="K56" s="102" t="s">
        <v>543</v>
      </c>
      <c r="L56" s="102" t="s">
        <v>564</v>
      </c>
      <c r="M56" s="102" t="s">
        <v>548</v>
      </c>
      <c r="N56" s="111"/>
      <c r="O56" s="111"/>
      <c r="P56" s="111"/>
      <c r="Q56" s="102" t="s">
        <v>545</v>
      </c>
      <c r="R56" s="102"/>
      <c r="S56" s="102" t="s">
        <v>397</v>
      </c>
      <c r="T56" s="102" t="s">
        <v>566</v>
      </c>
      <c r="U56" s="109" t="s">
        <v>146</v>
      </c>
    </row>
    <row r="57" spans="2:21" s="6" customFormat="1" ht="45.75" thickBot="1">
      <c r="B57" s="105"/>
      <c r="C57" s="103"/>
      <c r="D57" s="103"/>
      <c r="E57" s="103"/>
      <c r="F57" s="103"/>
      <c r="G57" s="49" t="s">
        <v>541</v>
      </c>
      <c r="H57" s="49" t="s">
        <v>542</v>
      </c>
      <c r="I57" s="103"/>
      <c r="J57" s="103"/>
      <c r="K57" s="103"/>
      <c r="L57" s="103"/>
      <c r="M57" s="49" t="s">
        <v>547</v>
      </c>
      <c r="N57" s="49" t="s">
        <v>528</v>
      </c>
      <c r="O57" s="49" t="s">
        <v>562</v>
      </c>
      <c r="P57" s="49" t="s">
        <v>561</v>
      </c>
      <c r="Q57" s="49" t="s">
        <v>567</v>
      </c>
      <c r="R57" s="49" t="s">
        <v>568</v>
      </c>
      <c r="S57" s="103"/>
      <c r="T57" s="103"/>
      <c r="U57" s="110"/>
    </row>
    <row r="58" spans="2:21" ht="22.5">
      <c r="B58" s="43">
        <v>51</v>
      </c>
      <c r="C58" s="74" t="s">
        <v>3</v>
      </c>
      <c r="D58" s="75" t="s">
        <v>582</v>
      </c>
      <c r="E58" s="75" t="s">
        <v>603</v>
      </c>
      <c r="F58" s="45" t="s">
        <v>563</v>
      </c>
      <c r="G58" s="83" t="s">
        <v>617</v>
      </c>
      <c r="H58" s="83" t="s">
        <v>618</v>
      </c>
      <c r="I58" s="77">
        <v>1</v>
      </c>
      <c r="J58" s="45" t="s">
        <v>546</v>
      </c>
      <c r="K58" s="45" t="s">
        <v>536</v>
      </c>
      <c r="L58" s="78">
        <v>35000</v>
      </c>
      <c r="M58" s="84">
        <v>2625</v>
      </c>
      <c r="N58" s="80" t="s">
        <v>552</v>
      </c>
      <c r="O58" s="46">
        <f t="shared" si="1"/>
        <v>32375</v>
      </c>
      <c r="P58" s="81">
        <v>92.5</v>
      </c>
      <c r="Q58" s="75" t="s">
        <v>549</v>
      </c>
      <c r="R58" s="45" t="s">
        <v>550</v>
      </c>
      <c r="S58" s="45" t="s">
        <v>551</v>
      </c>
      <c r="T58" s="83" t="s">
        <v>536</v>
      </c>
      <c r="U58" s="82" t="s">
        <v>398</v>
      </c>
    </row>
    <row r="59" spans="2:21" ht="22.5">
      <c r="B59" s="36">
        <v>52</v>
      </c>
      <c r="C59" s="26" t="s">
        <v>4</v>
      </c>
      <c r="D59" s="25" t="s">
        <v>582</v>
      </c>
      <c r="E59" s="25" t="s">
        <v>603</v>
      </c>
      <c r="F59" s="31" t="s">
        <v>563</v>
      </c>
      <c r="G59" s="59" t="s">
        <v>620</v>
      </c>
      <c r="H59" s="59" t="s">
        <v>621</v>
      </c>
      <c r="I59" s="59">
        <v>0</v>
      </c>
      <c r="J59" s="31" t="s">
        <v>546</v>
      </c>
      <c r="K59" s="31" t="s">
        <v>536</v>
      </c>
      <c r="L59" s="55">
        <v>20000</v>
      </c>
      <c r="M59" s="60">
        <v>1500</v>
      </c>
      <c r="N59" s="57" t="s">
        <v>552</v>
      </c>
      <c r="O59" s="34">
        <f t="shared" si="1"/>
        <v>18500</v>
      </c>
      <c r="P59" s="58">
        <v>92.5</v>
      </c>
      <c r="Q59" s="25" t="s">
        <v>549</v>
      </c>
      <c r="R59" s="31" t="s">
        <v>550</v>
      </c>
      <c r="S59" s="31" t="s">
        <v>551</v>
      </c>
      <c r="T59" s="59" t="s">
        <v>536</v>
      </c>
      <c r="U59" s="65" t="s">
        <v>398</v>
      </c>
    </row>
    <row r="60" spans="2:21" ht="22.5">
      <c r="B60" s="36">
        <v>53</v>
      </c>
      <c r="C60" s="26" t="s">
        <v>5</v>
      </c>
      <c r="D60" s="25" t="s">
        <v>582</v>
      </c>
      <c r="E60" s="25" t="s">
        <v>603</v>
      </c>
      <c r="F60" s="31" t="s">
        <v>563</v>
      </c>
      <c r="G60" s="59" t="s">
        <v>617</v>
      </c>
      <c r="H60" s="59" t="s">
        <v>618</v>
      </c>
      <c r="I60" s="59">
        <v>1</v>
      </c>
      <c r="J60" s="31" t="s">
        <v>546</v>
      </c>
      <c r="K60" s="31" t="s">
        <v>536</v>
      </c>
      <c r="L60" s="55">
        <v>15000</v>
      </c>
      <c r="M60" s="60">
        <v>1125</v>
      </c>
      <c r="N60" s="57" t="s">
        <v>552</v>
      </c>
      <c r="O60" s="34">
        <f t="shared" si="1"/>
        <v>13875</v>
      </c>
      <c r="P60" s="58">
        <v>92.5</v>
      </c>
      <c r="Q60" s="25" t="s">
        <v>549</v>
      </c>
      <c r="R60" s="31" t="s">
        <v>550</v>
      </c>
      <c r="S60" s="31" t="s">
        <v>551</v>
      </c>
      <c r="T60" s="59" t="s">
        <v>536</v>
      </c>
      <c r="U60" s="65" t="s">
        <v>398</v>
      </c>
    </row>
    <row r="61" spans="2:21" ht="22.5">
      <c r="B61" s="36">
        <v>54</v>
      </c>
      <c r="C61" s="26" t="s">
        <v>6</v>
      </c>
      <c r="D61" s="25" t="s">
        <v>582</v>
      </c>
      <c r="E61" s="25" t="s">
        <v>603</v>
      </c>
      <c r="F61" s="31" t="s">
        <v>563</v>
      </c>
      <c r="G61" s="59" t="s">
        <v>620</v>
      </c>
      <c r="H61" s="59" t="s">
        <v>621</v>
      </c>
      <c r="I61" s="54">
        <v>0</v>
      </c>
      <c r="J61" s="31" t="s">
        <v>546</v>
      </c>
      <c r="K61" s="31" t="s">
        <v>536</v>
      </c>
      <c r="L61" s="55">
        <v>28000</v>
      </c>
      <c r="M61" s="60">
        <v>2100</v>
      </c>
      <c r="N61" s="57" t="s">
        <v>552</v>
      </c>
      <c r="O61" s="34">
        <f t="shared" si="1"/>
        <v>25900</v>
      </c>
      <c r="P61" s="58">
        <v>92.5</v>
      </c>
      <c r="Q61" s="25" t="s">
        <v>549</v>
      </c>
      <c r="R61" s="31" t="s">
        <v>550</v>
      </c>
      <c r="S61" s="31" t="s">
        <v>551</v>
      </c>
      <c r="T61" s="59" t="s">
        <v>536</v>
      </c>
      <c r="U61" s="65" t="s">
        <v>398</v>
      </c>
    </row>
    <row r="62" spans="2:21" ht="22.5">
      <c r="B62" s="36">
        <v>55</v>
      </c>
      <c r="C62" s="26" t="s">
        <v>7</v>
      </c>
      <c r="D62" s="25" t="s">
        <v>8</v>
      </c>
      <c r="E62" s="25" t="s">
        <v>603</v>
      </c>
      <c r="F62" s="59" t="s">
        <v>563</v>
      </c>
      <c r="G62" s="59" t="s">
        <v>631</v>
      </c>
      <c r="H62" s="59" t="s">
        <v>632</v>
      </c>
      <c r="I62" s="54">
        <v>0</v>
      </c>
      <c r="J62" s="31" t="s">
        <v>546</v>
      </c>
      <c r="K62" s="59" t="s">
        <v>536</v>
      </c>
      <c r="L62" s="55">
        <v>81000</v>
      </c>
      <c r="M62" s="60">
        <v>6075</v>
      </c>
      <c r="N62" s="57" t="s">
        <v>552</v>
      </c>
      <c r="O62" s="34">
        <f t="shared" si="1"/>
        <v>74925</v>
      </c>
      <c r="P62" s="58">
        <v>92.5</v>
      </c>
      <c r="Q62" s="25" t="s">
        <v>549</v>
      </c>
      <c r="R62" s="31" t="s">
        <v>550</v>
      </c>
      <c r="S62" s="31" t="s">
        <v>551</v>
      </c>
      <c r="T62" s="59" t="s">
        <v>536</v>
      </c>
      <c r="U62" s="65" t="s">
        <v>398</v>
      </c>
    </row>
    <row r="63" spans="2:21" ht="22.5">
      <c r="B63" s="36">
        <v>56</v>
      </c>
      <c r="C63" s="26" t="s">
        <v>9</v>
      </c>
      <c r="D63" s="25" t="s">
        <v>8</v>
      </c>
      <c r="E63" s="25" t="s">
        <v>596</v>
      </c>
      <c r="F63" s="31" t="s">
        <v>563</v>
      </c>
      <c r="G63" s="61" t="s">
        <v>617</v>
      </c>
      <c r="H63" s="59" t="s">
        <v>618</v>
      </c>
      <c r="I63" s="54">
        <v>0</v>
      </c>
      <c r="J63" s="31" t="s">
        <v>546</v>
      </c>
      <c r="K63" s="31" t="s">
        <v>536</v>
      </c>
      <c r="L63" s="55">
        <v>30000</v>
      </c>
      <c r="M63" s="60">
        <f>L63/100*100</f>
        <v>30000</v>
      </c>
      <c r="N63" s="63" t="s">
        <v>10</v>
      </c>
      <c r="O63" s="34">
        <f t="shared" si="1"/>
        <v>0</v>
      </c>
      <c r="P63" s="58">
        <v>0</v>
      </c>
      <c r="Q63" s="25" t="s">
        <v>549</v>
      </c>
      <c r="R63" s="31" t="s">
        <v>550</v>
      </c>
      <c r="S63" s="31" t="s">
        <v>551</v>
      </c>
      <c r="T63" s="59" t="s">
        <v>536</v>
      </c>
      <c r="U63" s="65" t="s">
        <v>398</v>
      </c>
    </row>
    <row r="64" spans="2:21" ht="22.5">
      <c r="B64" s="36">
        <v>57</v>
      </c>
      <c r="C64" s="26" t="s">
        <v>14</v>
      </c>
      <c r="D64" s="25" t="s">
        <v>605</v>
      </c>
      <c r="E64" s="25" t="s">
        <v>596</v>
      </c>
      <c r="F64" s="31" t="s">
        <v>563</v>
      </c>
      <c r="G64" s="61" t="s">
        <v>617</v>
      </c>
      <c r="H64" s="59" t="s">
        <v>618</v>
      </c>
      <c r="I64" s="54">
        <v>0</v>
      </c>
      <c r="J64" s="31" t="s">
        <v>546</v>
      </c>
      <c r="K64" s="31" t="s">
        <v>536</v>
      </c>
      <c r="L64" s="55">
        <v>70000</v>
      </c>
      <c r="M64" s="60">
        <f>L64/100*10</f>
        <v>7000</v>
      </c>
      <c r="N64" s="64" t="s">
        <v>459</v>
      </c>
      <c r="O64" s="34">
        <f t="shared" si="1"/>
        <v>63000</v>
      </c>
      <c r="P64" s="58">
        <v>90</v>
      </c>
      <c r="Q64" s="25" t="s">
        <v>549</v>
      </c>
      <c r="R64" s="31" t="s">
        <v>550</v>
      </c>
      <c r="S64" s="31" t="s">
        <v>551</v>
      </c>
      <c r="T64" s="59" t="s">
        <v>536</v>
      </c>
      <c r="U64" s="65" t="s">
        <v>398</v>
      </c>
    </row>
    <row r="65" spans="2:21" ht="22.5">
      <c r="B65" s="36">
        <v>58</v>
      </c>
      <c r="C65" s="26" t="s">
        <v>15</v>
      </c>
      <c r="D65" s="25" t="s">
        <v>582</v>
      </c>
      <c r="E65" s="25" t="s">
        <v>575</v>
      </c>
      <c r="F65" s="59" t="s">
        <v>563</v>
      </c>
      <c r="G65" s="61" t="s">
        <v>617</v>
      </c>
      <c r="H65" s="59" t="s">
        <v>618</v>
      </c>
      <c r="I65" s="54">
        <v>2</v>
      </c>
      <c r="J65" s="31" t="s">
        <v>546</v>
      </c>
      <c r="K65" s="59" t="s">
        <v>536</v>
      </c>
      <c r="L65" s="55">
        <v>90000</v>
      </c>
      <c r="M65" s="60">
        <f aca="true" t="shared" si="2" ref="M65:M70">L65/100*10</f>
        <v>9000</v>
      </c>
      <c r="N65" s="64" t="s">
        <v>459</v>
      </c>
      <c r="O65" s="34">
        <f t="shared" si="1"/>
        <v>81000</v>
      </c>
      <c r="P65" s="58">
        <v>90</v>
      </c>
      <c r="Q65" s="25" t="s">
        <v>549</v>
      </c>
      <c r="R65" s="31" t="s">
        <v>550</v>
      </c>
      <c r="S65" s="31" t="s">
        <v>551</v>
      </c>
      <c r="T65" s="59" t="s">
        <v>536</v>
      </c>
      <c r="U65" s="65" t="s">
        <v>398</v>
      </c>
    </row>
    <row r="66" spans="2:21" ht="22.5">
      <c r="B66" s="36">
        <v>59</v>
      </c>
      <c r="C66" s="26" t="s">
        <v>16</v>
      </c>
      <c r="D66" s="25" t="s">
        <v>582</v>
      </c>
      <c r="E66" s="25" t="s">
        <v>575</v>
      </c>
      <c r="F66" s="31" t="s">
        <v>563</v>
      </c>
      <c r="G66" s="61" t="s">
        <v>617</v>
      </c>
      <c r="H66" s="59" t="s">
        <v>618</v>
      </c>
      <c r="I66" s="54">
        <v>0</v>
      </c>
      <c r="J66" s="31" t="s">
        <v>546</v>
      </c>
      <c r="K66" s="31" t="s">
        <v>536</v>
      </c>
      <c r="L66" s="55">
        <v>40000</v>
      </c>
      <c r="M66" s="60">
        <f t="shared" si="2"/>
        <v>4000</v>
      </c>
      <c r="N66" s="64" t="s">
        <v>459</v>
      </c>
      <c r="O66" s="34">
        <f t="shared" si="1"/>
        <v>36000</v>
      </c>
      <c r="P66" s="58">
        <v>90</v>
      </c>
      <c r="Q66" s="25" t="s">
        <v>549</v>
      </c>
      <c r="R66" s="31" t="s">
        <v>550</v>
      </c>
      <c r="S66" s="31" t="s">
        <v>551</v>
      </c>
      <c r="T66" s="59" t="s">
        <v>536</v>
      </c>
      <c r="U66" s="65" t="s">
        <v>398</v>
      </c>
    </row>
    <row r="67" spans="2:21" ht="22.5">
      <c r="B67" s="36">
        <v>60</v>
      </c>
      <c r="C67" s="26" t="s">
        <v>17</v>
      </c>
      <c r="D67" s="25" t="s">
        <v>605</v>
      </c>
      <c r="E67" s="25" t="s">
        <v>575</v>
      </c>
      <c r="F67" s="31" t="s">
        <v>563</v>
      </c>
      <c r="G67" s="61" t="s">
        <v>617</v>
      </c>
      <c r="H67" s="59" t="s">
        <v>618</v>
      </c>
      <c r="I67" s="54">
        <v>0</v>
      </c>
      <c r="J67" s="31" t="s">
        <v>546</v>
      </c>
      <c r="K67" s="31" t="s">
        <v>536</v>
      </c>
      <c r="L67" s="55">
        <v>20000</v>
      </c>
      <c r="M67" s="60">
        <f t="shared" si="2"/>
        <v>2000</v>
      </c>
      <c r="N67" s="64" t="s">
        <v>459</v>
      </c>
      <c r="O67" s="34">
        <f t="shared" si="1"/>
        <v>18000</v>
      </c>
      <c r="P67" s="58">
        <v>90</v>
      </c>
      <c r="Q67" s="25" t="s">
        <v>549</v>
      </c>
      <c r="R67" s="31" t="s">
        <v>550</v>
      </c>
      <c r="S67" s="31" t="s">
        <v>551</v>
      </c>
      <c r="T67" s="59" t="s">
        <v>536</v>
      </c>
      <c r="U67" s="65" t="s">
        <v>398</v>
      </c>
    </row>
    <row r="68" spans="2:21" ht="22.5">
      <c r="B68" s="36">
        <v>61</v>
      </c>
      <c r="C68" s="26" t="s">
        <v>18</v>
      </c>
      <c r="D68" s="25" t="s">
        <v>605</v>
      </c>
      <c r="E68" s="25" t="s">
        <v>637</v>
      </c>
      <c r="F68" s="31" t="s">
        <v>563</v>
      </c>
      <c r="G68" s="61" t="s">
        <v>617</v>
      </c>
      <c r="H68" s="59" t="s">
        <v>618</v>
      </c>
      <c r="I68" s="54">
        <v>0</v>
      </c>
      <c r="J68" s="31" t="s">
        <v>546</v>
      </c>
      <c r="K68" s="31" t="s">
        <v>536</v>
      </c>
      <c r="L68" s="55">
        <v>100000</v>
      </c>
      <c r="M68" s="60">
        <f t="shared" si="2"/>
        <v>10000</v>
      </c>
      <c r="N68" s="64" t="s">
        <v>459</v>
      </c>
      <c r="O68" s="34">
        <f t="shared" si="1"/>
        <v>90000</v>
      </c>
      <c r="P68" s="58">
        <v>90</v>
      </c>
      <c r="Q68" s="25" t="s">
        <v>549</v>
      </c>
      <c r="R68" s="31" t="s">
        <v>550</v>
      </c>
      <c r="S68" s="31" t="s">
        <v>551</v>
      </c>
      <c r="T68" s="59" t="s">
        <v>536</v>
      </c>
      <c r="U68" s="65" t="s">
        <v>398</v>
      </c>
    </row>
    <row r="69" spans="2:21" ht="22.5">
      <c r="B69" s="36">
        <v>62</v>
      </c>
      <c r="C69" s="26" t="s">
        <v>19</v>
      </c>
      <c r="D69" s="25" t="s">
        <v>582</v>
      </c>
      <c r="E69" s="25" t="s">
        <v>575</v>
      </c>
      <c r="F69" s="59" t="s">
        <v>563</v>
      </c>
      <c r="G69" s="61" t="s">
        <v>617</v>
      </c>
      <c r="H69" s="59" t="s">
        <v>618</v>
      </c>
      <c r="I69" s="54">
        <v>0</v>
      </c>
      <c r="J69" s="31" t="s">
        <v>546</v>
      </c>
      <c r="K69" s="31" t="s">
        <v>536</v>
      </c>
      <c r="L69" s="55">
        <v>50000</v>
      </c>
      <c r="M69" s="60">
        <f t="shared" si="2"/>
        <v>5000</v>
      </c>
      <c r="N69" s="64" t="s">
        <v>459</v>
      </c>
      <c r="O69" s="34">
        <f t="shared" si="1"/>
        <v>45000</v>
      </c>
      <c r="P69" s="58">
        <v>90</v>
      </c>
      <c r="Q69" s="25" t="s">
        <v>549</v>
      </c>
      <c r="R69" s="31" t="s">
        <v>550</v>
      </c>
      <c r="S69" s="31" t="s">
        <v>551</v>
      </c>
      <c r="T69" s="59" t="s">
        <v>536</v>
      </c>
      <c r="U69" s="65" t="s">
        <v>398</v>
      </c>
    </row>
    <row r="70" spans="2:21" ht="22.5">
      <c r="B70" s="36">
        <v>63</v>
      </c>
      <c r="C70" s="26" t="s">
        <v>20</v>
      </c>
      <c r="D70" s="25" t="s">
        <v>582</v>
      </c>
      <c r="E70" s="25" t="s">
        <v>637</v>
      </c>
      <c r="F70" s="31" t="s">
        <v>563</v>
      </c>
      <c r="G70" s="61" t="s">
        <v>617</v>
      </c>
      <c r="H70" s="59" t="s">
        <v>618</v>
      </c>
      <c r="I70" s="54">
        <v>0</v>
      </c>
      <c r="J70" s="31" t="s">
        <v>546</v>
      </c>
      <c r="K70" s="59" t="s">
        <v>536</v>
      </c>
      <c r="L70" s="55">
        <v>35000</v>
      </c>
      <c r="M70" s="60">
        <f t="shared" si="2"/>
        <v>3500</v>
      </c>
      <c r="N70" s="64" t="s">
        <v>459</v>
      </c>
      <c r="O70" s="34">
        <f t="shared" si="1"/>
        <v>31500</v>
      </c>
      <c r="P70" s="58">
        <v>90</v>
      </c>
      <c r="Q70" s="25" t="s">
        <v>549</v>
      </c>
      <c r="R70" s="31" t="s">
        <v>550</v>
      </c>
      <c r="S70" s="31" t="s">
        <v>551</v>
      </c>
      <c r="T70" s="59" t="s">
        <v>536</v>
      </c>
      <c r="U70" s="65" t="s">
        <v>398</v>
      </c>
    </row>
    <row r="71" spans="2:21" ht="22.5">
      <c r="B71" s="36">
        <v>64</v>
      </c>
      <c r="C71" s="26" t="s">
        <v>21</v>
      </c>
      <c r="D71" s="25" t="s">
        <v>605</v>
      </c>
      <c r="E71" s="25" t="s">
        <v>575</v>
      </c>
      <c r="F71" s="31" t="s">
        <v>563</v>
      </c>
      <c r="G71" s="61" t="s">
        <v>617</v>
      </c>
      <c r="H71" s="59" t="s">
        <v>618</v>
      </c>
      <c r="I71" s="54">
        <v>0</v>
      </c>
      <c r="J71" s="31" t="s">
        <v>546</v>
      </c>
      <c r="K71" s="31" t="s">
        <v>536</v>
      </c>
      <c r="L71" s="55">
        <v>15000</v>
      </c>
      <c r="M71" s="60">
        <f>L71/100*10</f>
        <v>1500</v>
      </c>
      <c r="N71" s="64" t="s">
        <v>459</v>
      </c>
      <c r="O71" s="34">
        <f t="shared" si="1"/>
        <v>13500</v>
      </c>
      <c r="P71" s="58">
        <v>90</v>
      </c>
      <c r="Q71" s="25" t="s">
        <v>549</v>
      </c>
      <c r="R71" s="31" t="s">
        <v>550</v>
      </c>
      <c r="S71" s="31" t="s">
        <v>551</v>
      </c>
      <c r="T71" s="59" t="s">
        <v>536</v>
      </c>
      <c r="U71" s="65" t="s">
        <v>398</v>
      </c>
    </row>
    <row r="72" spans="2:21" ht="23.25" thickBot="1">
      <c r="B72" s="66">
        <v>65</v>
      </c>
      <c r="C72" s="67" t="s">
        <v>22</v>
      </c>
      <c r="D72" s="68" t="s">
        <v>616</v>
      </c>
      <c r="E72" s="68" t="s">
        <v>603</v>
      </c>
      <c r="F72" s="69" t="s">
        <v>563</v>
      </c>
      <c r="G72" s="69" t="s">
        <v>631</v>
      </c>
      <c r="H72" s="69" t="s">
        <v>631</v>
      </c>
      <c r="I72" s="69">
        <v>0</v>
      </c>
      <c r="J72" s="39" t="s">
        <v>546</v>
      </c>
      <c r="K72" s="39" t="s">
        <v>536</v>
      </c>
      <c r="L72" s="70">
        <v>70000</v>
      </c>
      <c r="M72" s="70">
        <f>L72/100*10</f>
        <v>7000</v>
      </c>
      <c r="N72" s="71" t="s">
        <v>552</v>
      </c>
      <c r="O72" s="70">
        <f t="shared" si="1"/>
        <v>66850</v>
      </c>
      <c r="P72" s="72">
        <v>95.5</v>
      </c>
      <c r="Q72" s="68" t="s">
        <v>549</v>
      </c>
      <c r="R72" s="39" t="s">
        <v>550</v>
      </c>
      <c r="S72" s="39" t="s">
        <v>551</v>
      </c>
      <c r="T72" s="69" t="s">
        <v>536</v>
      </c>
      <c r="U72" s="73" t="s">
        <v>398</v>
      </c>
    </row>
    <row r="73" ht="11.25">
      <c r="N73" s="9"/>
    </row>
    <row r="75" ht="11.25">
      <c r="N75" s="8"/>
    </row>
  </sheetData>
  <sheetProtection/>
  <mergeCells count="31">
    <mergeCell ref="S56:S57"/>
    <mergeCell ref="T56:T57"/>
    <mergeCell ref="U56:U57"/>
    <mergeCell ref="K56:K57"/>
    <mergeCell ref="L56:L57"/>
    <mergeCell ref="M56:P56"/>
    <mergeCell ref="Q56:R56"/>
    <mergeCell ref="F56:F57"/>
    <mergeCell ref="G56:H56"/>
    <mergeCell ref="I56:I57"/>
    <mergeCell ref="J56:J57"/>
    <mergeCell ref="B56:B57"/>
    <mergeCell ref="C56:C57"/>
    <mergeCell ref="D56:D57"/>
    <mergeCell ref="E56:E57"/>
    <mergeCell ref="L2:N2"/>
    <mergeCell ref="U4:U5"/>
    <mergeCell ref="S4:S5"/>
    <mergeCell ref="Q4:R4"/>
    <mergeCell ref="T4:T5"/>
    <mergeCell ref="I4:I5"/>
    <mergeCell ref="J4:J5"/>
    <mergeCell ref="K4:K5"/>
    <mergeCell ref="L4:L5"/>
    <mergeCell ref="M4:P4"/>
    <mergeCell ref="F4:F5"/>
    <mergeCell ref="B4:B5"/>
    <mergeCell ref="C4:C5"/>
    <mergeCell ref="D4:D5"/>
    <mergeCell ref="E4:E5"/>
    <mergeCell ref="G4:H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62" r:id="rId3"/>
  <headerFooter alignWithMargins="0">
    <oddHeader>&amp;LCentrum evropského projektování a. s.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2"/>
  <sheetViews>
    <sheetView zoomScale="90" zoomScaleNormal="90" zoomScalePageLayoutView="0" workbookViewId="0" topLeftCell="A1">
      <pane xSplit="3" ySplit="5" topLeftCell="O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2" sqref="T12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32.7109375" style="5" customWidth="1"/>
    <col min="4" max="4" width="17.00390625" style="5" customWidth="1"/>
    <col min="5" max="5" width="14.00390625" style="5" customWidth="1"/>
    <col min="6" max="6" width="8.8515625" style="4" customWidth="1"/>
    <col min="7" max="7" width="7.7109375" style="5" bestFit="1" customWidth="1"/>
    <col min="8" max="8" width="8.28125" style="5" bestFit="1" customWidth="1"/>
    <col min="9" max="9" width="9.28125" style="5" customWidth="1"/>
    <col min="10" max="10" width="26.00390625" style="5" customWidth="1"/>
    <col min="11" max="11" width="8.421875" style="4" customWidth="1"/>
    <col min="12" max="12" width="8.57421875" style="5" customWidth="1"/>
    <col min="13" max="13" width="7.57421875" style="5" customWidth="1"/>
    <col min="14" max="14" width="30.140625" style="4" customWidth="1"/>
    <col min="15" max="15" width="8.00390625" style="4" customWidth="1"/>
    <col min="16" max="16" width="7.8515625" style="4" customWidth="1"/>
    <col min="17" max="17" width="21.421875" style="5" customWidth="1"/>
    <col min="18" max="18" width="15.140625" style="4" customWidth="1"/>
    <col min="19" max="19" width="14.140625" style="4" customWidth="1"/>
    <col min="20" max="20" width="15.00390625" style="4" customWidth="1"/>
    <col min="21" max="21" width="70.14062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K2" s="3"/>
      <c r="L2" s="106" t="s">
        <v>529</v>
      </c>
      <c r="M2" s="107"/>
      <c r="N2" s="107"/>
      <c r="O2" s="112"/>
      <c r="P2" s="112"/>
      <c r="Q2" s="112"/>
      <c r="R2" s="113"/>
      <c r="S2" s="3"/>
      <c r="T2" s="3"/>
    </row>
    <row r="3" ht="12" thickBot="1">
      <c r="N3" s="8"/>
    </row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397</v>
      </c>
      <c r="T4" s="102" t="s">
        <v>566</v>
      </c>
      <c r="U4" s="109" t="s">
        <v>399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1" s="7" customFormat="1" ht="90">
      <c r="B6" s="43">
        <v>1</v>
      </c>
      <c r="C6" s="74" t="s">
        <v>23</v>
      </c>
      <c r="D6" s="75" t="s">
        <v>24</v>
      </c>
      <c r="E6" s="75" t="s">
        <v>25</v>
      </c>
      <c r="F6" s="45" t="s">
        <v>26</v>
      </c>
      <c r="G6" s="76" t="s">
        <v>27</v>
      </c>
      <c r="H6" s="77" t="s">
        <v>28</v>
      </c>
      <c r="I6" s="45">
        <v>4</v>
      </c>
      <c r="J6" s="45" t="s">
        <v>29</v>
      </c>
      <c r="K6" s="45" t="s">
        <v>536</v>
      </c>
      <c r="L6" s="78">
        <v>1176</v>
      </c>
      <c r="M6" s="79">
        <v>1176</v>
      </c>
      <c r="N6" s="80" t="s">
        <v>536</v>
      </c>
      <c r="O6" s="46">
        <f>L6-M6</f>
        <v>0</v>
      </c>
      <c r="P6" s="81">
        <f aca="true" t="shared" si="0" ref="P6:P13">O6/L6</f>
        <v>0</v>
      </c>
      <c r="Q6" s="75" t="s">
        <v>30</v>
      </c>
      <c r="R6" s="44" t="s">
        <v>144</v>
      </c>
      <c r="S6" s="45" t="s">
        <v>402</v>
      </c>
      <c r="T6" s="45" t="s">
        <v>31</v>
      </c>
      <c r="U6" s="82" t="s">
        <v>406</v>
      </c>
    </row>
    <row r="7" spans="2:21" s="7" customFormat="1" ht="22.5">
      <c r="B7" s="36">
        <v>2</v>
      </c>
      <c r="C7" s="26" t="s">
        <v>32</v>
      </c>
      <c r="D7" s="25" t="s">
        <v>33</v>
      </c>
      <c r="E7" s="25" t="s">
        <v>25</v>
      </c>
      <c r="F7" s="31" t="s">
        <v>26</v>
      </c>
      <c r="G7" s="54">
        <v>2009</v>
      </c>
      <c r="H7" s="54">
        <v>2010</v>
      </c>
      <c r="I7" s="31">
        <v>2</v>
      </c>
      <c r="J7" s="31" t="s">
        <v>34</v>
      </c>
      <c r="K7" s="31" t="s">
        <v>536</v>
      </c>
      <c r="L7" s="55">
        <v>400</v>
      </c>
      <c r="M7" s="56">
        <v>400</v>
      </c>
      <c r="N7" s="57" t="s">
        <v>536</v>
      </c>
      <c r="O7" s="34">
        <v>0</v>
      </c>
      <c r="P7" s="58">
        <f t="shared" si="0"/>
        <v>0</v>
      </c>
      <c r="Q7" s="25" t="s">
        <v>30</v>
      </c>
      <c r="R7" s="27" t="s">
        <v>144</v>
      </c>
      <c r="S7" s="31" t="s">
        <v>551</v>
      </c>
      <c r="T7" s="31" t="s">
        <v>31</v>
      </c>
      <c r="U7" s="65" t="s">
        <v>162</v>
      </c>
    </row>
    <row r="8" spans="2:21" s="7" customFormat="1" ht="33.75">
      <c r="B8" s="36">
        <v>3</v>
      </c>
      <c r="C8" s="26" t="s">
        <v>35</v>
      </c>
      <c r="D8" s="25" t="s">
        <v>36</v>
      </c>
      <c r="E8" s="25" t="s">
        <v>25</v>
      </c>
      <c r="F8" s="31" t="s">
        <v>26</v>
      </c>
      <c r="G8" s="54">
        <v>2008</v>
      </c>
      <c r="H8" s="54">
        <v>2008</v>
      </c>
      <c r="I8" s="31">
        <v>2</v>
      </c>
      <c r="J8" s="31" t="s">
        <v>37</v>
      </c>
      <c r="K8" s="31" t="s">
        <v>536</v>
      </c>
      <c r="L8" s="55">
        <v>400</v>
      </c>
      <c r="M8" s="56">
        <v>400</v>
      </c>
      <c r="N8" s="57" t="s">
        <v>536</v>
      </c>
      <c r="O8" s="34">
        <v>0</v>
      </c>
      <c r="P8" s="58">
        <f t="shared" si="0"/>
        <v>0</v>
      </c>
      <c r="Q8" s="25" t="s">
        <v>30</v>
      </c>
      <c r="R8" s="27" t="s">
        <v>144</v>
      </c>
      <c r="S8" s="31" t="s">
        <v>148</v>
      </c>
      <c r="T8" s="31" t="s">
        <v>31</v>
      </c>
      <c r="U8" s="65" t="s">
        <v>150</v>
      </c>
    </row>
    <row r="9" spans="2:21" s="7" customFormat="1" ht="33.75">
      <c r="B9" s="36">
        <v>4</v>
      </c>
      <c r="C9" s="26" t="s">
        <v>38</v>
      </c>
      <c r="D9" s="25" t="s">
        <v>39</v>
      </c>
      <c r="E9" s="25" t="s">
        <v>25</v>
      </c>
      <c r="F9" s="31" t="s">
        <v>26</v>
      </c>
      <c r="G9" s="54" t="s">
        <v>40</v>
      </c>
      <c r="H9" s="54" t="s">
        <v>41</v>
      </c>
      <c r="I9" s="31">
        <v>2</v>
      </c>
      <c r="J9" s="31" t="s">
        <v>37</v>
      </c>
      <c r="K9" s="31" t="s">
        <v>536</v>
      </c>
      <c r="L9" s="55">
        <v>200</v>
      </c>
      <c r="M9" s="56">
        <v>200</v>
      </c>
      <c r="N9" s="57" t="s">
        <v>536</v>
      </c>
      <c r="O9" s="34">
        <v>0</v>
      </c>
      <c r="P9" s="58">
        <f t="shared" si="0"/>
        <v>0</v>
      </c>
      <c r="Q9" s="25" t="s">
        <v>30</v>
      </c>
      <c r="R9" s="27" t="s">
        <v>144</v>
      </c>
      <c r="S9" s="31" t="s">
        <v>149</v>
      </c>
      <c r="T9" s="31" t="s">
        <v>31</v>
      </c>
      <c r="U9" s="65" t="s">
        <v>150</v>
      </c>
    </row>
    <row r="10" spans="2:21" s="7" customFormat="1" ht="22.5">
      <c r="B10" s="36">
        <v>5</v>
      </c>
      <c r="C10" s="26" t="s">
        <v>42</v>
      </c>
      <c r="D10" s="25" t="s">
        <v>43</v>
      </c>
      <c r="E10" s="25" t="s">
        <v>25</v>
      </c>
      <c r="F10" s="31" t="s">
        <v>26</v>
      </c>
      <c r="G10" s="54" t="s">
        <v>27</v>
      </c>
      <c r="H10" s="54">
        <v>2013</v>
      </c>
      <c r="I10" s="31">
        <v>2</v>
      </c>
      <c r="J10" s="31" t="s">
        <v>44</v>
      </c>
      <c r="K10" s="31" t="s">
        <v>536</v>
      </c>
      <c r="L10" s="55">
        <v>50000</v>
      </c>
      <c r="M10" s="56">
        <v>50000</v>
      </c>
      <c r="N10" s="57" t="s">
        <v>536</v>
      </c>
      <c r="O10" s="34">
        <v>0</v>
      </c>
      <c r="P10" s="58">
        <f t="shared" si="0"/>
        <v>0</v>
      </c>
      <c r="Q10" s="25" t="s">
        <v>30</v>
      </c>
      <c r="R10" s="27" t="s">
        <v>144</v>
      </c>
      <c r="S10" s="31" t="s">
        <v>400</v>
      </c>
      <c r="T10" s="31" t="s">
        <v>31</v>
      </c>
      <c r="U10" s="65" t="s">
        <v>151</v>
      </c>
    </row>
    <row r="11" spans="2:21" s="7" customFormat="1" ht="22.5">
      <c r="B11" s="36">
        <v>6</v>
      </c>
      <c r="C11" s="26" t="s">
        <v>45</v>
      </c>
      <c r="D11" s="25" t="s">
        <v>45</v>
      </c>
      <c r="E11" s="25" t="s">
        <v>25</v>
      </c>
      <c r="F11" s="31" t="s">
        <v>26</v>
      </c>
      <c r="G11" s="54" t="s">
        <v>40</v>
      </c>
      <c r="H11" s="54" t="s">
        <v>40</v>
      </c>
      <c r="I11" s="31">
        <v>0</v>
      </c>
      <c r="J11" s="31" t="s">
        <v>46</v>
      </c>
      <c r="K11" s="31" t="s">
        <v>536</v>
      </c>
      <c r="L11" s="55">
        <v>750</v>
      </c>
      <c r="M11" s="56">
        <v>750</v>
      </c>
      <c r="N11" s="57" t="s">
        <v>536</v>
      </c>
      <c r="O11" s="34">
        <v>0</v>
      </c>
      <c r="P11" s="58">
        <f t="shared" si="0"/>
        <v>0</v>
      </c>
      <c r="Q11" s="25" t="s">
        <v>30</v>
      </c>
      <c r="R11" s="27" t="s">
        <v>144</v>
      </c>
      <c r="S11" s="31" t="s">
        <v>401</v>
      </c>
      <c r="T11" s="31" t="s">
        <v>31</v>
      </c>
      <c r="U11" s="65" t="s">
        <v>408</v>
      </c>
    </row>
    <row r="12" spans="2:21" s="7" customFormat="1" ht="67.5">
      <c r="B12" s="36">
        <v>7</v>
      </c>
      <c r="C12" s="26" t="s">
        <v>47</v>
      </c>
      <c r="D12" s="25" t="s">
        <v>48</v>
      </c>
      <c r="E12" s="25" t="s">
        <v>25</v>
      </c>
      <c r="F12" s="31" t="s">
        <v>26</v>
      </c>
      <c r="G12" s="54" t="s">
        <v>40</v>
      </c>
      <c r="H12" s="54" t="s">
        <v>40</v>
      </c>
      <c r="I12" s="31">
        <v>2</v>
      </c>
      <c r="J12" s="31" t="s">
        <v>34</v>
      </c>
      <c r="K12" s="31" t="s">
        <v>536</v>
      </c>
      <c r="L12" s="55">
        <v>100</v>
      </c>
      <c r="M12" s="56">
        <v>100</v>
      </c>
      <c r="N12" s="57" t="s">
        <v>536</v>
      </c>
      <c r="O12" s="34">
        <v>0</v>
      </c>
      <c r="P12" s="58">
        <f t="shared" si="0"/>
        <v>0</v>
      </c>
      <c r="Q12" s="25" t="s">
        <v>30</v>
      </c>
      <c r="R12" s="27" t="s">
        <v>144</v>
      </c>
      <c r="S12" s="31" t="s">
        <v>407</v>
      </c>
      <c r="T12" s="50" t="s">
        <v>153</v>
      </c>
      <c r="U12" s="65" t="s">
        <v>152</v>
      </c>
    </row>
    <row r="13" spans="2:21" s="7" customFormat="1" ht="33.75">
      <c r="B13" s="36">
        <v>8</v>
      </c>
      <c r="C13" s="26" t="s">
        <v>49</v>
      </c>
      <c r="D13" s="25" t="s">
        <v>50</v>
      </c>
      <c r="E13" s="25" t="s">
        <v>25</v>
      </c>
      <c r="F13" s="31" t="s">
        <v>26</v>
      </c>
      <c r="G13" s="54" t="s">
        <v>40</v>
      </c>
      <c r="H13" s="54" t="s">
        <v>28</v>
      </c>
      <c r="I13" s="31">
        <v>2</v>
      </c>
      <c r="J13" s="31" t="s">
        <v>51</v>
      </c>
      <c r="K13" s="31" t="s">
        <v>52</v>
      </c>
      <c r="L13" s="55">
        <v>200</v>
      </c>
      <c r="M13" s="56">
        <v>200</v>
      </c>
      <c r="N13" s="57" t="s">
        <v>536</v>
      </c>
      <c r="O13" s="34">
        <v>0</v>
      </c>
      <c r="P13" s="58">
        <f t="shared" si="0"/>
        <v>0</v>
      </c>
      <c r="Q13" s="25" t="s">
        <v>53</v>
      </c>
      <c r="R13" s="27" t="s">
        <v>144</v>
      </c>
      <c r="S13" s="31" t="s">
        <v>551</v>
      </c>
      <c r="T13" s="31" t="s">
        <v>31</v>
      </c>
      <c r="U13" s="65" t="s">
        <v>360</v>
      </c>
    </row>
    <row r="14" spans="2:21" s="7" customFormat="1" ht="45.75" thickBot="1">
      <c r="B14" s="37">
        <v>9</v>
      </c>
      <c r="C14" s="85" t="s">
        <v>54</v>
      </c>
      <c r="D14" s="68" t="s">
        <v>55</v>
      </c>
      <c r="E14" s="68" t="s">
        <v>25</v>
      </c>
      <c r="F14" s="39" t="s">
        <v>26</v>
      </c>
      <c r="G14" s="86" t="s">
        <v>28</v>
      </c>
      <c r="H14" s="86" t="s">
        <v>28</v>
      </c>
      <c r="I14" s="39">
        <v>0</v>
      </c>
      <c r="J14" s="39" t="s">
        <v>51</v>
      </c>
      <c r="K14" s="39" t="s">
        <v>536</v>
      </c>
      <c r="L14" s="87">
        <v>8000</v>
      </c>
      <c r="M14" s="88">
        <v>3000</v>
      </c>
      <c r="N14" s="71" t="s">
        <v>56</v>
      </c>
      <c r="O14" s="40" t="s">
        <v>57</v>
      </c>
      <c r="P14" s="89" t="s">
        <v>58</v>
      </c>
      <c r="Q14" s="68" t="s">
        <v>53</v>
      </c>
      <c r="R14" s="38" t="s">
        <v>144</v>
      </c>
      <c r="S14" s="39" t="s">
        <v>401</v>
      </c>
      <c r="T14" s="39" t="s">
        <v>31</v>
      </c>
      <c r="U14" s="73" t="s">
        <v>154</v>
      </c>
    </row>
    <row r="15" ht="11.25"/>
    <row r="16" ht="11.25"/>
    <row r="17" ht="11.25"/>
    <row r="18" ht="11.25"/>
    <row r="19" ht="11.25"/>
    <row r="20" ht="12" thickBot="1"/>
    <row r="21" spans="2:20" s="2" customFormat="1" ht="13.5" thickBot="1">
      <c r="B21" s="1" t="s">
        <v>553</v>
      </c>
      <c r="F21" s="3"/>
      <c r="K21" s="3"/>
      <c r="L21" s="106" t="s">
        <v>530</v>
      </c>
      <c r="M21" s="107"/>
      <c r="N21" s="107"/>
      <c r="O21" s="112"/>
      <c r="P21" s="112"/>
      <c r="Q21" s="112"/>
      <c r="R21" s="113"/>
      <c r="S21" s="3"/>
      <c r="T21" s="3"/>
    </row>
    <row r="22" ht="12" thickBot="1">
      <c r="N22" s="8"/>
    </row>
    <row r="23" spans="2:21" s="6" customFormat="1" ht="11.25">
      <c r="B23" s="104" t="s">
        <v>560</v>
      </c>
      <c r="C23" s="102" t="s">
        <v>565</v>
      </c>
      <c r="D23" s="102" t="s">
        <v>540</v>
      </c>
      <c r="E23" s="102" t="s">
        <v>559</v>
      </c>
      <c r="F23" s="102" t="s">
        <v>558</v>
      </c>
      <c r="G23" s="102" t="s">
        <v>556</v>
      </c>
      <c r="H23" s="102"/>
      <c r="I23" s="102" t="s">
        <v>557</v>
      </c>
      <c r="J23" s="102" t="s">
        <v>539</v>
      </c>
      <c r="K23" s="102" t="s">
        <v>543</v>
      </c>
      <c r="L23" s="102" t="s">
        <v>564</v>
      </c>
      <c r="M23" s="102" t="s">
        <v>548</v>
      </c>
      <c r="N23" s="111"/>
      <c r="O23" s="111"/>
      <c r="P23" s="111"/>
      <c r="Q23" s="102" t="s">
        <v>545</v>
      </c>
      <c r="R23" s="102"/>
      <c r="S23" s="102" t="s">
        <v>397</v>
      </c>
      <c r="T23" s="102" t="s">
        <v>566</v>
      </c>
      <c r="U23" s="109" t="s">
        <v>399</v>
      </c>
    </row>
    <row r="24" spans="2:21" s="6" customFormat="1" ht="45.75" thickBot="1">
      <c r="B24" s="105"/>
      <c r="C24" s="103"/>
      <c r="D24" s="103"/>
      <c r="E24" s="103"/>
      <c r="F24" s="103"/>
      <c r="G24" s="49" t="s">
        <v>541</v>
      </c>
      <c r="H24" s="49" t="s">
        <v>542</v>
      </c>
      <c r="I24" s="103"/>
      <c r="J24" s="103"/>
      <c r="K24" s="103"/>
      <c r="L24" s="103"/>
      <c r="M24" s="49" t="s">
        <v>547</v>
      </c>
      <c r="N24" s="49" t="s">
        <v>528</v>
      </c>
      <c r="O24" s="49" t="s">
        <v>562</v>
      </c>
      <c r="P24" s="49" t="s">
        <v>561</v>
      </c>
      <c r="Q24" s="49" t="s">
        <v>567</v>
      </c>
      <c r="R24" s="49" t="s">
        <v>568</v>
      </c>
      <c r="S24" s="103"/>
      <c r="T24" s="103"/>
      <c r="U24" s="110"/>
    </row>
    <row r="25" spans="2:21" s="7" customFormat="1" ht="33.75">
      <c r="B25" s="43">
        <v>1</v>
      </c>
      <c r="C25" s="74" t="s">
        <v>59</v>
      </c>
      <c r="D25" s="75" t="s">
        <v>60</v>
      </c>
      <c r="E25" s="75" t="s">
        <v>61</v>
      </c>
      <c r="F25" s="45" t="s">
        <v>563</v>
      </c>
      <c r="G25" s="76" t="s">
        <v>62</v>
      </c>
      <c r="H25" s="77" t="s">
        <v>63</v>
      </c>
      <c r="I25" s="45">
        <v>2</v>
      </c>
      <c r="J25" s="45" t="s">
        <v>64</v>
      </c>
      <c r="K25" s="45" t="s">
        <v>536</v>
      </c>
      <c r="L25" s="78">
        <v>30000</v>
      </c>
      <c r="M25" s="79">
        <v>2250</v>
      </c>
      <c r="N25" s="80" t="s">
        <v>552</v>
      </c>
      <c r="O25" s="46">
        <v>27250</v>
      </c>
      <c r="P25" s="81">
        <v>0.925</v>
      </c>
      <c r="Q25" s="44" t="s">
        <v>100</v>
      </c>
      <c r="R25" s="44" t="s">
        <v>534</v>
      </c>
      <c r="S25" s="45" t="s">
        <v>551</v>
      </c>
      <c r="T25" s="45" t="s">
        <v>65</v>
      </c>
      <c r="U25" s="82" t="s">
        <v>416</v>
      </c>
    </row>
    <row r="26" spans="2:21" s="7" customFormat="1" ht="33.75">
      <c r="B26" s="36">
        <v>2</v>
      </c>
      <c r="C26" s="26" t="s">
        <v>66</v>
      </c>
      <c r="D26" s="25" t="s">
        <v>67</v>
      </c>
      <c r="E26" s="25" t="s">
        <v>68</v>
      </c>
      <c r="F26" s="31" t="s">
        <v>563</v>
      </c>
      <c r="G26" s="54" t="s">
        <v>69</v>
      </c>
      <c r="H26" s="54" t="s">
        <v>70</v>
      </c>
      <c r="I26" s="31">
        <v>2</v>
      </c>
      <c r="J26" s="31" t="s">
        <v>71</v>
      </c>
      <c r="K26" s="31" t="s">
        <v>536</v>
      </c>
      <c r="L26" s="55">
        <v>40000</v>
      </c>
      <c r="M26" s="56">
        <v>3000</v>
      </c>
      <c r="N26" s="57" t="s">
        <v>552</v>
      </c>
      <c r="O26" s="34">
        <v>37000</v>
      </c>
      <c r="P26" s="58" t="s">
        <v>535</v>
      </c>
      <c r="Q26" s="27" t="s">
        <v>100</v>
      </c>
      <c r="R26" s="27" t="s">
        <v>534</v>
      </c>
      <c r="S26" s="31" t="s">
        <v>551</v>
      </c>
      <c r="T26" s="31" t="s">
        <v>65</v>
      </c>
      <c r="U26" s="65" t="s">
        <v>417</v>
      </c>
    </row>
    <row r="27" spans="2:21" s="7" customFormat="1" ht="33.75">
      <c r="B27" s="36">
        <v>3</v>
      </c>
      <c r="C27" s="26" t="s">
        <v>72</v>
      </c>
      <c r="D27" s="25" t="s">
        <v>73</v>
      </c>
      <c r="E27" s="25" t="s">
        <v>74</v>
      </c>
      <c r="F27" s="31" t="s">
        <v>563</v>
      </c>
      <c r="G27" s="54" t="s">
        <v>75</v>
      </c>
      <c r="H27" s="54" t="s">
        <v>70</v>
      </c>
      <c r="I27" s="31">
        <v>1</v>
      </c>
      <c r="J27" s="31" t="s">
        <v>76</v>
      </c>
      <c r="K27" s="31" t="s">
        <v>536</v>
      </c>
      <c r="L27" s="55">
        <v>10000</v>
      </c>
      <c r="M27" s="56">
        <v>750</v>
      </c>
      <c r="N27" s="57" t="s">
        <v>552</v>
      </c>
      <c r="O27" s="34">
        <v>9250</v>
      </c>
      <c r="P27" s="58" t="s">
        <v>535</v>
      </c>
      <c r="Q27" s="27" t="s">
        <v>100</v>
      </c>
      <c r="R27" s="27" t="s">
        <v>534</v>
      </c>
      <c r="S27" s="31" t="s">
        <v>551</v>
      </c>
      <c r="T27" s="31" t="s">
        <v>65</v>
      </c>
      <c r="U27" s="65" t="s">
        <v>417</v>
      </c>
    </row>
    <row r="28" spans="2:21" s="7" customFormat="1" ht="33.75">
      <c r="B28" s="36">
        <v>4</v>
      </c>
      <c r="C28" s="26" t="s">
        <v>77</v>
      </c>
      <c r="D28" s="25" t="s">
        <v>78</v>
      </c>
      <c r="E28" s="25" t="s">
        <v>79</v>
      </c>
      <c r="F28" s="31" t="s">
        <v>563</v>
      </c>
      <c r="G28" s="54" t="s">
        <v>63</v>
      </c>
      <c r="H28" s="54" t="s">
        <v>80</v>
      </c>
      <c r="I28" s="31">
        <v>1</v>
      </c>
      <c r="J28" s="31" t="s">
        <v>81</v>
      </c>
      <c r="K28" s="31" t="s">
        <v>82</v>
      </c>
      <c r="L28" s="55">
        <v>40000</v>
      </c>
      <c r="M28" s="56">
        <v>3000</v>
      </c>
      <c r="N28" s="57" t="s">
        <v>552</v>
      </c>
      <c r="O28" s="34">
        <v>37000</v>
      </c>
      <c r="P28" s="58" t="s">
        <v>535</v>
      </c>
      <c r="Q28" s="27" t="s">
        <v>100</v>
      </c>
      <c r="R28" s="27" t="s">
        <v>534</v>
      </c>
      <c r="S28" s="31" t="s">
        <v>551</v>
      </c>
      <c r="T28" s="31" t="s">
        <v>65</v>
      </c>
      <c r="U28" s="65" t="s">
        <v>417</v>
      </c>
    </row>
    <row r="29" spans="2:21" s="7" customFormat="1" ht="33.75">
      <c r="B29" s="36">
        <v>5</v>
      </c>
      <c r="C29" s="26" t="s">
        <v>340</v>
      </c>
      <c r="D29" s="25" t="s">
        <v>83</v>
      </c>
      <c r="E29" s="25" t="s">
        <v>79</v>
      </c>
      <c r="F29" s="31" t="s">
        <v>563</v>
      </c>
      <c r="G29" s="54" t="s">
        <v>70</v>
      </c>
      <c r="H29" s="54" t="s">
        <v>84</v>
      </c>
      <c r="I29" s="31">
        <v>1</v>
      </c>
      <c r="J29" s="31" t="s">
        <v>85</v>
      </c>
      <c r="K29" s="31" t="s">
        <v>536</v>
      </c>
      <c r="L29" s="55">
        <v>90000</v>
      </c>
      <c r="M29" s="56">
        <v>6750</v>
      </c>
      <c r="N29" s="57" t="s">
        <v>552</v>
      </c>
      <c r="O29" s="34">
        <v>82250</v>
      </c>
      <c r="P29" s="58">
        <v>0.925</v>
      </c>
      <c r="Q29" s="27" t="s">
        <v>100</v>
      </c>
      <c r="R29" s="27" t="s">
        <v>534</v>
      </c>
      <c r="S29" s="31" t="s">
        <v>551</v>
      </c>
      <c r="T29" s="31" t="s">
        <v>65</v>
      </c>
      <c r="U29" s="93" t="s">
        <v>592</v>
      </c>
    </row>
    <row r="30" spans="2:21" s="7" customFormat="1" ht="33.75">
      <c r="B30" s="36">
        <v>6</v>
      </c>
      <c r="C30" s="26" t="s">
        <v>86</v>
      </c>
      <c r="D30" s="25" t="s">
        <v>87</v>
      </c>
      <c r="E30" s="25" t="s">
        <v>79</v>
      </c>
      <c r="F30" s="31" t="s">
        <v>563</v>
      </c>
      <c r="G30" s="54">
        <v>2010</v>
      </c>
      <c r="H30" s="54">
        <v>2011</v>
      </c>
      <c r="I30" s="31">
        <v>0</v>
      </c>
      <c r="J30" s="31" t="s">
        <v>88</v>
      </c>
      <c r="K30" s="31" t="s">
        <v>536</v>
      </c>
      <c r="L30" s="55">
        <v>8000</v>
      </c>
      <c r="M30" s="56">
        <v>8000</v>
      </c>
      <c r="N30" s="57" t="s">
        <v>536</v>
      </c>
      <c r="O30" s="34"/>
      <c r="P30" s="58">
        <v>0</v>
      </c>
      <c r="Q30" s="27" t="s">
        <v>100</v>
      </c>
      <c r="R30" s="27" t="s">
        <v>534</v>
      </c>
      <c r="S30" s="31" t="s">
        <v>551</v>
      </c>
      <c r="T30" s="31" t="s">
        <v>65</v>
      </c>
      <c r="U30" s="65" t="s">
        <v>417</v>
      </c>
    </row>
    <row r="31" spans="2:21" s="7" customFormat="1" ht="33.75">
      <c r="B31" s="36">
        <v>7</v>
      </c>
      <c r="C31" s="26" t="s">
        <v>89</v>
      </c>
      <c r="D31" s="25" t="s">
        <v>90</v>
      </c>
      <c r="E31" s="25" t="s">
        <v>91</v>
      </c>
      <c r="F31" s="31" t="s">
        <v>563</v>
      </c>
      <c r="G31" s="54">
        <v>2010</v>
      </c>
      <c r="H31" s="54">
        <v>2012</v>
      </c>
      <c r="I31" s="31">
        <v>0</v>
      </c>
      <c r="J31" s="31" t="s">
        <v>92</v>
      </c>
      <c r="K31" s="31" t="s">
        <v>536</v>
      </c>
      <c r="L31" s="55">
        <v>10000</v>
      </c>
      <c r="M31" s="56">
        <v>10000</v>
      </c>
      <c r="N31" s="57" t="s">
        <v>536</v>
      </c>
      <c r="O31" s="34"/>
      <c r="P31" s="58">
        <v>0</v>
      </c>
      <c r="Q31" s="27" t="s">
        <v>100</v>
      </c>
      <c r="R31" s="27" t="s">
        <v>534</v>
      </c>
      <c r="S31" s="24" t="s">
        <v>551</v>
      </c>
      <c r="T31" s="24" t="s">
        <v>65</v>
      </c>
      <c r="U31" s="65" t="s">
        <v>416</v>
      </c>
    </row>
    <row r="32" spans="2:21" s="7" customFormat="1" ht="34.5" thickBot="1">
      <c r="B32" s="37">
        <v>8</v>
      </c>
      <c r="C32" s="85" t="s">
        <v>93</v>
      </c>
      <c r="D32" s="68" t="s">
        <v>94</v>
      </c>
      <c r="E32" s="68"/>
      <c r="F32" s="39" t="s">
        <v>26</v>
      </c>
      <c r="G32" s="86">
        <v>2008</v>
      </c>
      <c r="H32" s="86">
        <v>2010</v>
      </c>
      <c r="I32" s="39"/>
      <c r="J32" s="39"/>
      <c r="K32" s="39" t="s">
        <v>536</v>
      </c>
      <c r="L32" s="87"/>
      <c r="M32" s="88">
        <v>500</v>
      </c>
      <c r="N32" s="71" t="s">
        <v>536</v>
      </c>
      <c r="O32" s="40"/>
      <c r="P32" s="89">
        <v>0</v>
      </c>
      <c r="Q32" s="38" t="s">
        <v>100</v>
      </c>
      <c r="R32" s="38" t="s">
        <v>534</v>
      </c>
      <c r="S32" s="90" t="s">
        <v>551</v>
      </c>
      <c r="T32" s="90" t="s">
        <v>65</v>
      </c>
      <c r="U32" s="73" t="s">
        <v>416</v>
      </c>
    </row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2">
    <mergeCell ref="I4:I5"/>
    <mergeCell ref="F4:F5"/>
    <mergeCell ref="B4:B5"/>
    <mergeCell ref="C4:C5"/>
    <mergeCell ref="D4:D5"/>
    <mergeCell ref="E4:E5"/>
    <mergeCell ref="G4:H4"/>
    <mergeCell ref="L2:R2"/>
    <mergeCell ref="U4:U5"/>
    <mergeCell ref="J4:J5"/>
    <mergeCell ref="K4:K5"/>
    <mergeCell ref="L4:L5"/>
    <mergeCell ref="M4:P4"/>
    <mergeCell ref="S4:S5"/>
    <mergeCell ref="Q4:R4"/>
    <mergeCell ref="T4:T5"/>
    <mergeCell ref="L21:R21"/>
    <mergeCell ref="B23:B24"/>
    <mergeCell ref="C23:C24"/>
    <mergeCell ref="D23:D24"/>
    <mergeCell ref="E23:E24"/>
    <mergeCell ref="F23:F24"/>
    <mergeCell ref="G23:H23"/>
    <mergeCell ref="I23:I24"/>
    <mergeCell ref="J23:J24"/>
    <mergeCell ref="K23:K24"/>
    <mergeCell ref="T23:T24"/>
    <mergeCell ref="U23:U24"/>
    <mergeCell ref="L23:L24"/>
    <mergeCell ref="M23:P23"/>
    <mergeCell ref="Q23:R23"/>
    <mergeCell ref="S23:S2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62" r:id="rId3"/>
  <headerFooter alignWithMargins="0">
    <oddHeader>&amp;LCentrum evropského projektování a. s.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W15"/>
  <sheetViews>
    <sheetView zoomScale="90" zoomScaleNormal="90" zoomScalePageLayoutView="0" workbookViewId="0" topLeftCell="A1">
      <pane xSplit="3" ySplit="1" topLeftCell="O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6" sqref="T6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35.00390625" style="5" customWidth="1"/>
    <col min="4" max="4" width="44.57421875" style="5" customWidth="1"/>
    <col min="5" max="5" width="13.421875" style="5" customWidth="1"/>
    <col min="6" max="6" width="8.8515625" style="4" customWidth="1"/>
    <col min="7" max="7" width="9.00390625" style="5" customWidth="1"/>
    <col min="8" max="8" width="9.28125" style="5" customWidth="1"/>
    <col min="9" max="9" width="7.57421875" style="5" customWidth="1"/>
    <col min="10" max="10" width="12.8515625" style="5" customWidth="1"/>
    <col min="11" max="11" width="10.421875" style="4" customWidth="1"/>
    <col min="12" max="12" width="9.28125" style="5" customWidth="1"/>
    <col min="13" max="13" width="8.421875" style="5" customWidth="1"/>
    <col min="14" max="14" width="19.7109375" style="4" customWidth="1"/>
    <col min="15" max="15" width="8.00390625" style="5" customWidth="1"/>
    <col min="16" max="16" width="7.8515625" style="5" customWidth="1"/>
    <col min="17" max="17" width="22.28125" style="5" customWidth="1"/>
    <col min="18" max="18" width="13.00390625" style="4" customWidth="1"/>
    <col min="19" max="19" width="12.00390625" style="4" customWidth="1"/>
    <col min="20" max="20" width="40.00390625" style="4" customWidth="1"/>
    <col min="21" max="21" width="38.0039062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K2" s="3"/>
      <c r="L2" s="106" t="s">
        <v>460</v>
      </c>
      <c r="M2" s="112"/>
      <c r="N2" s="112"/>
      <c r="O2" s="112"/>
      <c r="P2" s="112"/>
      <c r="Q2" s="113"/>
      <c r="R2" s="11"/>
      <c r="S2" s="3"/>
      <c r="T2" s="3"/>
    </row>
    <row r="3" ht="12" thickBot="1"/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397</v>
      </c>
      <c r="T4" s="102" t="s">
        <v>566</v>
      </c>
      <c r="U4" s="109" t="s">
        <v>399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3" s="7" customFormat="1" ht="75.75" customHeight="1">
      <c r="B6" s="43">
        <v>1</v>
      </c>
      <c r="C6" s="50" t="s">
        <v>95</v>
      </c>
      <c r="D6" s="50" t="s">
        <v>525</v>
      </c>
      <c r="E6" s="50" t="s">
        <v>25</v>
      </c>
      <c r="F6" s="51" t="s">
        <v>26</v>
      </c>
      <c r="G6" s="51" t="s">
        <v>96</v>
      </c>
      <c r="H6" s="51" t="s">
        <v>97</v>
      </c>
      <c r="I6" s="51">
        <v>4</v>
      </c>
      <c r="J6" s="51" t="s">
        <v>98</v>
      </c>
      <c r="K6" s="51" t="s">
        <v>536</v>
      </c>
      <c r="L6" s="51">
        <v>969.85</v>
      </c>
      <c r="M6" s="52" t="s">
        <v>99</v>
      </c>
      <c r="N6" s="51" t="s">
        <v>547</v>
      </c>
      <c r="O6" s="51">
        <v>969.85</v>
      </c>
      <c r="P6" s="53">
        <f>O6/L6</f>
        <v>1</v>
      </c>
      <c r="Q6" s="50" t="s">
        <v>100</v>
      </c>
      <c r="R6" s="50" t="s">
        <v>101</v>
      </c>
      <c r="S6" s="50" t="s">
        <v>156</v>
      </c>
      <c r="T6" s="50" t="s">
        <v>153</v>
      </c>
      <c r="U6" s="48" t="s">
        <v>155</v>
      </c>
      <c r="V6" s="23"/>
      <c r="W6" s="23"/>
    </row>
    <row r="7" spans="2:23" s="7" customFormat="1" ht="78.75">
      <c r="B7" s="36">
        <v>2</v>
      </c>
      <c r="C7" s="28" t="s">
        <v>102</v>
      </c>
      <c r="D7" s="28" t="s">
        <v>526</v>
      </c>
      <c r="E7" s="28" t="s">
        <v>103</v>
      </c>
      <c r="F7" s="24" t="s">
        <v>26</v>
      </c>
      <c r="G7" s="24" t="s">
        <v>97</v>
      </c>
      <c r="H7" s="24" t="s">
        <v>63</v>
      </c>
      <c r="I7" s="24">
        <v>2</v>
      </c>
      <c r="J7" s="24" t="s">
        <v>98</v>
      </c>
      <c r="K7" s="24" t="s">
        <v>536</v>
      </c>
      <c r="L7" s="32">
        <v>33602</v>
      </c>
      <c r="M7" s="32">
        <v>2520</v>
      </c>
      <c r="N7" s="24" t="s">
        <v>104</v>
      </c>
      <c r="O7" s="32">
        <v>28562</v>
      </c>
      <c r="P7" s="33">
        <v>0.85</v>
      </c>
      <c r="Q7" s="28" t="s">
        <v>100</v>
      </c>
      <c r="R7" s="28" t="s">
        <v>101</v>
      </c>
      <c r="S7" s="28" t="s">
        <v>157</v>
      </c>
      <c r="T7" s="28" t="s">
        <v>140</v>
      </c>
      <c r="U7" s="30" t="s">
        <v>158</v>
      </c>
      <c r="V7" s="23"/>
      <c r="W7" s="23"/>
    </row>
    <row r="8" spans="2:23" s="7" customFormat="1" ht="36.75" customHeight="1">
      <c r="B8" s="36">
        <v>3</v>
      </c>
      <c r="C8" s="28" t="s">
        <v>105</v>
      </c>
      <c r="D8" s="28" t="s">
        <v>107</v>
      </c>
      <c r="E8" s="28" t="s">
        <v>25</v>
      </c>
      <c r="F8" s="24" t="s">
        <v>26</v>
      </c>
      <c r="G8" s="24" t="s">
        <v>108</v>
      </c>
      <c r="H8" s="24" t="s">
        <v>554</v>
      </c>
      <c r="I8" s="24">
        <v>3</v>
      </c>
      <c r="J8" s="24" t="s">
        <v>109</v>
      </c>
      <c r="K8" s="24" t="s">
        <v>536</v>
      </c>
      <c r="L8" s="24">
        <v>120</v>
      </c>
      <c r="M8" s="32">
        <v>120</v>
      </c>
      <c r="N8" s="24" t="s">
        <v>547</v>
      </c>
      <c r="O8" s="24">
        <v>120</v>
      </c>
      <c r="P8" s="33">
        <v>1</v>
      </c>
      <c r="Q8" s="28" t="s">
        <v>100</v>
      </c>
      <c r="R8" s="28" t="s">
        <v>101</v>
      </c>
      <c r="S8" s="28" t="s">
        <v>404</v>
      </c>
      <c r="T8" s="28" t="s">
        <v>138</v>
      </c>
      <c r="U8" s="30" t="s">
        <v>405</v>
      </c>
      <c r="V8" s="23"/>
      <c r="W8" s="23"/>
    </row>
    <row r="9" spans="2:23" s="7" customFormat="1" ht="56.25">
      <c r="B9" s="36">
        <v>4</v>
      </c>
      <c r="C9" s="28" t="s">
        <v>110</v>
      </c>
      <c r="D9" s="28" t="s">
        <v>527</v>
      </c>
      <c r="E9" s="28" t="s">
        <v>25</v>
      </c>
      <c r="F9" s="24" t="s">
        <v>26</v>
      </c>
      <c r="G9" s="24" t="s">
        <v>554</v>
      </c>
      <c r="H9" s="24" t="s">
        <v>62</v>
      </c>
      <c r="I9" s="24">
        <v>1</v>
      </c>
      <c r="J9" s="24" t="s">
        <v>111</v>
      </c>
      <c r="K9" s="24" t="s">
        <v>536</v>
      </c>
      <c r="L9" s="32">
        <v>500</v>
      </c>
      <c r="M9" s="32">
        <v>500</v>
      </c>
      <c r="N9" s="24" t="s">
        <v>547</v>
      </c>
      <c r="O9" s="32">
        <v>500</v>
      </c>
      <c r="P9" s="33">
        <v>1</v>
      </c>
      <c r="Q9" s="28" t="s">
        <v>100</v>
      </c>
      <c r="R9" s="28" t="s">
        <v>101</v>
      </c>
      <c r="S9" s="28" t="s">
        <v>404</v>
      </c>
      <c r="T9" s="28" t="s">
        <v>141</v>
      </c>
      <c r="U9" s="30" t="s">
        <v>405</v>
      </c>
      <c r="V9" s="23"/>
      <c r="W9" s="23"/>
    </row>
    <row r="10" spans="2:23" s="7" customFormat="1" ht="75" customHeight="1">
      <c r="B10" s="36">
        <v>5</v>
      </c>
      <c r="C10" s="28" t="s">
        <v>341</v>
      </c>
      <c r="D10" s="28" t="s">
        <v>532</v>
      </c>
      <c r="E10" s="28" t="s">
        <v>25</v>
      </c>
      <c r="F10" s="24" t="s">
        <v>26</v>
      </c>
      <c r="G10" s="24" t="s">
        <v>554</v>
      </c>
      <c r="H10" s="24" t="s">
        <v>62</v>
      </c>
      <c r="I10" s="24">
        <v>1</v>
      </c>
      <c r="J10" s="24" t="s">
        <v>112</v>
      </c>
      <c r="K10" s="24" t="s">
        <v>536</v>
      </c>
      <c r="L10" s="32">
        <v>100</v>
      </c>
      <c r="M10" s="32">
        <v>100</v>
      </c>
      <c r="N10" s="24" t="s">
        <v>547</v>
      </c>
      <c r="O10" s="24">
        <v>100</v>
      </c>
      <c r="P10" s="33">
        <v>1</v>
      </c>
      <c r="Q10" s="28" t="s">
        <v>100</v>
      </c>
      <c r="R10" s="28" t="s">
        <v>101</v>
      </c>
      <c r="S10" s="28" t="s">
        <v>404</v>
      </c>
      <c r="T10" s="28" t="s">
        <v>142</v>
      </c>
      <c r="U10" s="30" t="s">
        <v>405</v>
      </c>
      <c r="V10" s="23"/>
      <c r="W10" s="23"/>
    </row>
    <row r="11" spans="2:23" s="7" customFormat="1" ht="51" customHeight="1">
      <c r="B11" s="36">
        <v>6</v>
      </c>
      <c r="C11" s="28" t="s">
        <v>113</v>
      </c>
      <c r="D11" s="28" t="s">
        <v>114</v>
      </c>
      <c r="E11" s="28" t="s">
        <v>25</v>
      </c>
      <c r="F11" s="24" t="s">
        <v>26</v>
      </c>
      <c r="G11" s="24" t="s">
        <v>554</v>
      </c>
      <c r="H11" s="24">
        <v>2009</v>
      </c>
      <c r="I11" s="24">
        <v>1</v>
      </c>
      <c r="J11" s="24" t="s">
        <v>115</v>
      </c>
      <c r="K11" s="24" t="s">
        <v>536</v>
      </c>
      <c r="L11" s="32">
        <v>100</v>
      </c>
      <c r="M11" s="32">
        <v>100</v>
      </c>
      <c r="N11" s="24" t="s">
        <v>547</v>
      </c>
      <c r="O11" s="24">
        <v>100</v>
      </c>
      <c r="P11" s="33">
        <v>1</v>
      </c>
      <c r="Q11" s="28" t="s">
        <v>100</v>
      </c>
      <c r="R11" s="28" t="s">
        <v>101</v>
      </c>
      <c r="S11" s="28" t="s">
        <v>404</v>
      </c>
      <c r="T11" s="28" t="s">
        <v>139</v>
      </c>
      <c r="U11" s="30" t="s">
        <v>158</v>
      </c>
      <c r="V11" s="23"/>
      <c r="W11" s="23"/>
    </row>
    <row r="12" spans="2:23" s="7" customFormat="1" ht="45">
      <c r="B12" s="36">
        <v>7</v>
      </c>
      <c r="C12" s="28" t="s">
        <v>116</v>
      </c>
      <c r="D12" s="28" t="s">
        <v>117</v>
      </c>
      <c r="E12" s="28" t="s">
        <v>118</v>
      </c>
      <c r="F12" s="24" t="s">
        <v>26</v>
      </c>
      <c r="G12" s="24">
        <v>2010</v>
      </c>
      <c r="H12" s="24">
        <v>2012</v>
      </c>
      <c r="I12" s="24">
        <v>1</v>
      </c>
      <c r="J12" s="24" t="s">
        <v>112</v>
      </c>
      <c r="K12" s="24" t="s">
        <v>119</v>
      </c>
      <c r="L12" s="32">
        <v>15000</v>
      </c>
      <c r="M12" s="32">
        <v>1500</v>
      </c>
      <c r="N12" s="24" t="s">
        <v>120</v>
      </c>
      <c r="O12" s="32">
        <v>12750</v>
      </c>
      <c r="P12" s="33">
        <v>0.85</v>
      </c>
      <c r="Q12" s="28" t="s">
        <v>100</v>
      </c>
      <c r="R12" s="28" t="s">
        <v>101</v>
      </c>
      <c r="S12" s="28" t="s">
        <v>404</v>
      </c>
      <c r="T12" s="28" t="s">
        <v>138</v>
      </c>
      <c r="U12" s="30" t="s">
        <v>158</v>
      </c>
      <c r="V12" s="23"/>
      <c r="W12" s="23"/>
    </row>
    <row r="13" spans="2:23" s="7" customFormat="1" ht="81" customHeight="1">
      <c r="B13" s="36">
        <v>8</v>
      </c>
      <c r="C13" s="28" t="s">
        <v>342</v>
      </c>
      <c r="D13" s="28" t="s">
        <v>121</v>
      </c>
      <c r="E13" s="28" t="s">
        <v>25</v>
      </c>
      <c r="F13" s="24" t="s">
        <v>26</v>
      </c>
      <c r="G13" s="24">
        <v>2009</v>
      </c>
      <c r="H13" s="24">
        <v>2010</v>
      </c>
      <c r="I13" s="24">
        <v>1</v>
      </c>
      <c r="J13" s="24" t="s">
        <v>98</v>
      </c>
      <c r="K13" s="24" t="s">
        <v>536</v>
      </c>
      <c r="L13" s="32">
        <v>3000</v>
      </c>
      <c r="M13" s="32">
        <v>225</v>
      </c>
      <c r="N13" s="24" t="s">
        <v>122</v>
      </c>
      <c r="O13" s="24">
        <v>2550</v>
      </c>
      <c r="P13" s="33">
        <v>0.85</v>
      </c>
      <c r="Q13" s="28" t="s">
        <v>100</v>
      </c>
      <c r="R13" s="28" t="s">
        <v>101</v>
      </c>
      <c r="S13" s="28" t="s">
        <v>404</v>
      </c>
      <c r="T13" s="28" t="s">
        <v>138</v>
      </c>
      <c r="U13" s="30" t="s">
        <v>286</v>
      </c>
      <c r="V13" s="23"/>
      <c r="W13" s="23"/>
    </row>
    <row r="14" spans="2:23" s="7" customFormat="1" ht="79.5" customHeight="1">
      <c r="B14" s="36">
        <v>9</v>
      </c>
      <c r="C14" s="28" t="s">
        <v>123</v>
      </c>
      <c r="D14" s="28" t="s">
        <v>124</v>
      </c>
      <c r="E14" s="28" t="s">
        <v>25</v>
      </c>
      <c r="F14" s="24" t="s">
        <v>26</v>
      </c>
      <c r="G14" s="24">
        <v>2011</v>
      </c>
      <c r="H14" s="24">
        <v>2013</v>
      </c>
      <c r="I14" s="24">
        <v>1</v>
      </c>
      <c r="J14" s="24" t="s">
        <v>125</v>
      </c>
      <c r="K14" s="24" t="s">
        <v>536</v>
      </c>
      <c r="L14" s="32">
        <v>10000</v>
      </c>
      <c r="M14" s="32">
        <v>1500</v>
      </c>
      <c r="N14" s="24" t="s">
        <v>126</v>
      </c>
      <c r="O14" s="32">
        <v>8500</v>
      </c>
      <c r="P14" s="33">
        <v>0.85</v>
      </c>
      <c r="Q14" s="28" t="s">
        <v>100</v>
      </c>
      <c r="R14" s="28" t="s">
        <v>101</v>
      </c>
      <c r="S14" s="28" t="s">
        <v>404</v>
      </c>
      <c r="T14" s="28" t="s">
        <v>95</v>
      </c>
      <c r="U14" s="30" t="s">
        <v>286</v>
      </c>
      <c r="V14" s="23"/>
      <c r="W14" s="23"/>
    </row>
    <row r="15" spans="2:21" s="7" customFormat="1" ht="45.75" thickBot="1">
      <c r="B15" s="37">
        <v>10</v>
      </c>
      <c r="C15" s="38" t="s">
        <v>127</v>
      </c>
      <c r="D15" s="38" t="s">
        <v>128</v>
      </c>
      <c r="E15" s="38" t="s">
        <v>129</v>
      </c>
      <c r="F15" s="39" t="s">
        <v>26</v>
      </c>
      <c r="G15" s="39">
        <v>2010</v>
      </c>
      <c r="H15" s="39">
        <v>2010</v>
      </c>
      <c r="I15" s="39">
        <v>1</v>
      </c>
      <c r="J15" s="39" t="s">
        <v>130</v>
      </c>
      <c r="K15" s="39" t="s">
        <v>131</v>
      </c>
      <c r="L15" s="40">
        <v>1500</v>
      </c>
      <c r="M15" s="40">
        <v>225</v>
      </c>
      <c r="N15" s="39" t="s">
        <v>132</v>
      </c>
      <c r="O15" s="40">
        <v>1275</v>
      </c>
      <c r="P15" s="41">
        <v>0.85</v>
      </c>
      <c r="Q15" s="38" t="s">
        <v>100</v>
      </c>
      <c r="R15" s="38" t="s">
        <v>101</v>
      </c>
      <c r="S15" s="38" t="s">
        <v>403</v>
      </c>
      <c r="T15" s="38" t="s">
        <v>138</v>
      </c>
      <c r="U15" s="42" t="s">
        <v>405</v>
      </c>
    </row>
  </sheetData>
  <sheetProtection/>
  <mergeCells count="16">
    <mergeCell ref="L2:Q2"/>
    <mergeCell ref="U4:U5"/>
    <mergeCell ref="J4:J5"/>
    <mergeCell ref="K4:K5"/>
    <mergeCell ref="L4:L5"/>
    <mergeCell ref="M4:P4"/>
    <mergeCell ref="S4:S5"/>
    <mergeCell ref="Q4:R4"/>
    <mergeCell ref="T4:T5"/>
    <mergeCell ref="I4:I5"/>
    <mergeCell ref="F4:F5"/>
    <mergeCell ref="B4:B5"/>
    <mergeCell ref="C4:C5"/>
    <mergeCell ref="D4:D5"/>
    <mergeCell ref="E4:E5"/>
    <mergeCell ref="G4:H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62" r:id="rId3"/>
  <headerFooter alignWithMargins="0">
    <oddHeader>&amp;LCentrum evropského projektování a. s.&amp;R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V49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3" sqref="U63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31.140625" style="5" customWidth="1"/>
    <col min="4" max="4" width="35.7109375" style="5" customWidth="1"/>
    <col min="5" max="5" width="22.00390625" style="5" customWidth="1"/>
    <col min="6" max="6" width="8.8515625" style="4" customWidth="1"/>
    <col min="7" max="7" width="9.00390625" style="5" customWidth="1"/>
    <col min="8" max="8" width="9.28125" style="5" customWidth="1"/>
    <col min="9" max="9" width="7.57421875" style="5" customWidth="1"/>
    <col min="10" max="10" width="18.140625" style="5" customWidth="1"/>
    <col min="11" max="11" width="28.7109375" style="4" customWidth="1"/>
    <col min="12" max="12" width="9.28125" style="5" customWidth="1"/>
    <col min="13" max="13" width="17.28125" style="5" customWidth="1"/>
    <col min="14" max="14" width="19.7109375" style="4" customWidth="1"/>
    <col min="15" max="15" width="8.00390625" style="5" customWidth="1"/>
    <col min="16" max="16" width="7.8515625" style="5" customWidth="1"/>
    <col min="17" max="17" width="11.00390625" style="5" customWidth="1"/>
    <col min="18" max="18" width="17.421875" style="4" customWidth="1"/>
    <col min="19" max="19" width="14.00390625" style="4" customWidth="1"/>
    <col min="20" max="20" width="26.421875" style="4" customWidth="1"/>
    <col min="21" max="21" width="44.14062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K2" s="3"/>
      <c r="L2" s="106" t="s">
        <v>538</v>
      </c>
      <c r="M2" s="113"/>
      <c r="N2" s="11"/>
      <c r="O2" s="11"/>
      <c r="P2" s="11"/>
      <c r="Q2" s="11"/>
      <c r="R2" s="11"/>
      <c r="S2" s="3"/>
      <c r="T2" s="3"/>
    </row>
    <row r="3" ht="12" thickBot="1"/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145</v>
      </c>
      <c r="T4" s="102" t="s">
        <v>566</v>
      </c>
      <c r="U4" s="109" t="s">
        <v>147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2" s="7" customFormat="1" ht="102.75" customHeight="1">
      <c r="B6" s="43">
        <v>1</v>
      </c>
      <c r="C6" s="50" t="s">
        <v>176</v>
      </c>
      <c r="D6" s="50" t="s">
        <v>177</v>
      </c>
      <c r="E6" s="50" t="s">
        <v>178</v>
      </c>
      <c r="F6" s="51" t="s">
        <v>563</v>
      </c>
      <c r="G6" s="51" t="s">
        <v>62</v>
      </c>
      <c r="H6" s="51" t="s">
        <v>70</v>
      </c>
      <c r="I6" s="51">
        <v>2</v>
      </c>
      <c r="J6" s="51" t="s">
        <v>179</v>
      </c>
      <c r="K6" s="51" t="s">
        <v>180</v>
      </c>
      <c r="L6" s="51">
        <v>355000</v>
      </c>
      <c r="M6" s="52">
        <v>26625</v>
      </c>
      <c r="N6" s="51" t="s">
        <v>552</v>
      </c>
      <c r="O6" s="51">
        <f aca="true" t="shared" si="0" ref="O6:O32">L6-M6</f>
        <v>328375</v>
      </c>
      <c r="P6" s="53">
        <f aca="true" t="shared" si="1" ref="P6:P32">M6/L6</f>
        <v>0.075</v>
      </c>
      <c r="Q6" s="51"/>
      <c r="R6" s="50"/>
      <c r="S6" s="50" t="s">
        <v>159</v>
      </c>
      <c r="T6" s="50" t="s">
        <v>181</v>
      </c>
      <c r="U6" s="48" t="s">
        <v>160</v>
      </c>
      <c r="V6" s="23"/>
    </row>
    <row r="7" spans="2:22" s="7" customFormat="1" ht="39.75" customHeight="1">
      <c r="B7" s="36">
        <v>2</v>
      </c>
      <c r="C7" s="28" t="s">
        <v>182</v>
      </c>
      <c r="D7" s="28" t="s">
        <v>183</v>
      </c>
      <c r="E7" s="28" t="s">
        <v>184</v>
      </c>
      <c r="F7" s="24" t="s">
        <v>563</v>
      </c>
      <c r="G7" s="24" t="s">
        <v>62</v>
      </c>
      <c r="H7" s="24" t="s">
        <v>185</v>
      </c>
      <c r="I7" s="24">
        <v>2</v>
      </c>
      <c r="J7" s="24" t="s">
        <v>186</v>
      </c>
      <c r="K7" s="24" t="s">
        <v>187</v>
      </c>
      <c r="L7" s="32">
        <v>140000</v>
      </c>
      <c r="M7" s="32">
        <v>10500</v>
      </c>
      <c r="N7" s="24" t="s">
        <v>552</v>
      </c>
      <c r="O7" s="32">
        <f t="shared" si="0"/>
        <v>129500</v>
      </c>
      <c r="P7" s="33">
        <f t="shared" si="1"/>
        <v>0.075</v>
      </c>
      <c r="Q7" s="24"/>
      <c r="R7" s="28"/>
      <c r="S7" s="28" t="s">
        <v>551</v>
      </c>
      <c r="T7" s="28" t="s">
        <v>181</v>
      </c>
      <c r="U7" s="30" t="s">
        <v>352</v>
      </c>
      <c r="V7" s="23"/>
    </row>
    <row r="8" spans="2:22" s="7" customFormat="1" ht="45">
      <c r="B8" s="36">
        <v>3</v>
      </c>
      <c r="C8" s="28" t="s">
        <v>188</v>
      </c>
      <c r="D8" s="28" t="s">
        <v>189</v>
      </c>
      <c r="E8" s="28" t="s">
        <v>190</v>
      </c>
      <c r="F8" s="24" t="s">
        <v>563</v>
      </c>
      <c r="G8" s="24">
        <v>2009</v>
      </c>
      <c r="H8" s="24">
        <v>2011</v>
      </c>
      <c r="I8" s="24">
        <v>2</v>
      </c>
      <c r="J8" s="24" t="s">
        <v>191</v>
      </c>
      <c r="K8" s="24" t="s">
        <v>192</v>
      </c>
      <c r="L8" s="24">
        <v>125000</v>
      </c>
      <c r="M8" s="32">
        <v>9375</v>
      </c>
      <c r="N8" s="24" t="s">
        <v>552</v>
      </c>
      <c r="O8" s="24">
        <f t="shared" si="0"/>
        <v>115625</v>
      </c>
      <c r="P8" s="33">
        <f t="shared" si="1"/>
        <v>0.075</v>
      </c>
      <c r="Q8" s="24"/>
      <c r="R8" s="28"/>
      <c r="S8" s="28" t="s">
        <v>551</v>
      </c>
      <c r="T8" s="28" t="s">
        <v>181</v>
      </c>
      <c r="U8" s="30" t="s">
        <v>352</v>
      </c>
      <c r="V8" s="23"/>
    </row>
    <row r="9" spans="2:22" s="7" customFormat="1" ht="55.5" customHeight="1">
      <c r="B9" s="36">
        <v>4</v>
      </c>
      <c r="C9" s="28" t="s">
        <v>193</v>
      </c>
      <c r="D9" s="28" t="s">
        <v>194</v>
      </c>
      <c r="E9" s="28" t="s">
        <v>195</v>
      </c>
      <c r="F9" s="24" t="s">
        <v>563</v>
      </c>
      <c r="G9" s="24" t="s">
        <v>196</v>
      </c>
      <c r="H9" s="24" t="s">
        <v>75</v>
      </c>
      <c r="I9" s="24">
        <v>2</v>
      </c>
      <c r="J9" s="24" t="s">
        <v>197</v>
      </c>
      <c r="K9" s="24" t="s">
        <v>198</v>
      </c>
      <c r="L9" s="32">
        <v>16107</v>
      </c>
      <c r="M9" s="32">
        <v>1208</v>
      </c>
      <c r="N9" s="24" t="s">
        <v>552</v>
      </c>
      <c r="O9" s="32">
        <f t="shared" si="0"/>
        <v>14899</v>
      </c>
      <c r="P9" s="33">
        <f t="shared" si="1"/>
        <v>0.07499844787980381</v>
      </c>
      <c r="Q9" s="24"/>
      <c r="R9" s="28"/>
      <c r="S9" s="28" t="s">
        <v>551</v>
      </c>
      <c r="T9" s="28" t="s">
        <v>181</v>
      </c>
      <c r="U9" s="30" t="s">
        <v>352</v>
      </c>
      <c r="V9" s="23"/>
    </row>
    <row r="10" spans="2:22" s="7" customFormat="1" ht="33.75">
      <c r="B10" s="36">
        <v>5</v>
      </c>
      <c r="C10" s="28" t="s">
        <v>199</v>
      </c>
      <c r="D10" s="28" t="s">
        <v>200</v>
      </c>
      <c r="E10" s="28" t="s">
        <v>201</v>
      </c>
      <c r="F10" s="24" t="s">
        <v>563</v>
      </c>
      <c r="G10" s="24" t="s">
        <v>202</v>
      </c>
      <c r="H10" s="24" t="s">
        <v>555</v>
      </c>
      <c r="I10" s="24">
        <v>2</v>
      </c>
      <c r="J10" s="24" t="s">
        <v>203</v>
      </c>
      <c r="K10" s="24" t="s">
        <v>204</v>
      </c>
      <c r="L10" s="32">
        <v>7000</v>
      </c>
      <c r="M10" s="32">
        <v>1050</v>
      </c>
      <c r="N10" s="24" t="s">
        <v>552</v>
      </c>
      <c r="O10" s="24">
        <f t="shared" si="0"/>
        <v>5950</v>
      </c>
      <c r="P10" s="33">
        <f t="shared" si="1"/>
        <v>0.15</v>
      </c>
      <c r="Q10" s="24"/>
      <c r="R10" s="28"/>
      <c r="S10" s="28" t="s">
        <v>353</v>
      </c>
      <c r="T10" s="28" t="s">
        <v>181</v>
      </c>
      <c r="U10" s="30" t="s">
        <v>409</v>
      </c>
      <c r="V10" s="23"/>
    </row>
    <row r="11" spans="2:22" s="7" customFormat="1" ht="89.25" customHeight="1">
      <c r="B11" s="36">
        <v>6</v>
      </c>
      <c r="C11" s="28" t="s">
        <v>205</v>
      </c>
      <c r="D11" s="28" t="s">
        <v>206</v>
      </c>
      <c r="E11" s="28" t="s">
        <v>207</v>
      </c>
      <c r="F11" s="24" t="s">
        <v>563</v>
      </c>
      <c r="G11" s="24" t="s">
        <v>62</v>
      </c>
      <c r="H11" s="24" t="s">
        <v>75</v>
      </c>
      <c r="I11" s="24">
        <v>2</v>
      </c>
      <c r="J11" s="24" t="s">
        <v>208</v>
      </c>
      <c r="K11" s="24" t="s">
        <v>209</v>
      </c>
      <c r="L11" s="32">
        <v>44000</v>
      </c>
      <c r="M11" s="32">
        <v>3300</v>
      </c>
      <c r="N11" s="24" t="s">
        <v>552</v>
      </c>
      <c r="O11" s="24">
        <f t="shared" si="0"/>
        <v>40700</v>
      </c>
      <c r="P11" s="33">
        <f t="shared" si="1"/>
        <v>0.075</v>
      </c>
      <c r="Q11" s="24"/>
      <c r="R11" s="28"/>
      <c r="S11" s="28" t="s">
        <v>353</v>
      </c>
      <c r="T11" s="28" t="s">
        <v>181</v>
      </c>
      <c r="U11" s="30" t="s">
        <v>409</v>
      </c>
      <c r="V11" s="23"/>
    </row>
    <row r="12" spans="2:22" s="7" customFormat="1" ht="79.5" customHeight="1">
      <c r="B12" s="36">
        <v>7</v>
      </c>
      <c r="C12" s="28" t="s">
        <v>210</v>
      </c>
      <c r="D12" s="28" t="s">
        <v>211</v>
      </c>
      <c r="E12" s="28" t="s">
        <v>212</v>
      </c>
      <c r="F12" s="24" t="s">
        <v>563</v>
      </c>
      <c r="G12" s="24">
        <v>2009</v>
      </c>
      <c r="H12" s="24">
        <v>2010</v>
      </c>
      <c r="I12" s="24">
        <v>2</v>
      </c>
      <c r="J12" s="24" t="s">
        <v>213</v>
      </c>
      <c r="K12" s="24" t="s">
        <v>214</v>
      </c>
      <c r="L12" s="32">
        <v>11900</v>
      </c>
      <c r="M12" s="32">
        <v>893</v>
      </c>
      <c r="N12" s="24" t="s">
        <v>552</v>
      </c>
      <c r="O12" s="32">
        <f t="shared" si="0"/>
        <v>11007</v>
      </c>
      <c r="P12" s="33">
        <f t="shared" si="1"/>
        <v>0.07504201680672269</v>
      </c>
      <c r="Q12" s="24"/>
      <c r="R12" s="28"/>
      <c r="S12" s="28" t="s">
        <v>354</v>
      </c>
      <c r="T12" s="28" t="s">
        <v>181</v>
      </c>
      <c r="U12" s="30" t="s">
        <v>410</v>
      </c>
      <c r="V12" s="23"/>
    </row>
    <row r="13" spans="2:22" s="7" customFormat="1" ht="74.25" customHeight="1">
      <c r="B13" s="36">
        <v>8</v>
      </c>
      <c r="C13" s="28" t="s">
        <v>217</v>
      </c>
      <c r="D13" s="28" t="s">
        <v>215</v>
      </c>
      <c r="E13" s="28" t="s">
        <v>216</v>
      </c>
      <c r="F13" s="24" t="s">
        <v>563</v>
      </c>
      <c r="G13" s="24">
        <v>2008</v>
      </c>
      <c r="H13" s="24">
        <v>2009</v>
      </c>
      <c r="I13" s="24">
        <v>2</v>
      </c>
      <c r="J13" s="24" t="s">
        <v>203</v>
      </c>
      <c r="K13" s="24"/>
      <c r="L13" s="32">
        <v>3350</v>
      </c>
      <c r="M13" s="32">
        <v>200</v>
      </c>
      <c r="N13" s="24" t="s">
        <v>552</v>
      </c>
      <c r="O13" s="24">
        <f t="shared" si="0"/>
        <v>3150</v>
      </c>
      <c r="P13" s="33">
        <f t="shared" si="1"/>
        <v>0.05970149253731343</v>
      </c>
      <c r="Q13" s="24"/>
      <c r="R13" s="28"/>
      <c r="S13" s="28" t="s">
        <v>354</v>
      </c>
      <c r="T13" s="28" t="s">
        <v>181</v>
      </c>
      <c r="U13" s="30" t="s">
        <v>410</v>
      </c>
      <c r="V13" s="23"/>
    </row>
    <row r="14" spans="2:21" s="7" customFormat="1" ht="74.25" customHeight="1">
      <c r="B14" s="36">
        <v>9</v>
      </c>
      <c r="C14" s="27" t="s">
        <v>217</v>
      </c>
      <c r="D14" s="27" t="s">
        <v>218</v>
      </c>
      <c r="E14" s="27" t="s">
        <v>219</v>
      </c>
      <c r="F14" s="31" t="s">
        <v>563</v>
      </c>
      <c r="G14" s="31" t="s">
        <v>196</v>
      </c>
      <c r="H14" s="31" t="s">
        <v>220</v>
      </c>
      <c r="I14" s="31">
        <v>2</v>
      </c>
      <c r="J14" s="31" t="s">
        <v>203</v>
      </c>
      <c r="K14" s="31" t="s">
        <v>221</v>
      </c>
      <c r="L14" s="34">
        <v>3000</v>
      </c>
      <c r="M14" s="34">
        <v>450</v>
      </c>
      <c r="N14" s="31" t="s">
        <v>552</v>
      </c>
      <c r="O14" s="34">
        <f t="shared" si="0"/>
        <v>2550</v>
      </c>
      <c r="P14" s="35">
        <f t="shared" si="1"/>
        <v>0.15</v>
      </c>
      <c r="Q14" s="31"/>
      <c r="R14" s="27"/>
      <c r="S14" s="27" t="s">
        <v>354</v>
      </c>
      <c r="T14" s="27" t="s">
        <v>181</v>
      </c>
      <c r="U14" s="30" t="s">
        <v>410</v>
      </c>
    </row>
    <row r="15" spans="2:21" s="7" customFormat="1" ht="74.25" customHeight="1">
      <c r="B15" s="36">
        <v>10</v>
      </c>
      <c r="C15" s="27" t="s">
        <v>355</v>
      </c>
      <c r="D15" s="27" t="s">
        <v>222</v>
      </c>
      <c r="E15" s="27" t="s">
        <v>223</v>
      </c>
      <c r="F15" s="31" t="s">
        <v>563</v>
      </c>
      <c r="G15" s="31">
        <v>2009</v>
      </c>
      <c r="H15" s="31">
        <v>2009</v>
      </c>
      <c r="I15" s="31">
        <v>2</v>
      </c>
      <c r="J15" s="31" t="s">
        <v>203</v>
      </c>
      <c r="K15" s="31" t="s">
        <v>224</v>
      </c>
      <c r="L15" s="34">
        <v>2200</v>
      </c>
      <c r="M15" s="34">
        <v>165</v>
      </c>
      <c r="N15" s="31" t="s">
        <v>552</v>
      </c>
      <c r="O15" s="34">
        <f t="shared" si="0"/>
        <v>2035</v>
      </c>
      <c r="P15" s="35">
        <f t="shared" si="1"/>
        <v>0.075</v>
      </c>
      <c r="Q15" s="31"/>
      <c r="R15" s="27"/>
      <c r="S15" s="27" t="s">
        <v>354</v>
      </c>
      <c r="T15" s="27" t="s">
        <v>181</v>
      </c>
      <c r="U15" s="29" t="s">
        <v>410</v>
      </c>
    </row>
    <row r="16" spans="2:21" s="7" customFormat="1" ht="74.25" customHeight="1">
      <c r="B16" s="36">
        <v>11</v>
      </c>
      <c r="C16" s="27" t="s">
        <v>225</v>
      </c>
      <c r="D16" s="27" t="s">
        <v>226</v>
      </c>
      <c r="E16" s="27" t="s">
        <v>227</v>
      </c>
      <c r="F16" s="31" t="s">
        <v>563</v>
      </c>
      <c r="G16" s="31">
        <v>2008</v>
      </c>
      <c r="H16" s="31">
        <v>2010</v>
      </c>
      <c r="I16" s="31">
        <v>3</v>
      </c>
      <c r="J16" s="31" t="s">
        <v>228</v>
      </c>
      <c r="K16" s="31" t="s">
        <v>229</v>
      </c>
      <c r="L16" s="34">
        <v>36000</v>
      </c>
      <c r="M16" s="34">
        <v>5400</v>
      </c>
      <c r="N16" s="31" t="s">
        <v>230</v>
      </c>
      <c r="O16" s="34">
        <f t="shared" si="0"/>
        <v>30600</v>
      </c>
      <c r="P16" s="35">
        <f t="shared" si="1"/>
        <v>0.15</v>
      </c>
      <c r="Q16" s="31"/>
      <c r="R16" s="27"/>
      <c r="S16" s="27" t="s">
        <v>551</v>
      </c>
      <c r="T16" s="27" t="s">
        <v>181</v>
      </c>
      <c r="U16" s="29" t="s">
        <v>591</v>
      </c>
    </row>
    <row r="17" spans="2:21" s="7" customFormat="1" ht="45.75" customHeight="1">
      <c r="B17" s="36">
        <v>12</v>
      </c>
      <c r="C17" s="27" t="s">
        <v>231</v>
      </c>
      <c r="D17" s="27" t="s">
        <v>232</v>
      </c>
      <c r="E17" s="27" t="s">
        <v>233</v>
      </c>
      <c r="F17" s="31" t="s">
        <v>563</v>
      </c>
      <c r="G17" s="31">
        <v>2008</v>
      </c>
      <c r="H17" s="31">
        <v>2009</v>
      </c>
      <c r="I17" s="31">
        <v>3</v>
      </c>
      <c r="J17" s="31" t="s">
        <v>234</v>
      </c>
      <c r="K17" s="31" t="s">
        <v>235</v>
      </c>
      <c r="L17" s="34">
        <v>24990</v>
      </c>
      <c r="M17" s="34">
        <v>3749</v>
      </c>
      <c r="N17" s="31" t="s">
        <v>230</v>
      </c>
      <c r="O17" s="34">
        <f t="shared" si="0"/>
        <v>21241</v>
      </c>
      <c r="P17" s="35">
        <f t="shared" si="1"/>
        <v>0.15002000800320128</v>
      </c>
      <c r="Q17" s="31"/>
      <c r="R17" s="27"/>
      <c r="S17" s="27" t="s">
        <v>356</v>
      </c>
      <c r="T17" s="27" t="s">
        <v>181</v>
      </c>
      <c r="U17" s="30" t="s">
        <v>352</v>
      </c>
    </row>
    <row r="18" spans="2:21" s="7" customFormat="1" ht="45.75" customHeight="1">
      <c r="B18" s="36">
        <v>13</v>
      </c>
      <c r="C18" s="27" t="s">
        <v>236</v>
      </c>
      <c r="D18" s="27" t="s">
        <v>236</v>
      </c>
      <c r="E18" s="27" t="s">
        <v>237</v>
      </c>
      <c r="F18" s="31" t="s">
        <v>563</v>
      </c>
      <c r="G18" s="31">
        <v>2008</v>
      </c>
      <c r="H18" s="31">
        <v>2009</v>
      </c>
      <c r="I18" s="31">
        <v>3</v>
      </c>
      <c r="J18" s="31" t="s">
        <v>203</v>
      </c>
      <c r="K18" s="31" t="s">
        <v>180</v>
      </c>
      <c r="L18" s="34">
        <v>47936</v>
      </c>
      <c r="M18" s="34">
        <v>7190</v>
      </c>
      <c r="N18" s="31" t="s">
        <v>230</v>
      </c>
      <c r="O18" s="34">
        <f t="shared" si="0"/>
        <v>40746</v>
      </c>
      <c r="P18" s="35">
        <f t="shared" si="1"/>
        <v>0.14999165554072097</v>
      </c>
      <c r="Q18" s="31"/>
      <c r="R18" s="27"/>
      <c r="S18" s="27" t="s">
        <v>356</v>
      </c>
      <c r="T18" s="27" t="s">
        <v>181</v>
      </c>
      <c r="U18" s="30" t="s">
        <v>352</v>
      </c>
    </row>
    <row r="19" spans="2:21" s="7" customFormat="1" ht="45.75" customHeight="1">
      <c r="B19" s="36">
        <v>14</v>
      </c>
      <c r="C19" s="27" t="s">
        <v>238</v>
      </c>
      <c r="D19" s="27" t="s">
        <v>239</v>
      </c>
      <c r="E19" s="27" t="s">
        <v>240</v>
      </c>
      <c r="F19" s="31" t="s">
        <v>563</v>
      </c>
      <c r="G19" s="31">
        <v>2008</v>
      </c>
      <c r="H19" s="31">
        <v>2009</v>
      </c>
      <c r="I19" s="31">
        <v>1</v>
      </c>
      <c r="J19" s="31" t="s">
        <v>203</v>
      </c>
      <c r="K19" s="31" t="s">
        <v>25</v>
      </c>
      <c r="L19" s="34">
        <v>13030</v>
      </c>
      <c r="M19" s="34">
        <v>1955</v>
      </c>
      <c r="N19" s="31" t="s">
        <v>230</v>
      </c>
      <c r="O19" s="34">
        <f t="shared" si="0"/>
        <v>11075</v>
      </c>
      <c r="P19" s="35">
        <f t="shared" si="1"/>
        <v>0.15003837298541828</v>
      </c>
      <c r="Q19" s="31"/>
      <c r="R19" s="27"/>
      <c r="S19" s="27" t="s">
        <v>356</v>
      </c>
      <c r="T19" s="27" t="s">
        <v>181</v>
      </c>
      <c r="U19" s="30" t="s">
        <v>352</v>
      </c>
    </row>
    <row r="20" spans="2:21" s="7" customFormat="1" ht="45.75" customHeight="1">
      <c r="B20" s="36">
        <v>15</v>
      </c>
      <c r="C20" s="27" t="s">
        <v>241</v>
      </c>
      <c r="D20" s="27" t="s">
        <v>242</v>
      </c>
      <c r="E20" s="27" t="s">
        <v>216</v>
      </c>
      <c r="F20" s="31"/>
      <c r="G20" s="31">
        <v>2008</v>
      </c>
      <c r="H20" s="31">
        <v>2009</v>
      </c>
      <c r="I20" s="31">
        <v>1</v>
      </c>
      <c r="J20" s="31" t="s">
        <v>203</v>
      </c>
      <c r="K20" s="31" t="s">
        <v>25</v>
      </c>
      <c r="L20" s="34">
        <v>5375</v>
      </c>
      <c r="M20" s="34">
        <v>806.25</v>
      </c>
      <c r="N20" s="31" t="s">
        <v>230</v>
      </c>
      <c r="O20" s="34">
        <f t="shared" si="0"/>
        <v>4568.75</v>
      </c>
      <c r="P20" s="35">
        <f t="shared" si="1"/>
        <v>0.15</v>
      </c>
      <c r="Q20" s="31"/>
      <c r="R20" s="27"/>
      <c r="S20" s="27" t="s">
        <v>356</v>
      </c>
      <c r="T20" s="27" t="s">
        <v>181</v>
      </c>
      <c r="U20" s="30" t="s">
        <v>352</v>
      </c>
    </row>
    <row r="21" spans="2:21" s="7" customFormat="1" ht="45.75" customHeight="1">
      <c r="B21" s="36">
        <v>16</v>
      </c>
      <c r="C21" s="27" t="s">
        <v>243</v>
      </c>
      <c r="D21" s="27" t="s">
        <v>244</v>
      </c>
      <c r="E21" s="27" t="s">
        <v>245</v>
      </c>
      <c r="F21" s="31" t="s">
        <v>26</v>
      </c>
      <c r="G21" s="31">
        <v>2009</v>
      </c>
      <c r="H21" s="31">
        <v>2009</v>
      </c>
      <c r="I21" s="31">
        <v>2</v>
      </c>
      <c r="J21" s="31" t="s">
        <v>203</v>
      </c>
      <c r="K21" s="31" t="s">
        <v>25</v>
      </c>
      <c r="L21" s="34">
        <v>4500</v>
      </c>
      <c r="M21" s="34">
        <v>675</v>
      </c>
      <c r="N21" s="31" t="s">
        <v>230</v>
      </c>
      <c r="O21" s="34">
        <f t="shared" si="0"/>
        <v>3825</v>
      </c>
      <c r="P21" s="35">
        <f t="shared" si="1"/>
        <v>0.15</v>
      </c>
      <c r="Q21" s="31"/>
      <c r="R21" s="27"/>
      <c r="S21" s="27" t="s">
        <v>356</v>
      </c>
      <c r="T21" s="27" t="s">
        <v>181</v>
      </c>
      <c r="U21" s="30" t="s">
        <v>352</v>
      </c>
    </row>
    <row r="22" spans="2:21" s="7" customFormat="1" ht="45.75" customHeight="1">
      <c r="B22" s="36">
        <v>17</v>
      </c>
      <c r="C22" s="27" t="s">
        <v>246</v>
      </c>
      <c r="D22" s="27" t="s">
        <v>247</v>
      </c>
      <c r="E22" s="27" t="s">
        <v>248</v>
      </c>
      <c r="F22" s="31" t="s">
        <v>563</v>
      </c>
      <c r="G22" s="31">
        <v>2009</v>
      </c>
      <c r="H22" s="31">
        <v>2013</v>
      </c>
      <c r="I22" s="31">
        <v>1</v>
      </c>
      <c r="J22" s="31" t="s">
        <v>203</v>
      </c>
      <c r="K22" s="31" t="s">
        <v>249</v>
      </c>
      <c r="L22" s="34">
        <v>12000</v>
      </c>
      <c r="M22" s="34">
        <v>1800</v>
      </c>
      <c r="N22" s="31" t="s">
        <v>230</v>
      </c>
      <c r="O22" s="34">
        <f t="shared" si="0"/>
        <v>10200</v>
      </c>
      <c r="P22" s="35">
        <f t="shared" si="1"/>
        <v>0.15</v>
      </c>
      <c r="Q22" s="31"/>
      <c r="R22" s="27"/>
      <c r="S22" s="27" t="s">
        <v>356</v>
      </c>
      <c r="T22" s="27" t="s">
        <v>181</v>
      </c>
      <c r="U22" s="30" t="s">
        <v>352</v>
      </c>
    </row>
    <row r="23" spans="2:21" s="7" customFormat="1" ht="45.75" customHeight="1">
      <c r="B23" s="36">
        <v>18</v>
      </c>
      <c r="C23" s="27" t="s">
        <v>250</v>
      </c>
      <c r="D23" s="27" t="s">
        <v>251</v>
      </c>
      <c r="E23" s="27" t="s">
        <v>195</v>
      </c>
      <c r="F23" s="31" t="s">
        <v>563</v>
      </c>
      <c r="G23" s="31">
        <v>2009</v>
      </c>
      <c r="H23" s="31">
        <v>2011</v>
      </c>
      <c r="I23" s="31">
        <v>2</v>
      </c>
      <c r="J23" s="31" t="s">
        <v>203</v>
      </c>
      <c r="K23" s="31" t="s">
        <v>252</v>
      </c>
      <c r="L23" s="34">
        <v>49986</v>
      </c>
      <c r="M23" s="34">
        <v>7498</v>
      </c>
      <c r="N23" s="31" t="s">
        <v>230</v>
      </c>
      <c r="O23" s="34">
        <f t="shared" si="0"/>
        <v>42488</v>
      </c>
      <c r="P23" s="35">
        <f t="shared" si="1"/>
        <v>0.15000200056015683</v>
      </c>
      <c r="Q23" s="31"/>
      <c r="R23" s="27"/>
      <c r="S23" s="27" t="s">
        <v>356</v>
      </c>
      <c r="T23" s="27" t="s">
        <v>181</v>
      </c>
      <c r="U23" s="30" t="s">
        <v>352</v>
      </c>
    </row>
    <row r="24" spans="2:21" s="7" customFormat="1" ht="45.75" customHeight="1">
      <c r="B24" s="36">
        <v>19</v>
      </c>
      <c r="C24" s="27" t="s">
        <v>253</v>
      </c>
      <c r="D24" s="27" t="s">
        <v>253</v>
      </c>
      <c r="E24" s="27" t="s">
        <v>201</v>
      </c>
      <c r="F24" s="31" t="s">
        <v>563</v>
      </c>
      <c r="G24" s="31">
        <v>2008</v>
      </c>
      <c r="H24" s="31">
        <v>2009</v>
      </c>
      <c r="I24" s="31">
        <v>2</v>
      </c>
      <c r="J24" s="31" t="s">
        <v>203</v>
      </c>
      <c r="K24" s="31" t="s">
        <v>25</v>
      </c>
      <c r="L24" s="34">
        <v>26000</v>
      </c>
      <c r="M24" s="34">
        <v>3900</v>
      </c>
      <c r="N24" s="31" t="s">
        <v>230</v>
      </c>
      <c r="O24" s="34">
        <f t="shared" si="0"/>
        <v>22100</v>
      </c>
      <c r="P24" s="35">
        <f t="shared" si="1"/>
        <v>0.15</v>
      </c>
      <c r="Q24" s="31"/>
      <c r="R24" s="27"/>
      <c r="S24" s="27" t="s">
        <v>551</v>
      </c>
      <c r="T24" s="27" t="s">
        <v>181</v>
      </c>
      <c r="U24" s="30" t="s">
        <v>352</v>
      </c>
    </row>
    <row r="25" spans="2:21" s="7" customFormat="1" ht="45.75" customHeight="1" thickBot="1">
      <c r="B25" s="37">
        <v>20</v>
      </c>
      <c r="C25" s="38" t="s">
        <v>254</v>
      </c>
      <c r="D25" s="38" t="s">
        <v>254</v>
      </c>
      <c r="E25" s="38" t="s">
        <v>255</v>
      </c>
      <c r="F25" s="39" t="s">
        <v>563</v>
      </c>
      <c r="G25" s="39" t="s">
        <v>69</v>
      </c>
      <c r="H25" s="39" t="s">
        <v>75</v>
      </c>
      <c r="I25" s="39">
        <v>2</v>
      </c>
      <c r="J25" s="39" t="s">
        <v>203</v>
      </c>
      <c r="K25" s="39" t="s">
        <v>180</v>
      </c>
      <c r="L25" s="40">
        <v>1500</v>
      </c>
      <c r="M25" s="40">
        <v>225</v>
      </c>
      <c r="N25" s="39" t="s">
        <v>230</v>
      </c>
      <c r="O25" s="40">
        <f t="shared" si="0"/>
        <v>1275</v>
      </c>
      <c r="P25" s="41">
        <f t="shared" si="1"/>
        <v>0.15</v>
      </c>
      <c r="Q25" s="39"/>
      <c r="R25" s="38"/>
      <c r="S25" s="38" t="s">
        <v>356</v>
      </c>
      <c r="T25" s="38" t="s">
        <v>181</v>
      </c>
      <c r="U25" s="101" t="s">
        <v>352</v>
      </c>
    </row>
    <row r="26" spans="2:21" s="6" customFormat="1" ht="11.25">
      <c r="B26" s="104" t="s">
        <v>560</v>
      </c>
      <c r="C26" s="102" t="s">
        <v>565</v>
      </c>
      <c r="D26" s="102" t="s">
        <v>540</v>
      </c>
      <c r="E26" s="102" t="s">
        <v>559</v>
      </c>
      <c r="F26" s="102" t="s">
        <v>558</v>
      </c>
      <c r="G26" s="102" t="s">
        <v>556</v>
      </c>
      <c r="H26" s="102"/>
      <c r="I26" s="102" t="s">
        <v>557</v>
      </c>
      <c r="J26" s="102" t="s">
        <v>539</v>
      </c>
      <c r="K26" s="102" t="s">
        <v>543</v>
      </c>
      <c r="L26" s="102" t="s">
        <v>564</v>
      </c>
      <c r="M26" s="102" t="s">
        <v>548</v>
      </c>
      <c r="N26" s="111"/>
      <c r="O26" s="111"/>
      <c r="P26" s="111"/>
      <c r="Q26" s="102" t="s">
        <v>545</v>
      </c>
      <c r="R26" s="102"/>
      <c r="S26" s="102" t="s">
        <v>145</v>
      </c>
      <c r="T26" s="102" t="s">
        <v>566</v>
      </c>
      <c r="U26" s="109" t="s">
        <v>147</v>
      </c>
    </row>
    <row r="27" spans="2:21" s="6" customFormat="1" ht="45.75" thickBot="1">
      <c r="B27" s="105"/>
      <c r="C27" s="103"/>
      <c r="D27" s="103"/>
      <c r="E27" s="103"/>
      <c r="F27" s="103"/>
      <c r="G27" s="49" t="s">
        <v>541</v>
      </c>
      <c r="H27" s="49" t="s">
        <v>542</v>
      </c>
      <c r="I27" s="103"/>
      <c r="J27" s="103"/>
      <c r="K27" s="103"/>
      <c r="L27" s="103"/>
      <c r="M27" s="49" t="s">
        <v>547</v>
      </c>
      <c r="N27" s="49" t="s">
        <v>528</v>
      </c>
      <c r="O27" s="49" t="s">
        <v>562</v>
      </c>
      <c r="P27" s="49" t="s">
        <v>561</v>
      </c>
      <c r="Q27" s="49" t="s">
        <v>567</v>
      </c>
      <c r="R27" s="49" t="s">
        <v>568</v>
      </c>
      <c r="S27" s="103"/>
      <c r="T27" s="103"/>
      <c r="U27" s="110"/>
    </row>
    <row r="28" spans="2:21" s="7" customFormat="1" ht="45.75" customHeight="1">
      <c r="B28" s="43">
        <v>21</v>
      </c>
      <c r="C28" s="44" t="s">
        <v>256</v>
      </c>
      <c r="D28" s="44" t="s">
        <v>257</v>
      </c>
      <c r="E28" s="44" t="s">
        <v>258</v>
      </c>
      <c r="F28" s="45" t="s">
        <v>26</v>
      </c>
      <c r="G28" s="45">
        <v>2009</v>
      </c>
      <c r="H28" s="45">
        <v>2010</v>
      </c>
      <c r="I28" s="45">
        <v>2</v>
      </c>
      <c r="J28" s="45" t="s">
        <v>203</v>
      </c>
      <c r="K28" s="45" t="s">
        <v>25</v>
      </c>
      <c r="L28" s="46">
        <v>48000</v>
      </c>
      <c r="M28" s="46">
        <v>7200</v>
      </c>
      <c r="N28" s="45" t="s">
        <v>230</v>
      </c>
      <c r="O28" s="46">
        <f t="shared" si="0"/>
        <v>40800</v>
      </c>
      <c r="P28" s="47">
        <f t="shared" si="1"/>
        <v>0.15</v>
      </c>
      <c r="Q28" s="44"/>
      <c r="R28" s="44"/>
      <c r="S28" s="44" t="s">
        <v>356</v>
      </c>
      <c r="T28" s="44" t="s">
        <v>181</v>
      </c>
      <c r="U28" s="48" t="s">
        <v>352</v>
      </c>
    </row>
    <row r="29" spans="2:21" s="7" customFormat="1" ht="45.75" customHeight="1">
      <c r="B29" s="36">
        <v>22</v>
      </c>
      <c r="C29" s="27" t="s">
        <v>357</v>
      </c>
      <c r="D29" s="27" t="s">
        <v>259</v>
      </c>
      <c r="E29" s="27" t="s">
        <v>260</v>
      </c>
      <c r="F29" s="31" t="s">
        <v>563</v>
      </c>
      <c r="G29" s="31">
        <v>2008</v>
      </c>
      <c r="H29" s="31">
        <v>2008</v>
      </c>
      <c r="I29" s="31">
        <v>4</v>
      </c>
      <c r="J29" s="31" t="s">
        <v>261</v>
      </c>
      <c r="K29" s="31"/>
      <c r="L29" s="34">
        <v>7300</v>
      </c>
      <c r="M29" s="34">
        <v>1095</v>
      </c>
      <c r="N29" s="31" t="s">
        <v>262</v>
      </c>
      <c r="O29" s="34">
        <f t="shared" si="0"/>
        <v>6205</v>
      </c>
      <c r="P29" s="35">
        <f t="shared" si="1"/>
        <v>0.15</v>
      </c>
      <c r="Q29" s="27" t="s">
        <v>263</v>
      </c>
      <c r="R29" s="27" t="s">
        <v>264</v>
      </c>
      <c r="S29" s="27" t="s">
        <v>356</v>
      </c>
      <c r="T29" s="27" t="s">
        <v>181</v>
      </c>
      <c r="U29" s="29" t="s">
        <v>352</v>
      </c>
    </row>
    <row r="30" spans="2:21" s="7" customFormat="1" ht="45.75" customHeight="1">
      <c r="B30" s="36">
        <v>23</v>
      </c>
      <c r="C30" s="27" t="s">
        <v>265</v>
      </c>
      <c r="D30" s="27" t="s">
        <v>266</v>
      </c>
      <c r="E30" s="27" t="s">
        <v>267</v>
      </c>
      <c r="F30" s="31" t="s">
        <v>563</v>
      </c>
      <c r="G30" s="31" t="s">
        <v>554</v>
      </c>
      <c r="H30" s="31" t="s">
        <v>69</v>
      </c>
      <c r="I30" s="31">
        <v>3</v>
      </c>
      <c r="J30" s="31" t="s">
        <v>203</v>
      </c>
      <c r="K30" s="31"/>
      <c r="L30" s="34">
        <v>7394</v>
      </c>
      <c r="M30" s="34">
        <v>1147</v>
      </c>
      <c r="N30" s="31" t="s">
        <v>262</v>
      </c>
      <c r="O30" s="34">
        <f t="shared" si="0"/>
        <v>6247</v>
      </c>
      <c r="P30" s="35">
        <f t="shared" si="1"/>
        <v>0.1551257776575602</v>
      </c>
      <c r="Q30" s="27" t="s">
        <v>263</v>
      </c>
      <c r="R30" s="27" t="s">
        <v>264</v>
      </c>
      <c r="S30" s="27" t="s">
        <v>356</v>
      </c>
      <c r="T30" s="27" t="s">
        <v>181</v>
      </c>
      <c r="U30" s="29" t="s">
        <v>358</v>
      </c>
    </row>
    <row r="31" spans="2:21" s="7" customFormat="1" ht="45.75" customHeight="1">
      <c r="B31" s="36">
        <v>24</v>
      </c>
      <c r="C31" s="27" t="s">
        <v>268</v>
      </c>
      <c r="D31" s="27" t="s">
        <v>269</v>
      </c>
      <c r="E31" s="27" t="s">
        <v>270</v>
      </c>
      <c r="F31" s="31" t="s">
        <v>563</v>
      </c>
      <c r="G31" s="31" t="s">
        <v>554</v>
      </c>
      <c r="H31" s="31" t="s">
        <v>555</v>
      </c>
      <c r="I31" s="31">
        <v>3</v>
      </c>
      <c r="J31" s="31" t="s">
        <v>271</v>
      </c>
      <c r="K31" s="31"/>
      <c r="L31" s="34">
        <v>4821</v>
      </c>
      <c r="M31" s="34">
        <v>724</v>
      </c>
      <c r="N31" s="31" t="s">
        <v>262</v>
      </c>
      <c r="O31" s="34">
        <f t="shared" si="0"/>
        <v>4097</v>
      </c>
      <c r="P31" s="35">
        <f t="shared" si="1"/>
        <v>0.15017631196847128</v>
      </c>
      <c r="Q31" s="27" t="s">
        <v>263</v>
      </c>
      <c r="R31" s="27" t="s">
        <v>264</v>
      </c>
      <c r="S31" s="27" t="s">
        <v>356</v>
      </c>
      <c r="T31" s="27" t="s">
        <v>181</v>
      </c>
      <c r="U31" s="29" t="s">
        <v>358</v>
      </c>
    </row>
    <row r="32" spans="2:21" s="7" customFormat="1" ht="45.75" customHeight="1">
      <c r="B32" s="36">
        <v>25</v>
      </c>
      <c r="C32" s="27" t="s">
        <v>272</v>
      </c>
      <c r="D32" s="27" t="s">
        <v>273</v>
      </c>
      <c r="E32" s="27" t="s">
        <v>258</v>
      </c>
      <c r="F32" s="31" t="s">
        <v>563</v>
      </c>
      <c r="G32" s="31">
        <v>2008</v>
      </c>
      <c r="H32" s="31">
        <v>2008</v>
      </c>
      <c r="I32" s="31">
        <v>3</v>
      </c>
      <c r="J32" s="31" t="s">
        <v>203</v>
      </c>
      <c r="K32" s="31"/>
      <c r="L32" s="34">
        <v>6959</v>
      </c>
      <c r="M32" s="34">
        <v>887</v>
      </c>
      <c r="N32" s="31" t="s">
        <v>262</v>
      </c>
      <c r="O32" s="34">
        <f t="shared" si="0"/>
        <v>6072</v>
      </c>
      <c r="P32" s="35">
        <f t="shared" si="1"/>
        <v>0.12746084207501077</v>
      </c>
      <c r="Q32" s="27" t="s">
        <v>263</v>
      </c>
      <c r="R32" s="27" t="s">
        <v>264</v>
      </c>
      <c r="S32" s="27" t="s">
        <v>356</v>
      </c>
      <c r="T32" s="27" t="s">
        <v>181</v>
      </c>
      <c r="U32" s="29" t="s">
        <v>358</v>
      </c>
    </row>
    <row r="33" spans="2:21" s="7" customFormat="1" ht="60.75" customHeight="1">
      <c r="B33" s="36">
        <v>26</v>
      </c>
      <c r="C33" s="27" t="s">
        <v>274</v>
      </c>
      <c r="D33" s="27" t="s">
        <v>274</v>
      </c>
      <c r="E33" s="27" t="s">
        <v>25</v>
      </c>
      <c r="F33" s="31" t="s">
        <v>26</v>
      </c>
      <c r="G33" s="31">
        <v>2008</v>
      </c>
      <c r="H33" s="31">
        <v>2010</v>
      </c>
      <c r="I33" s="31">
        <v>1</v>
      </c>
      <c r="J33" s="31" t="s">
        <v>275</v>
      </c>
      <c r="K33" s="31" t="s">
        <v>276</v>
      </c>
      <c r="L33" s="34"/>
      <c r="M33" s="34" t="s">
        <v>277</v>
      </c>
      <c r="N33" s="31" t="s">
        <v>278</v>
      </c>
      <c r="O33" s="34"/>
      <c r="P33" s="35"/>
      <c r="Q33" s="27" t="s">
        <v>538</v>
      </c>
      <c r="R33" s="27" t="s">
        <v>264</v>
      </c>
      <c r="S33" s="27" t="s">
        <v>349</v>
      </c>
      <c r="T33" s="27" t="s">
        <v>181</v>
      </c>
      <c r="U33" s="29" t="s">
        <v>359</v>
      </c>
    </row>
    <row r="34" spans="2:21" s="7" customFormat="1" ht="60.75" customHeight="1">
      <c r="B34" s="36">
        <v>27</v>
      </c>
      <c r="C34" s="27" t="s">
        <v>279</v>
      </c>
      <c r="D34" s="27" t="s">
        <v>280</v>
      </c>
      <c r="E34" s="27" t="s">
        <v>25</v>
      </c>
      <c r="F34" s="31" t="s">
        <v>26</v>
      </c>
      <c r="G34" s="31">
        <v>2008</v>
      </c>
      <c r="H34" s="31">
        <v>2010</v>
      </c>
      <c r="I34" s="31">
        <v>1</v>
      </c>
      <c r="J34" s="31" t="s">
        <v>281</v>
      </c>
      <c r="K34" s="31" t="s">
        <v>276</v>
      </c>
      <c r="L34" s="34"/>
      <c r="M34" s="34" t="s">
        <v>277</v>
      </c>
      <c r="N34" s="31" t="s">
        <v>278</v>
      </c>
      <c r="O34" s="34"/>
      <c r="P34" s="35"/>
      <c r="Q34" s="27" t="s">
        <v>538</v>
      </c>
      <c r="R34" s="27" t="s">
        <v>264</v>
      </c>
      <c r="S34" s="27" t="s">
        <v>349</v>
      </c>
      <c r="T34" s="27" t="s">
        <v>181</v>
      </c>
      <c r="U34" s="29" t="s">
        <v>359</v>
      </c>
    </row>
    <row r="35" spans="2:21" s="7" customFormat="1" ht="73.5" customHeight="1">
      <c r="B35" s="36">
        <v>28</v>
      </c>
      <c r="C35" s="27" t="s">
        <v>282</v>
      </c>
      <c r="D35" s="27" t="s">
        <v>283</v>
      </c>
      <c r="E35" s="27" t="s">
        <v>25</v>
      </c>
      <c r="F35" s="31" t="s">
        <v>26</v>
      </c>
      <c r="G35" s="31">
        <v>2008</v>
      </c>
      <c r="H35" s="31">
        <v>2008</v>
      </c>
      <c r="I35" s="31">
        <v>4</v>
      </c>
      <c r="J35" s="31" t="s">
        <v>284</v>
      </c>
      <c r="K35" s="31" t="s">
        <v>288</v>
      </c>
      <c r="L35" s="34">
        <v>8707</v>
      </c>
      <c r="M35" s="34">
        <v>4510</v>
      </c>
      <c r="N35" s="31" t="s">
        <v>25</v>
      </c>
      <c r="O35" s="34">
        <f>L35-M35</f>
        <v>4197</v>
      </c>
      <c r="P35" s="35">
        <f>M35/L35</f>
        <v>0.517974043872746</v>
      </c>
      <c r="Q35" s="27" t="s">
        <v>538</v>
      </c>
      <c r="R35" s="27" t="s">
        <v>264</v>
      </c>
      <c r="S35" s="27" t="s">
        <v>349</v>
      </c>
      <c r="T35" s="27" t="s">
        <v>181</v>
      </c>
      <c r="U35" s="29" t="s">
        <v>339</v>
      </c>
    </row>
    <row r="36" spans="2:21" s="7" customFormat="1" ht="73.5" customHeight="1">
      <c r="B36" s="36">
        <v>29</v>
      </c>
      <c r="C36" s="27" t="s">
        <v>282</v>
      </c>
      <c r="D36" s="27" t="s">
        <v>283</v>
      </c>
      <c r="E36" s="27" t="s">
        <v>25</v>
      </c>
      <c r="F36" s="31" t="s">
        <v>26</v>
      </c>
      <c r="G36" s="31">
        <v>2009</v>
      </c>
      <c r="H36" s="31">
        <v>2009</v>
      </c>
      <c r="I36" s="31">
        <v>1</v>
      </c>
      <c r="J36" s="31" t="s">
        <v>284</v>
      </c>
      <c r="K36" s="31" t="s">
        <v>288</v>
      </c>
      <c r="L36" s="34" t="s">
        <v>289</v>
      </c>
      <c r="M36" s="34">
        <v>4600</v>
      </c>
      <c r="N36" s="31" t="s">
        <v>25</v>
      </c>
      <c r="O36" s="34"/>
      <c r="P36" s="35"/>
      <c r="Q36" s="27" t="s">
        <v>538</v>
      </c>
      <c r="R36" s="27" t="s">
        <v>264</v>
      </c>
      <c r="S36" s="27" t="s">
        <v>349</v>
      </c>
      <c r="T36" s="27" t="s">
        <v>181</v>
      </c>
      <c r="U36" s="29" t="s">
        <v>339</v>
      </c>
    </row>
    <row r="37" spans="2:21" s="7" customFormat="1" ht="73.5" customHeight="1">
      <c r="B37" s="36">
        <v>30</v>
      </c>
      <c r="C37" s="27" t="s">
        <v>282</v>
      </c>
      <c r="D37" s="27" t="s">
        <v>283</v>
      </c>
      <c r="E37" s="27" t="s">
        <v>25</v>
      </c>
      <c r="F37" s="31" t="s">
        <v>26</v>
      </c>
      <c r="G37" s="31">
        <v>2010</v>
      </c>
      <c r="H37" s="31">
        <v>2010</v>
      </c>
      <c r="I37" s="31">
        <v>1</v>
      </c>
      <c r="J37" s="31" t="s">
        <v>284</v>
      </c>
      <c r="K37" s="31" t="s">
        <v>288</v>
      </c>
      <c r="L37" s="34" t="s">
        <v>289</v>
      </c>
      <c r="M37" s="34">
        <v>6000</v>
      </c>
      <c r="N37" s="31" t="s">
        <v>25</v>
      </c>
      <c r="O37" s="34"/>
      <c r="P37" s="35"/>
      <c r="Q37" s="27" t="s">
        <v>538</v>
      </c>
      <c r="R37" s="27" t="s">
        <v>264</v>
      </c>
      <c r="S37" s="27" t="s">
        <v>349</v>
      </c>
      <c r="T37" s="27" t="s">
        <v>181</v>
      </c>
      <c r="U37" s="29" t="s">
        <v>339</v>
      </c>
    </row>
    <row r="38" spans="2:21" s="7" customFormat="1" ht="70.5" customHeight="1">
      <c r="B38" s="36">
        <v>31</v>
      </c>
      <c r="C38" s="27" t="s">
        <v>290</v>
      </c>
      <c r="D38" s="27" t="s">
        <v>291</v>
      </c>
      <c r="E38" s="27" t="s">
        <v>292</v>
      </c>
      <c r="F38" s="31" t="s">
        <v>26</v>
      </c>
      <c r="G38" s="31" t="s">
        <v>293</v>
      </c>
      <c r="H38" s="31" t="s">
        <v>294</v>
      </c>
      <c r="I38" s="31">
        <v>4</v>
      </c>
      <c r="J38" s="31" t="s">
        <v>295</v>
      </c>
      <c r="K38" s="31" t="s">
        <v>296</v>
      </c>
      <c r="L38" s="34">
        <v>66088</v>
      </c>
      <c r="M38" s="34">
        <v>13530</v>
      </c>
      <c r="N38" s="31" t="s">
        <v>297</v>
      </c>
      <c r="O38" s="34">
        <f>L38-M38</f>
        <v>52558</v>
      </c>
      <c r="P38" s="35">
        <f>M38/L38</f>
        <v>0.20472703062583222</v>
      </c>
      <c r="Q38" s="27" t="s">
        <v>538</v>
      </c>
      <c r="R38" s="27" t="s">
        <v>298</v>
      </c>
      <c r="S38" s="27" t="s">
        <v>349</v>
      </c>
      <c r="T38" s="27" t="s">
        <v>181</v>
      </c>
      <c r="U38" s="29" t="s">
        <v>411</v>
      </c>
    </row>
    <row r="39" spans="2:21" s="7" customFormat="1" ht="70.5" customHeight="1">
      <c r="B39" s="36">
        <v>32</v>
      </c>
      <c r="C39" s="27" t="s">
        <v>299</v>
      </c>
      <c r="D39" s="27" t="s">
        <v>300</v>
      </c>
      <c r="E39" s="27" t="s">
        <v>292</v>
      </c>
      <c r="F39" s="31" t="s">
        <v>26</v>
      </c>
      <c r="G39" s="31" t="s">
        <v>301</v>
      </c>
      <c r="H39" s="31" t="s">
        <v>302</v>
      </c>
      <c r="I39" s="31">
        <v>2</v>
      </c>
      <c r="J39" s="31" t="s">
        <v>295</v>
      </c>
      <c r="K39" s="31" t="s">
        <v>296</v>
      </c>
      <c r="L39" s="34" t="s">
        <v>289</v>
      </c>
      <c r="M39" s="34">
        <v>18000</v>
      </c>
      <c r="N39" s="31" t="s">
        <v>297</v>
      </c>
      <c r="O39" s="34"/>
      <c r="P39" s="35" t="s">
        <v>289</v>
      </c>
      <c r="Q39" s="27" t="s">
        <v>538</v>
      </c>
      <c r="R39" s="27" t="s">
        <v>298</v>
      </c>
      <c r="S39" s="27" t="s">
        <v>349</v>
      </c>
      <c r="T39" s="27" t="s">
        <v>181</v>
      </c>
      <c r="U39" s="29" t="s">
        <v>411</v>
      </c>
    </row>
    <row r="40" spans="2:21" s="7" customFormat="1" ht="70.5" customHeight="1">
      <c r="B40" s="36">
        <v>33</v>
      </c>
      <c r="C40" s="27" t="s">
        <v>303</v>
      </c>
      <c r="D40" s="27" t="s">
        <v>304</v>
      </c>
      <c r="E40" s="27" t="s">
        <v>292</v>
      </c>
      <c r="F40" s="31" t="s">
        <v>26</v>
      </c>
      <c r="G40" s="31" t="s">
        <v>305</v>
      </c>
      <c r="H40" s="31" t="s">
        <v>306</v>
      </c>
      <c r="I40" s="31">
        <v>1</v>
      </c>
      <c r="J40" s="31" t="s">
        <v>295</v>
      </c>
      <c r="K40" s="31" t="s">
        <v>296</v>
      </c>
      <c r="L40" s="34" t="s">
        <v>289</v>
      </c>
      <c r="M40" s="34">
        <v>21000</v>
      </c>
      <c r="N40" s="31" t="s">
        <v>297</v>
      </c>
      <c r="O40" s="34"/>
      <c r="P40" s="35" t="s">
        <v>289</v>
      </c>
      <c r="Q40" s="27" t="s">
        <v>538</v>
      </c>
      <c r="R40" s="27" t="s">
        <v>298</v>
      </c>
      <c r="S40" s="27" t="s">
        <v>349</v>
      </c>
      <c r="T40" s="27" t="s">
        <v>181</v>
      </c>
      <c r="U40" s="29" t="s">
        <v>411</v>
      </c>
    </row>
    <row r="41" spans="2:21" s="7" customFormat="1" ht="51.75" customHeight="1">
      <c r="B41" s="36">
        <v>34</v>
      </c>
      <c r="C41" s="27" t="s">
        <v>307</v>
      </c>
      <c r="D41" s="27" t="s">
        <v>308</v>
      </c>
      <c r="E41" s="27" t="s">
        <v>309</v>
      </c>
      <c r="F41" s="31" t="s">
        <v>26</v>
      </c>
      <c r="G41" s="31" t="s">
        <v>310</v>
      </c>
      <c r="H41" s="31" t="s">
        <v>293</v>
      </c>
      <c r="I41" s="31">
        <v>4</v>
      </c>
      <c r="J41" s="31" t="s">
        <v>311</v>
      </c>
      <c r="K41" s="31" t="s">
        <v>312</v>
      </c>
      <c r="L41" s="34" t="s">
        <v>289</v>
      </c>
      <c r="M41" s="34">
        <v>750</v>
      </c>
      <c r="N41" s="31" t="s">
        <v>313</v>
      </c>
      <c r="O41" s="34"/>
      <c r="P41" s="35" t="s">
        <v>289</v>
      </c>
      <c r="Q41" s="27" t="s">
        <v>538</v>
      </c>
      <c r="R41" s="27" t="s">
        <v>298</v>
      </c>
      <c r="S41" s="27" t="s">
        <v>349</v>
      </c>
      <c r="T41" s="27" t="s">
        <v>181</v>
      </c>
      <c r="U41" s="29" t="s">
        <v>339</v>
      </c>
    </row>
    <row r="42" spans="2:21" s="7" customFormat="1" ht="51.75" customHeight="1">
      <c r="B42" s="36">
        <v>35</v>
      </c>
      <c r="C42" s="27" t="s">
        <v>314</v>
      </c>
      <c r="D42" s="27" t="s">
        <v>315</v>
      </c>
      <c r="E42" s="27" t="s">
        <v>316</v>
      </c>
      <c r="F42" s="31" t="s">
        <v>26</v>
      </c>
      <c r="G42" s="31" t="s">
        <v>317</v>
      </c>
      <c r="H42" s="31" t="s">
        <v>318</v>
      </c>
      <c r="I42" s="31">
        <v>3</v>
      </c>
      <c r="J42" s="31" t="s">
        <v>311</v>
      </c>
      <c r="K42" s="31" t="s">
        <v>312</v>
      </c>
      <c r="L42" s="34" t="s">
        <v>289</v>
      </c>
      <c r="M42" s="34">
        <v>1700</v>
      </c>
      <c r="N42" s="31" t="s">
        <v>313</v>
      </c>
      <c r="O42" s="34"/>
      <c r="P42" s="35" t="s">
        <v>289</v>
      </c>
      <c r="Q42" s="27" t="s">
        <v>538</v>
      </c>
      <c r="R42" s="27" t="s">
        <v>298</v>
      </c>
      <c r="S42" s="27" t="s">
        <v>349</v>
      </c>
      <c r="T42" s="27" t="s">
        <v>181</v>
      </c>
      <c r="U42" s="29" t="s">
        <v>339</v>
      </c>
    </row>
    <row r="43" spans="2:21" s="7" customFormat="1" ht="51.75" customHeight="1">
      <c r="B43" s="36">
        <v>36</v>
      </c>
      <c r="C43" s="27" t="s">
        <v>319</v>
      </c>
      <c r="D43" s="27" t="s">
        <v>320</v>
      </c>
      <c r="E43" s="27" t="s">
        <v>321</v>
      </c>
      <c r="F43" s="31" t="s">
        <v>26</v>
      </c>
      <c r="G43" s="31" t="s">
        <v>322</v>
      </c>
      <c r="H43" s="31" t="s">
        <v>305</v>
      </c>
      <c r="I43" s="31">
        <v>2</v>
      </c>
      <c r="J43" s="31" t="s">
        <v>311</v>
      </c>
      <c r="K43" s="31" t="s">
        <v>312</v>
      </c>
      <c r="L43" s="34" t="s">
        <v>289</v>
      </c>
      <c r="M43" s="34">
        <v>800</v>
      </c>
      <c r="N43" s="31" t="s">
        <v>313</v>
      </c>
      <c r="O43" s="34"/>
      <c r="P43" s="35" t="s">
        <v>289</v>
      </c>
      <c r="Q43" s="27" t="s">
        <v>538</v>
      </c>
      <c r="R43" s="27" t="s">
        <v>298</v>
      </c>
      <c r="S43" s="27" t="s">
        <v>349</v>
      </c>
      <c r="T43" s="27" t="s">
        <v>181</v>
      </c>
      <c r="U43" s="29" t="s">
        <v>339</v>
      </c>
    </row>
    <row r="44" spans="2:21" s="7" customFormat="1" ht="51.75" customHeight="1">
      <c r="B44" s="36">
        <v>37</v>
      </c>
      <c r="C44" s="27" t="s">
        <v>412</v>
      </c>
      <c r="D44" s="27" t="s">
        <v>323</v>
      </c>
      <c r="E44" s="27" t="s">
        <v>292</v>
      </c>
      <c r="F44" s="31" t="s">
        <v>26</v>
      </c>
      <c r="G44" s="31" t="s">
        <v>293</v>
      </c>
      <c r="H44" s="31" t="s">
        <v>294</v>
      </c>
      <c r="I44" s="31">
        <v>4</v>
      </c>
      <c r="J44" s="31" t="s">
        <v>324</v>
      </c>
      <c r="K44" s="31" t="s">
        <v>325</v>
      </c>
      <c r="L44" s="34">
        <v>1900</v>
      </c>
      <c r="M44" s="34">
        <v>1900</v>
      </c>
      <c r="N44" s="31" t="s">
        <v>313</v>
      </c>
      <c r="O44" s="34">
        <f aca="true" t="shared" si="2" ref="O44:O49">L44-M44</f>
        <v>0</v>
      </c>
      <c r="P44" s="35">
        <f aca="true" t="shared" si="3" ref="P44:P49">M44/L44</f>
        <v>1</v>
      </c>
      <c r="Q44" s="27" t="s">
        <v>538</v>
      </c>
      <c r="R44" s="27" t="s">
        <v>298</v>
      </c>
      <c r="S44" s="27" t="s">
        <v>349</v>
      </c>
      <c r="T44" s="27" t="s">
        <v>181</v>
      </c>
      <c r="U44" s="29" t="s">
        <v>411</v>
      </c>
    </row>
    <row r="45" spans="2:21" s="7" customFormat="1" ht="51.75" customHeight="1">
      <c r="B45" s="36">
        <v>38</v>
      </c>
      <c r="C45" s="27" t="s">
        <v>413</v>
      </c>
      <c r="D45" s="27" t="s">
        <v>326</v>
      </c>
      <c r="E45" s="27" t="s">
        <v>292</v>
      </c>
      <c r="F45" s="31" t="s">
        <v>26</v>
      </c>
      <c r="G45" s="31" t="s">
        <v>301</v>
      </c>
      <c r="H45" s="31" t="s">
        <v>302</v>
      </c>
      <c r="I45" s="31">
        <v>3</v>
      </c>
      <c r="J45" s="31" t="s">
        <v>324</v>
      </c>
      <c r="K45" s="31" t="s">
        <v>325</v>
      </c>
      <c r="L45" s="34">
        <v>1900</v>
      </c>
      <c r="M45" s="34">
        <v>1900</v>
      </c>
      <c r="N45" s="31" t="s">
        <v>313</v>
      </c>
      <c r="O45" s="34">
        <f t="shared" si="2"/>
        <v>0</v>
      </c>
      <c r="P45" s="35">
        <f t="shared" si="3"/>
        <v>1</v>
      </c>
      <c r="Q45" s="27" t="s">
        <v>538</v>
      </c>
      <c r="R45" s="27" t="s">
        <v>298</v>
      </c>
      <c r="S45" s="27" t="s">
        <v>349</v>
      </c>
      <c r="T45" s="27" t="s">
        <v>181</v>
      </c>
      <c r="U45" s="29" t="s">
        <v>411</v>
      </c>
    </row>
    <row r="46" spans="2:21" s="7" customFormat="1" ht="51.75" customHeight="1">
      <c r="B46" s="36">
        <v>39</v>
      </c>
      <c r="C46" s="27" t="s">
        <v>414</v>
      </c>
      <c r="D46" s="27" t="s">
        <v>327</v>
      </c>
      <c r="E46" s="27" t="s">
        <v>292</v>
      </c>
      <c r="F46" s="31" t="s">
        <v>26</v>
      </c>
      <c r="G46" s="31" t="s">
        <v>305</v>
      </c>
      <c r="H46" s="31" t="s">
        <v>306</v>
      </c>
      <c r="I46" s="31">
        <v>3</v>
      </c>
      <c r="J46" s="31" t="s">
        <v>324</v>
      </c>
      <c r="K46" s="31" t="s">
        <v>325</v>
      </c>
      <c r="L46" s="34">
        <v>1900</v>
      </c>
      <c r="M46" s="34">
        <v>1900</v>
      </c>
      <c r="N46" s="31" t="s">
        <v>313</v>
      </c>
      <c r="O46" s="34">
        <f t="shared" si="2"/>
        <v>0</v>
      </c>
      <c r="P46" s="35">
        <f t="shared" si="3"/>
        <v>1</v>
      </c>
      <c r="Q46" s="27" t="s">
        <v>538</v>
      </c>
      <c r="R46" s="27" t="s">
        <v>298</v>
      </c>
      <c r="S46" s="27" t="s">
        <v>349</v>
      </c>
      <c r="T46" s="27" t="s">
        <v>181</v>
      </c>
      <c r="U46" s="29" t="s">
        <v>411</v>
      </c>
    </row>
    <row r="47" spans="2:21" s="7" customFormat="1" ht="51.75" customHeight="1">
      <c r="B47" s="36">
        <v>40</v>
      </c>
      <c r="C47" s="27" t="s">
        <v>328</v>
      </c>
      <c r="D47" s="27" t="s">
        <v>329</v>
      </c>
      <c r="E47" s="27" t="s">
        <v>292</v>
      </c>
      <c r="F47" s="31" t="s">
        <v>26</v>
      </c>
      <c r="G47" s="31" t="s">
        <v>293</v>
      </c>
      <c r="H47" s="31" t="s">
        <v>294</v>
      </c>
      <c r="I47" s="31">
        <v>4</v>
      </c>
      <c r="J47" s="31" t="s">
        <v>330</v>
      </c>
      <c r="K47" s="31" t="s">
        <v>331</v>
      </c>
      <c r="L47" s="34">
        <v>400</v>
      </c>
      <c r="M47" s="34">
        <v>400</v>
      </c>
      <c r="N47" s="31" t="s">
        <v>313</v>
      </c>
      <c r="O47" s="34">
        <f t="shared" si="2"/>
        <v>0</v>
      </c>
      <c r="P47" s="35">
        <f t="shared" si="3"/>
        <v>1</v>
      </c>
      <c r="Q47" s="27" t="s">
        <v>538</v>
      </c>
      <c r="R47" s="27" t="s">
        <v>298</v>
      </c>
      <c r="S47" s="27" t="s">
        <v>349</v>
      </c>
      <c r="T47" s="27" t="s">
        <v>181</v>
      </c>
      <c r="U47" s="29" t="s">
        <v>415</v>
      </c>
    </row>
    <row r="48" spans="2:21" s="7" customFormat="1" ht="51.75" customHeight="1">
      <c r="B48" s="36">
        <v>41</v>
      </c>
      <c r="C48" s="27" t="s">
        <v>332</v>
      </c>
      <c r="D48" s="27" t="s">
        <v>333</v>
      </c>
      <c r="E48" s="27" t="s">
        <v>292</v>
      </c>
      <c r="F48" s="31" t="s">
        <v>26</v>
      </c>
      <c r="G48" s="31" t="s">
        <v>301</v>
      </c>
      <c r="H48" s="31" t="s">
        <v>302</v>
      </c>
      <c r="I48" s="31">
        <v>2</v>
      </c>
      <c r="J48" s="31" t="s">
        <v>330</v>
      </c>
      <c r="K48" s="31" t="s">
        <v>331</v>
      </c>
      <c r="L48" s="34">
        <v>400</v>
      </c>
      <c r="M48" s="34">
        <v>400</v>
      </c>
      <c r="N48" s="31" t="s">
        <v>313</v>
      </c>
      <c r="O48" s="34">
        <f t="shared" si="2"/>
        <v>0</v>
      </c>
      <c r="P48" s="35">
        <f t="shared" si="3"/>
        <v>1</v>
      </c>
      <c r="Q48" s="27" t="s">
        <v>538</v>
      </c>
      <c r="R48" s="27" t="s">
        <v>298</v>
      </c>
      <c r="S48" s="27" t="s">
        <v>349</v>
      </c>
      <c r="T48" s="27" t="s">
        <v>181</v>
      </c>
      <c r="U48" s="29" t="s">
        <v>415</v>
      </c>
    </row>
    <row r="49" spans="2:21" s="7" customFormat="1" ht="51.75" customHeight="1" thickBot="1">
      <c r="B49" s="37">
        <v>42</v>
      </c>
      <c r="C49" s="38" t="s">
        <v>334</v>
      </c>
      <c r="D49" s="38" t="s">
        <v>335</v>
      </c>
      <c r="E49" s="38" t="s">
        <v>292</v>
      </c>
      <c r="F49" s="39" t="s">
        <v>26</v>
      </c>
      <c r="G49" s="39" t="s">
        <v>305</v>
      </c>
      <c r="H49" s="39" t="s">
        <v>306</v>
      </c>
      <c r="I49" s="39">
        <v>2</v>
      </c>
      <c r="J49" s="39" t="s">
        <v>330</v>
      </c>
      <c r="K49" s="39" t="s">
        <v>331</v>
      </c>
      <c r="L49" s="40">
        <v>400</v>
      </c>
      <c r="M49" s="40">
        <v>400</v>
      </c>
      <c r="N49" s="39" t="s">
        <v>313</v>
      </c>
      <c r="O49" s="40">
        <f t="shared" si="2"/>
        <v>0</v>
      </c>
      <c r="P49" s="41">
        <f t="shared" si="3"/>
        <v>1</v>
      </c>
      <c r="Q49" s="38" t="s">
        <v>538</v>
      </c>
      <c r="R49" s="38" t="s">
        <v>298</v>
      </c>
      <c r="S49" s="38" t="s">
        <v>349</v>
      </c>
      <c r="T49" s="38" t="s">
        <v>181</v>
      </c>
      <c r="U49" s="42" t="s">
        <v>415</v>
      </c>
    </row>
  </sheetData>
  <sheetProtection/>
  <mergeCells count="31">
    <mergeCell ref="B26:B27"/>
    <mergeCell ref="C26:C27"/>
    <mergeCell ref="D26:D27"/>
    <mergeCell ref="E26:E27"/>
    <mergeCell ref="F26:F27"/>
    <mergeCell ref="F4:F5"/>
    <mergeCell ref="G4:H4"/>
    <mergeCell ref="J26:J27"/>
    <mergeCell ref="K26:K27"/>
    <mergeCell ref="L26:L27"/>
    <mergeCell ref="U26:U27"/>
    <mergeCell ref="M26:P26"/>
    <mergeCell ref="Q26:R26"/>
    <mergeCell ref="S26:S27"/>
    <mergeCell ref="T26:T27"/>
    <mergeCell ref="Q4:R4"/>
    <mergeCell ref="T4:T5"/>
    <mergeCell ref="G26:H26"/>
    <mergeCell ref="I26:I27"/>
    <mergeCell ref="L2:M2"/>
    <mergeCell ref="I4:I5"/>
    <mergeCell ref="B4:B5"/>
    <mergeCell ref="C4:C5"/>
    <mergeCell ref="D4:D5"/>
    <mergeCell ref="E4:E5"/>
    <mergeCell ref="U4:U5"/>
    <mergeCell ref="J4:J5"/>
    <mergeCell ref="K4:K5"/>
    <mergeCell ref="L4:L5"/>
    <mergeCell ref="M4:P4"/>
    <mergeCell ref="S4:S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58" r:id="rId3"/>
  <headerFooter alignWithMargins="0">
    <oddHeader>&amp;LCentrum evropského projektování a. s.</oddHeader>
  </headerFooter>
  <rowBreaks count="1" manualBreakCount="1">
    <brk id="2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5"/>
  <sheetViews>
    <sheetView zoomScale="90" zoomScaleNormal="90" zoomScalePageLayoutView="0" workbookViewId="0" topLeftCell="A1">
      <pane xSplit="3" ySplit="5" topLeftCell="O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28.7109375" style="5" customWidth="1"/>
    <col min="4" max="4" width="34.140625" style="5" customWidth="1"/>
    <col min="5" max="5" width="14.57421875" style="5" customWidth="1"/>
    <col min="6" max="6" width="9.7109375" style="4" customWidth="1"/>
    <col min="7" max="7" width="9.00390625" style="5" customWidth="1"/>
    <col min="8" max="8" width="9.28125" style="5" customWidth="1"/>
    <col min="9" max="9" width="8.28125" style="5" customWidth="1"/>
    <col min="10" max="10" width="21.8515625" style="5" customWidth="1"/>
    <col min="11" max="11" width="9.421875" style="4" customWidth="1"/>
    <col min="12" max="12" width="9.28125" style="5" customWidth="1"/>
    <col min="13" max="13" width="8.421875" style="5" customWidth="1"/>
    <col min="14" max="14" width="20.00390625" style="4" customWidth="1"/>
    <col min="15" max="15" width="8.00390625" style="5" customWidth="1"/>
    <col min="16" max="16" width="7.8515625" style="5" customWidth="1"/>
    <col min="17" max="17" width="19.7109375" style="5" customWidth="1"/>
    <col min="18" max="18" width="14.7109375" style="4" customWidth="1"/>
    <col min="19" max="19" width="14.28125" style="4" customWidth="1"/>
    <col min="20" max="20" width="43.00390625" style="4" customWidth="1"/>
    <col min="21" max="21" width="33.710937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J2" s="22"/>
      <c r="K2" s="22"/>
      <c r="L2" s="114" t="s">
        <v>367</v>
      </c>
      <c r="M2" s="115"/>
      <c r="N2" s="116"/>
      <c r="R2" s="3"/>
      <c r="S2" s="3"/>
      <c r="T2" s="3"/>
    </row>
    <row r="3" ht="12" thickBot="1"/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145</v>
      </c>
      <c r="T4" s="102" t="s">
        <v>566</v>
      </c>
      <c r="U4" s="109" t="s">
        <v>399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1" s="7" customFormat="1" ht="45">
      <c r="B6" s="99">
        <v>1</v>
      </c>
      <c r="C6" s="74" t="s">
        <v>361</v>
      </c>
      <c r="D6" s="74" t="s">
        <v>362</v>
      </c>
      <c r="E6" s="50" t="s">
        <v>363</v>
      </c>
      <c r="F6" s="51" t="s">
        <v>563</v>
      </c>
      <c r="G6" s="51" t="s">
        <v>364</v>
      </c>
      <c r="H6" s="51" t="s">
        <v>365</v>
      </c>
      <c r="I6" s="51">
        <v>4</v>
      </c>
      <c r="J6" s="51" t="s">
        <v>366</v>
      </c>
      <c r="K6" s="51" t="s">
        <v>536</v>
      </c>
      <c r="L6" s="52">
        <v>70698</v>
      </c>
      <c r="M6" s="52">
        <v>70698</v>
      </c>
      <c r="N6" s="51" t="s">
        <v>536</v>
      </c>
      <c r="O6" s="52">
        <v>0</v>
      </c>
      <c r="P6" s="53">
        <v>0</v>
      </c>
      <c r="Q6" s="74" t="s">
        <v>367</v>
      </c>
      <c r="R6" s="50" t="s">
        <v>368</v>
      </c>
      <c r="S6" s="51" t="s">
        <v>551</v>
      </c>
      <c r="T6" s="50" t="s">
        <v>369</v>
      </c>
      <c r="U6" s="100" t="s">
        <v>347</v>
      </c>
    </row>
    <row r="7" spans="2:21" s="7" customFormat="1" ht="45">
      <c r="B7" s="92">
        <v>2</v>
      </c>
      <c r="C7" s="26" t="s">
        <v>370</v>
      </c>
      <c r="D7" s="26" t="s">
        <v>371</v>
      </c>
      <c r="E7" s="28" t="s">
        <v>372</v>
      </c>
      <c r="F7" s="24" t="s">
        <v>563</v>
      </c>
      <c r="G7" s="24" t="s">
        <v>373</v>
      </c>
      <c r="H7" s="24" t="s">
        <v>374</v>
      </c>
      <c r="I7" s="24">
        <v>4</v>
      </c>
      <c r="J7" s="24" t="s">
        <v>366</v>
      </c>
      <c r="K7" s="24" t="s">
        <v>536</v>
      </c>
      <c r="L7" s="32">
        <v>80382</v>
      </c>
      <c r="M7" s="32">
        <v>80382</v>
      </c>
      <c r="N7" s="24" t="s">
        <v>536</v>
      </c>
      <c r="O7" s="32">
        <f>L7-M7</f>
        <v>0</v>
      </c>
      <c r="P7" s="33">
        <f>O7/L7</f>
        <v>0</v>
      </c>
      <c r="Q7" s="26" t="s">
        <v>367</v>
      </c>
      <c r="R7" s="28" t="s">
        <v>368</v>
      </c>
      <c r="S7" s="24" t="s">
        <v>551</v>
      </c>
      <c r="T7" s="28" t="s">
        <v>369</v>
      </c>
      <c r="U7" s="93" t="s">
        <v>347</v>
      </c>
    </row>
    <row r="8" spans="2:21" s="7" customFormat="1" ht="45">
      <c r="B8" s="92">
        <v>3</v>
      </c>
      <c r="C8" s="26" t="s">
        <v>375</v>
      </c>
      <c r="D8" s="26" t="s">
        <v>376</v>
      </c>
      <c r="E8" s="26" t="s">
        <v>377</v>
      </c>
      <c r="F8" s="24" t="s">
        <v>563</v>
      </c>
      <c r="G8" s="24">
        <v>2008</v>
      </c>
      <c r="H8" s="24">
        <v>2010</v>
      </c>
      <c r="I8" s="24">
        <v>3</v>
      </c>
      <c r="J8" s="24" t="s">
        <v>378</v>
      </c>
      <c r="K8" s="24" t="s">
        <v>536</v>
      </c>
      <c r="L8" s="32">
        <v>99433</v>
      </c>
      <c r="M8" s="32">
        <v>50633</v>
      </c>
      <c r="N8" s="24" t="s">
        <v>379</v>
      </c>
      <c r="O8" s="32">
        <v>48800</v>
      </c>
      <c r="P8" s="33">
        <v>0.49</v>
      </c>
      <c r="Q8" s="26" t="s">
        <v>367</v>
      </c>
      <c r="R8" s="28" t="s">
        <v>368</v>
      </c>
      <c r="S8" s="24" t="s">
        <v>551</v>
      </c>
      <c r="T8" s="28" t="s">
        <v>369</v>
      </c>
      <c r="U8" s="93" t="s">
        <v>347</v>
      </c>
    </row>
    <row r="9" spans="2:21" s="7" customFormat="1" ht="45">
      <c r="B9" s="92">
        <v>4</v>
      </c>
      <c r="C9" s="26" t="s">
        <v>380</v>
      </c>
      <c r="D9" s="26" t="s">
        <v>376</v>
      </c>
      <c r="E9" s="26" t="s">
        <v>381</v>
      </c>
      <c r="F9" s="24" t="s">
        <v>563</v>
      </c>
      <c r="G9" s="24">
        <v>2009</v>
      </c>
      <c r="H9" s="24">
        <v>2011</v>
      </c>
      <c r="I9" s="24">
        <v>2</v>
      </c>
      <c r="J9" s="24" t="s">
        <v>382</v>
      </c>
      <c r="K9" s="24" t="s">
        <v>536</v>
      </c>
      <c r="L9" s="32">
        <v>122730</v>
      </c>
      <c r="M9" s="32">
        <v>46880</v>
      </c>
      <c r="N9" s="24" t="s">
        <v>383</v>
      </c>
      <c r="O9" s="32">
        <v>75850</v>
      </c>
      <c r="P9" s="33">
        <v>0.62</v>
      </c>
      <c r="Q9" s="26" t="s">
        <v>367</v>
      </c>
      <c r="R9" s="28" t="s">
        <v>368</v>
      </c>
      <c r="S9" s="24" t="s">
        <v>551</v>
      </c>
      <c r="T9" s="28" t="s">
        <v>369</v>
      </c>
      <c r="U9" s="93" t="s">
        <v>347</v>
      </c>
    </row>
    <row r="10" spans="2:21" s="7" customFormat="1" ht="45">
      <c r="B10" s="92">
        <v>5</v>
      </c>
      <c r="C10" s="26" t="s">
        <v>384</v>
      </c>
      <c r="D10" s="26" t="s">
        <v>362</v>
      </c>
      <c r="E10" s="26" t="s">
        <v>385</v>
      </c>
      <c r="F10" s="24" t="s">
        <v>563</v>
      </c>
      <c r="G10" s="24">
        <v>2008</v>
      </c>
      <c r="H10" s="24">
        <v>2009</v>
      </c>
      <c r="I10" s="24">
        <v>3</v>
      </c>
      <c r="J10" s="24" t="s">
        <v>386</v>
      </c>
      <c r="K10" s="24" t="s">
        <v>536</v>
      </c>
      <c r="L10" s="32">
        <v>36268</v>
      </c>
      <c r="M10" s="32">
        <v>11293</v>
      </c>
      <c r="N10" s="24" t="s">
        <v>383</v>
      </c>
      <c r="O10" s="32">
        <v>24975</v>
      </c>
      <c r="P10" s="33">
        <v>0.69</v>
      </c>
      <c r="Q10" s="26" t="s">
        <v>367</v>
      </c>
      <c r="R10" s="28" t="s">
        <v>368</v>
      </c>
      <c r="S10" s="24" t="s">
        <v>551</v>
      </c>
      <c r="T10" s="28" t="s">
        <v>369</v>
      </c>
      <c r="U10" s="93" t="s">
        <v>347</v>
      </c>
    </row>
    <row r="11" spans="2:21" s="7" customFormat="1" ht="45">
      <c r="B11" s="36">
        <v>6</v>
      </c>
      <c r="C11" s="25" t="s">
        <v>387</v>
      </c>
      <c r="D11" s="25" t="s">
        <v>388</v>
      </c>
      <c r="E11" s="25" t="s">
        <v>389</v>
      </c>
      <c r="F11" s="31" t="s">
        <v>563</v>
      </c>
      <c r="G11" s="31">
        <v>2009</v>
      </c>
      <c r="H11" s="31">
        <v>2010</v>
      </c>
      <c r="I11" s="31">
        <v>1</v>
      </c>
      <c r="J11" s="31" t="s">
        <v>390</v>
      </c>
      <c r="K11" s="31" t="s">
        <v>536</v>
      </c>
      <c r="L11" s="34">
        <v>41200</v>
      </c>
      <c r="M11" s="34">
        <v>3090</v>
      </c>
      <c r="N11" s="31" t="s">
        <v>383</v>
      </c>
      <c r="O11" s="34">
        <v>38110</v>
      </c>
      <c r="P11" s="35">
        <v>0.925</v>
      </c>
      <c r="Q11" s="25" t="s">
        <v>367</v>
      </c>
      <c r="R11" s="27" t="s">
        <v>368</v>
      </c>
      <c r="S11" s="24" t="s">
        <v>551</v>
      </c>
      <c r="T11" s="28" t="s">
        <v>369</v>
      </c>
      <c r="U11" s="93" t="s">
        <v>347</v>
      </c>
    </row>
    <row r="12" spans="2:21" s="7" customFormat="1" ht="45">
      <c r="B12" s="36">
        <v>7</v>
      </c>
      <c r="C12" s="25" t="s">
        <v>391</v>
      </c>
      <c r="D12" s="25" t="s">
        <v>392</v>
      </c>
      <c r="E12" s="25" t="s">
        <v>393</v>
      </c>
      <c r="F12" s="31" t="s">
        <v>563</v>
      </c>
      <c r="G12" s="31" t="s">
        <v>394</v>
      </c>
      <c r="H12" s="31" t="s">
        <v>374</v>
      </c>
      <c r="I12" s="31">
        <v>2</v>
      </c>
      <c r="J12" s="31" t="s">
        <v>395</v>
      </c>
      <c r="K12" s="31" t="s">
        <v>536</v>
      </c>
      <c r="L12" s="34">
        <v>13000</v>
      </c>
      <c r="M12" s="34">
        <v>975</v>
      </c>
      <c r="N12" s="31" t="s">
        <v>383</v>
      </c>
      <c r="O12" s="34">
        <v>12025</v>
      </c>
      <c r="P12" s="35">
        <v>0.925</v>
      </c>
      <c r="Q12" s="25" t="s">
        <v>367</v>
      </c>
      <c r="R12" s="27" t="s">
        <v>368</v>
      </c>
      <c r="S12" s="24" t="s">
        <v>551</v>
      </c>
      <c r="T12" s="28" t="s">
        <v>369</v>
      </c>
      <c r="U12" s="93" t="s">
        <v>347</v>
      </c>
    </row>
    <row r="13" spans="2:21" s="7" customFormat="1" ht="33.75">
      <c r="B13" s="36">
        <v>8</v>
      </c>
      <c r="C13" s="25" t="s">
        <v>396</v>
      </c>
      <c r="D13" s="25" t="s">
        <v>418</v>
      </c>
      <c r="E13" s="25" t="s">
        <v>419</v>
      </c>
      <c r="F13" s="31" t="s">
        <v>563</v>
      </c>
      <c r="G13" s="31">
        <v>2008</v>
      </c>
      <c r="H13" s="31">
        <v>2010</v>
      </c>
      <c r="I13" s="31">
        <v>3</v>
      </c>
      <c r="J13" s="31" t="s">
        <v>378</v>
      </c>
      <c r="K13" s="31" t="s">
        <v>536</v>
      </c>
      <c r="L13" s="34">
        <v>5200</v>
      </c>
      <c r="M13" s="34">
        <v>3755</v>
      </c>
      <c r="N13" s="31" t="s">
        <v>420</v>
      </c>
      <c r="O13" s="34">
        <v>1445</v>
      </c>
      <c r="P13" s="35">
        <v>0.28</v>
      </c>
      <c r="Q13" s="25" t="s">
        <v>367</v>
      </c>
      <c r="R13" s="27" t="s">
        <v>368</v>
      </c>
      <c r="S13" s="24" t="s">
        <v>551</v>
      </c>
      <c r="T13" s="28" t="s">
        <v>421</v>
      </c>
      <c r="U13" s="93" t="s">
        <v>347</v>
      </c>
    </row>
    <row r="14" spans="2:21" s="7" customFormat="1" ht="33.75">
      <c r="B14" s="36">
        <v>9</v>
      </c>
      <c r="C14" s="25" t="s">
        <v>422</v>
      </c>
      <c r="D14" s="25" t="s">
        <v>423</v>
      </c>
      <c r="E14" s="25" t="s">
        <v>424</v>
      </c>
      <c r="F14" s="31" t="s">
        <v>563</v>
      </c>
      <c r="G14" s="31">
        <v>2010</v>
      </c>
      <c r="H14" s="31">
        <v>2011</v>
      </c>
      <c r="I14" s="31">
        <v>1</v>
      </c>
      <c r="J14" s="31" t="s">
        <v>378</v>
      </c>
      <c r="K14" s="31" t="s">
        <v>536</v>
      </c>
      <c r="L14" s="34">
        <v>40000</v>
      </c>
      <c r="M14" s="34">
        <v>40000</v>
      </c>
      <c r="N14" s="31" t="s">
        <v>536</v>
      </c>
      <c r="O14" s="34">
        <v>0</v>
      </c>
      <c r="P14" s="35">
        <v>0</v>
      </c>
      <c r="Q14" s="25" t="s">
        <v>367</v>
      </c>
      <c r="R14" s="27" t="s">
        <v>368</v>
      </c>
      <c r="S14" s="24" t="s">
        <v>551</v>
      </c>
      <c r="T14" s="28" t="s">
        <v>421</v>
      </c>
      <c r="U14" s="93" t="s">
        <v>347</v>
      </c>
    </row>
    <row r="15" spans="2:21" s="7" customFormat="1" ht="33.75">
      <c r="B15" s="36">
        <v>10</v>
      </c>
      <c r="C15" s="25" t="s">
        <v>422</v>
      </c>
      <c r="D15" s="25" t="s">
        <v>423</v>
      </c>
      <c r="E15" s="25" t="s">
        <v>425</v>
      </c>
      <c r="F15" s="31" t="s">
        <v>563</v>
      </c>
      <c r="G15" s="31">
        <v>2010</v>
      </c>
      <c r="H15" s="31">
        <v>2011</v>
      </c>
      <c r="I15" s="31">
        <v>1</v>
      </c>
      <c r="J15" s="31" t="s">
        <v>378</v>
      </c>
      <c r="K15" s="31" t="s">
        <v>536</v>
      </c>
      <c r="L15" s="34">
        <v>33000</v>
      </c>
      <c r="M15" s="34">
        <v>33000</v>
      </c>
      <c r="N15" s="31" t="s">
        <v>536</v>
      </c>
      <c r="O15" s="34">
        <v>0</v>
      </c>
      <c r="P15" s="35">
        <v>0</v>
      </c>
      <c r="Q15" s="25" t="s">
        <v>367</v>
      </c>
      <c r="R15" s="27" t="s">
        <v>368</v>
      </c>
      <c r="S15" s="24" t="s">
        <v>551</v>
      </c>
      <c r="T15" s="28" t="s">
        <v>421</v>
      </c>
      <c r="U15" s="93" t="s">
        <v>347</v>
      </c>
    </row>
    <row r="16" spans="2:21" s="7" customFormat="1" ht="33.75">
      <c r="B16" s="36">
        <v>11</v>
      </c>
      <c r="C16" s="25" t="s">
        <v>426</v>
      </c>
      <c r="D16" s="25" t="s">
        <v>376</v>
      </c>
      <c r="E16" s="25" t="s">
        <v>427</v>
      </c>
      <c r="F16" s="31" t="s">
        <v>563</v>
      </c>
      <c r="G16" s="31">
        <v>2010</v>
      </c>
      <c r="H16" s="31">
        <v>2011</v>
      </c>
      <c r="I16" s="31">
        <v>0</v>
      </c>
      <c r="J16" s="31" t="s">
        <v>428</v>
      </c>
      <c r="K16" s="31" t="s">
        <v>536</v>
      </c>
      <c r="L16" s="34">
        <v>36500</v>
      </c>
      <c r="M16" s="34">
        <v>2738</v>
      </c>
      <c r="N16" s="31" t="s">
        <v>383</v>
      </c>
      <c r="O16" s="34">
        <v>33762</v>
      </c>
      <c r="P16" s="35">
        <v>0.925</v>
      </c>
      <c r="Q16" s="25" t="s">
        <v>367</v>
      </c>
      <c r="R16" s="27" t="s">
        <v>368</v>
      </c>
      <c r="S16" s="24" t="s">
        <v>551</v>
      </c>
      <c r="T16" s="28" t="s">
        <v>421</v>
      </c>
      <c r="U16" s="93" t="s">
        <v>347</v>
      </c>
    </row>
    <row r="17" spans="2:21" s="7" customFormat="1" ht="33.75">
      <c r="B17" s="36">
        <v>12</v>
      </c>
      <c r="C17" s="25" t="s">
        <v>429</v>
      </c>
      <c r="D17" s="25" t="s">
        <v>430</v>
      </c>
      <c r="E17" s="25" t="s">
        <v>431</v>
      </c>
      <c r="F17" s="31" t="s">
        <v>563</v>
      </c>
      <c r="G17" s="31" t="s">
        <v>432</v>
      </c>
      <c r="H17" s="31" t="s">
        <v>365</v>
      </c>
      <c r="I17" s="31">
        <v>3</v>
      </c>
      <c r="J17" s="31" t="s">
        <v>378</v>
      </c>
      <c r="K17" s="31" t="s">
        <v>536</v>
      </c>
      <c r="L17" s="34">
        <v>1700</v>
      </c>
      <c r="M17" s="34">
        <v>255</v>
      </c>
      <c r="N17" s="31" t="s">
        <v>420</v>
      </c>
      <c r="O17" s="34">
        <v>1445</v>
      </c>
      <c r="P17" s="35">
        <v>0.85</v>
      </c>
      <c r="Q17" s="25" t="s">
        <v>367</v>
      </c>
      <c r="R17" s="27" t="s">
        <v>368</v>
      </c>
      <c r="S17" s="24" t="s">
        <v>551</v>
      </c>
      <c r="T17" s="28" t="s">
        <v>421</v>
      </c>
      <c r="U17" s="93" t="s">
        <v>347</v>
      </c>
    </row>
    <row r="18" spans="2:21" s="7" customFormat="1" ht="33.75">
      <c r="B18" s="36">
        <v>13</v>
      </c>
      <c r="C18" s="25" t="s">
        <v>433</v>
      </c>
      <c r="D18" s="25" t="s">
        <v>430</v>
      </c>
      <c r="E18" s="25" t="s">
        <v>434</v>
      </c>
      <c r="F18" s="31" t="s">
        <v>563</v>
      </c>
      <c r="G18" s="31" t="s">
        <v>432</v>
      </c>
      <c r="H18" s="31" t="s">
        <v>365</v>
      </c>
      <c r="I18" s="31">
        <v>3</v>
      </c>
      <c r="J18" s="31" t="s">
        <v>378</v>
      </c>
      <c r="K18" s="31" t="s">
        <v>536</v>
      </c>
      <c r="L18" s="34">
        <v>800</v>
      </c>
      <c r="M18" s="34">
        <v>120</v>
      </c>
      <c r="N18" s="31" t="s">
        <v>420</v>
      </c>
      <c r="O18" s="34">
        <v>680</v>
      </c>
      <c r="P18" s="35">
        <v>0.85</v>
      </c>
      <c r="Q18" s="25" t="s">
        <v>367</v>
      </c>
      <c r="R18" s="27" t="s">
        <v>368</v>
      </c>
      <c r="S18" s="24" t="s">
        <v>551</v>
      </c>
      <c r="T18" s="28" t="s">
        <v>421</v>
      </c>
      <c r="U18" s="93" t="s">
        <v>347</v>
      </c>
    </row>
    <row r="19" spans="2:21" s="7" customFormat="1" ht="33.75">
      <c r="B19" s="36">
        <v>14</v>
      </c>
      <c r="C19" s="25" t="s">
        <v>435</v>
      </c>
      <c r="D19" s="25" t="s">
        <v>436</v>
      </c>
      <c r="E19" s="25" t="s">
        <v>437</v>
      </c>
      <c r="F19" s="31" t="s">
        <v>563</v>
      </c>
      <c r="G19" s="31">
        <v>2008</v>
      </c>
      <c r="H19" s="31">
        <v>2009</v>
      </c>
      <c r="I19" s="31">
        <v>1</v>
      </c>
      <c r="J19" s="31" t="s">
        <v>378</v>
      </c>
      <c r="K19" s="31" t="s">
        <v>536</v>
      </c>
      <c r="L19" s="34">
        <v>5500</v>
      </c>
      <c r="M19" s="34">
        <v>5500</v>
      </c>
      <c r="N19" s="31" t="s">
        <v>536</v>
      </c>
      <c r="O19" s="34">
        <v>0</v>
      </c>
      <c r="P19" s="35">
        <v>0</v>
      </c>
      <c r="Q19" s="25" t="s">
        <v>367</v>
      </c>
      <c r="R19" s="27" t="s">
        <v>368</v>
      </c>
      <c r="S19" s="24" t="s">
        <v>551</v>
      </c>
      <c r="T19" s="28" t="s">
        <v>421</v>
      </c>
      <c r="U19" s="93" t="s">
        <v>347</v>
      </c>
    </row>
    <row r="20" spans="2:21" s="7" customFormat="1" ht="45">
      <c r="B20" s="36">
        <v>15</v>
      </c>
      <c r="C20" s="25" t="s">
        <v>438</v>
      </c>
      <c r="D20" s="25" t="s">
        <v>439</v>
      </c>
      <c r="E20" s="25" t="s">
        <v>440</v>
      </c>
      <c r="F20" s="31" t="s">
        <v>563</v>
      </c>
      <c r="G20" s="31"/>
      <c r="H20" s="31"/>
      <c r="I20" s="31">
        <v>0</v>
      </c>
      <c r="J20" s="31" t="s">
        <v>366</v>
      </c>
      <c r="K20" s="31" t="s">
        <v>536</v>
      </c>
      <c r="L20" s="34"/>
      <c r="M20" s="34"/>
      <c r="N20" s="31" t="s">
        <v>441</v>
      </c>
      <c r="O20" s="34"/>
      <c r="P20" s="35"/>
      <c r="Q20" s="25" t="s">
        <v>367</v>
      </c>
      <c r="R20" s="27" t="s">
        <v>368</v>
      </c>
      <c r="S20" s="24" t="s">
        <v>551</v>
      </c>
      <c r="T20" s="28" t="s">
        <v>369</v>
      </c>
      <c r="U20" s="93" t="s">
        <v>347</v>
      </c>
    </row>
    <row r="21" spans="2:21" s="7" customFormat="1" ht="45">
      <c r="B21" s="36">
        <v>16</v>
      </c>
      <c r="C21" s="25" t="s">
        <v>442</v>
      </c>
      <c r="D21" s="25" t="s">
        <v>439</v>
      </c>
      <c r="E21" s="25" t="s">
        <v>372</v>
      </c>
      <c r="F21" s="31" t="s">
        <v>563</v>
      </c>
      <c r="G21" s="31"/>
      <c r="H21" s="31"/>
      <c r="I21" s="31">
        <v>0</v>
      </c>
      <c r="J21" s="31" t="s">
        <v>366</v>
      </c>
      <c r="K21" s="31" t="s">
        <v>536</v>
      </c>
      <c r="L21" s="34"/>
      <c r="M21" s="34"/>
      <c r="N21" s="31" t="s">
        <v>441</v>
      </c>
      <c r="O21" s="34"/>
      <c r="P21" s="35"/>
      <c r="Q21" s="25" t="s">
        <v>367</v>
      </c>
      <c r="R21" s="27" t="s">
        <v>368</v>
      </c>
      <c r="S21" s="24" t="s">
        <v>551</v>
      </c>
      <c r="T21" s="28" t="s">
        <v>369</v>
      </c>
      <c r="U21" s="93" t="s">
        <v>347</v>
      </c>
    </row>
    <row r="22" spans="2:21" s="7" customFormat="1" ht="45">
      <c r="B22" s="36">
        <v>17</v>
      </c>
      <c r="C22" s="25" t="s">
        <v>443</v>
      </c>
      <c r="D22" s="25" t="s">
        <v>439</v>
      </c>
      <c r="E22" s="25" t="s">
        <v>393</v>
      </c>
      <c r="F22" s="31" t="s">
        <v>563</v>
      </c>
      <c r="G22" s="31"/>
      <c r="H22" s="31"/>
      <c r="I22" s="31">
        <v>0</v>
      </c>
      <c r="J22" s="31" t="s">
        <v>366</v>
      </c>
      <c r="K22" s="31" t="s">
        <v>536</v>
      </c>
      <c r="L22" s="34"/>
      <c r="M22" s="34"/>
      <c r="N22" s="31" t="s">
        <v>441</v>
      </c>
      <c r="O22" s="34"/>
      <c r="P22" s="35"/>
      <c r="Q22" s="25" t="s">
        <v>367</v>
      </c>
      <c r="R22" s="27" t="s">
        <v>368</v>
      </c>
      <c r="S22" s="24" t="s">
        <v>551</v>
      </c>
      <c r="T22" s="28" t="s">
        <v>369</v>
      </c>
      <c r="U22" s="93" t="s">
        <v>347</v>
      </c>
    </row>
    <row r="23" spans="2:22" s="7" customFormat="1" ht="45">
      <c r="B23" s="92">
        <v>18</v>
      </c>
      <c r="C23" s="26" t="s">
        <v>444</v>
      </c>
      <c r="D23" s="26" t="s">
        <v>461</v>
      </c>
      <c r="E23" s="26" t="s">
        <v>25</v>
      </c>
      <c r="F23" s="24" t="s">
        <v>26</v>
      </c>
      <c r="G23" s="24" t="s">
        <v>432</v>
      </c>
      <c r="H23" s="24" t="s">
        <v>445</v>
      </c>
      <c r="I23" s="24">
        <v>2</v>
      </c>
      <c r="J23" s="24" t="s">
        <v>446</v>
      </c>
      <c r="K23" s="24" t="s">
        <v>536</v>
      </c>
      <c r="L23" s="32">
        <v>340000</v>
      </c>
      <c r="M23" s="32">
        <v>0</v>
      </c>
      <c r="N23" s="24" t="s">
        <v>447</v>
      </c>
      <c r="O23" s="32">
        <v>340000</v>
      </c>
      <c r="P23" s="33">
        <v>1</v>
      </c>
      <c r="Q23" s="26" t="s">
        <v>367</v>
      </c>
      <c r="R23" s="28" t="s">
        <v>368</v>
      </c>
      <c r="S23" s="24" t="s">
        <v>349</v>
      </c>
      <c r="T23" s="28" t="s">
        <v>448</v>
      </c>
      <c r="U23" s="93" t="s">
        <v>348</v>
      </c>
      <c r="V23" s="23"/>
    </row>
    <row r="24" spans="2:22" s="7" customFormat="1" ht="56.25">
      <c r="B24" s="92">
        <v>19</v>
      </c>
      <c r="C24" s="26" t="s">
        <v>449</v>
      </c>
      <c r="D24" s="91" t="s">
        <v>450</v>
      </c>
      <c r="E24" s="26" t="s">
        <v>25</v>
      </c>
      <c r="F24" s="24" t="s">
        <v>26</v>
      </c>
      <c r="G24" s="24" t="s">
        <v>432</v>
      </c>
      <c r="H24" s="24" t="s">
        <v>451</v>
      </c>
      <c r="I24" s="24">
        <v>2</v>
      </c>
      <c r="J24" s="24" t="s">
        <v>452</v>
      </c>
      <c r="K24" s="24" t="s">
        <v>536</v>
      </c>
      <c r="L24" s="32">
        <v>25000</v>
      </c>
      <c r="M24" s="32">
        <v>0</v>
      </c>
      <c r="N24" s="24" t="s">
        <v>447</v>
      </c>
      <c r="O24" s="32">
        <v>25000</v>
      </c>
      <c r="P24" s="33">
        <v>1</v>
      </c>
      <c r="Q24" s="26" t="s">
        <v>367</v>
      </c>
      <c r="R24" s="28" t="s">
        <v>368</v>
      </c>
      <c r="S24" s="24" t="s">
        <v>351</v>
      </c>
      <c r="T24" s="28" t="s">
        <v>533</v>
      </c>
      <c r="U24" s="93" t="s">
        <v>350</v>
      </c>
      <c r="V24" s="23"/>
    </row>
    <row r="25" spans="2:22" s="7" customFormat="1" ht="34.5" thickBot="1">
      <c r="B25" s="94">
        <v>20</v>
      </c>
      <c r="C25" s="85" t="s">
        <v>453</v>
      </c>
      <c r="D25" s="85" t="s">
        <v>454</v>
      </c>
      <c r="E25" s="85" t="s">
        <v>25</v>
      </c>
      <c r="F25" s="90" t="s">
        <v>26</v>
      </c>
      <c r="G25" s="90" t="s">
        <v>432</v>
      </c>
      <c r="H25" s="90" t="s">
        <v>451</v>
      </c>
      <c r="I25" s="90">
        <v>2</v>
      </c>
      <c r="J25" s="90" t="s">
        <v>455</v>
      </c>
      <c r="K25" s="90" t="s">
        <v>536</v>
      </c>
      <c r="L25" s="95">
        <v>23000</v>
      </c>
      <c r="M25" s="95">
        <v>0</v>
      </c>
      <c r="N25" s="90" t="s">
        <v>447</v>
      </c>
      <c r="O25" s="95">
        <v>23000</v>
      </c>
      <c r="P25" s="96">
        <v>1</v>
      </c>
      <c r="Q25" s="85" t="s">
        <v>367</v>
      </c>
      <c r="R25" s="97" t="s">
        <v>368</v>
      </c>
      <c r="S25" s="90" t="s">
        <v>349</v>
      </c>
      <c r="T25" s="97" t="s">
        <v>456</v>
      </c>
      <c r="U25" s="98" t="s">
        <v>348</v>
      </c>
      <c r="V25" s="23"/>
    </row>
    <row r="479" ht="11.25"/>
    <row r="480" ht="11.25"/>
    <row r="481" ht="11.25"/>
    <row r="482" ht="11.25"/>
    <row r="483" ht="11.25"/>
    <row r="485" ht="11.25"/>
    <row r="487" ht="11.25"/>
    <row r="488" ht="11.25"/>
    <row r="489" ht="11.25"/>
    <row r="490" ht="11.25"/>
  </sheetData>
  <sheetProtection/>
  <mergeCells count="16">
    <mergeCell ref="I4:I5"/>
    <mergeCell ref="F4:F5"/>
    <mergeCell ref="B4:B5"/>
    <mergeCell ref="C4:C5"/>
    <mergeCell ref="D4:D5"/>
    <mergeCell ref="E4:E5"/>
    <mergeCell ref="G4:H4"/>
    <mergeCell ref="L2:N2"/>
    <mergeCell ref="U4:U5"/>
    <mergeCell ref="J4:J5"/>
    <mergeCell ref="K4:K5"/>
    <mergeCell ref="L4:L5"/>
    <mergeCell ref="M4:P4"/>
    <mergeCell ref="S4:S5"/>
    <mergeCell ref="Q4:R4"/>
    <mergeCell ref="T4:T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62" r:id="rId3"/>
  <headerFooter alignWithMargins="0">
    <oddHeader>&amp;LCentrum evropského projektování a. s.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8"/>
  <sheetViews>
    <sheetView tabSelected="1" zoomScale="90" zoomScaleNormal="90" zoomScalePageLayoutView="0" workbookViewId="0" topLeftCell="A1">
      <pane xSplit="3" ySplit="5" topLeftCell="O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4" sqref="T14"/>
    </sheetView>
  </sheetViews>
  <sheetFormatPr defaultColWidth="16.7109375" defaultRowHeight="12.75"/>
  <cols>
    <col min="1" max="1" width="2.8515625" style="5" customWidth="1"/>
    <col min="2" max="2" width="5.421875" style="4" customWidth="1"/>
    <col min="3" max="3" width="26.57421875" style="5" customWidth="1"/>
    <col min="4" max="4" width="32.421875" style="5" customWidth="1"/>
    <col min="5" max="5" width="13.8515625" style="5" customWidth="1"/>
    <col min="6" max="6" width="25.140625" style="4" customWidth="1"/>
    <col min="7" max="7" width="10.28125" style="5" customWidth="1"/>
    <col min="8" max="8" width="9.28125" style="5" customWidth="1"/>
    <col min="9" max="9" width="7.28125" style="5" customWidth="1"/>
    <col min="10" max="10" width="16.00390625" style="5" customWidth="1"/>
    <col min="11" max="11" width="18.140625" style="4" customWidth="1"/>
    <col min="12" max="12" width="8.57421875" style="5" customWidth="1"/>
    <col min="13" max="13" width="7.57421875" style="5" customWidth="1"/>
    <col min="14" max="14" width="14.421875" style="4" customWidth="1"/>
    <col min="15" max="15" width="8.00390625" style="4" customWidth="1"/>
    <col min="16" max="16" width="7.8515625" style="4" customWidth="1"/>
    <col min="17" max="17" width="20.28125" style="5" customWidth="1"/>
    <col min="18" max="18" width="16.00390625" style="4" customWidth="1"/>
    <col min="19" max="19" width="14.140625" style="4" customWidth="1"/>
    <col min="20" max="20" width="20.7109375" style="4" customWidth="1"/>
    <col min="21" max="21" width="50.421875" style="5" customWidth="1"/>
    <col min="22" max="16384" width="16.7109375" style="5" customWidth="1"/>
  </cols>
  <sheetData>
    <row r="1" ht="12" thickBot="1"/>
    <row r="2" spans="2:20" s="2" customFormat="1" ht="13.5" thickBot="1">
      <c r="B2" s="1" t="s">
        <v>285</v>
      </c>
      <c r="F2" s="3"/>
      <c r="K2" s="3"/>
      <c r="L2" s="106" t="s">
        <v>466</v>
      </c>
      <c r="M2" s="107"/>
      <c r="N2" s="107"/>
      <c r="O2" s="108"/>
      <c r="P2" s="11"/>
      <c r="Q2" s="11"/>
      <c r="R2" s="11"/>
      <c r="S2" s="3"/>
      <c r="T2" s="3"/>
    </row>
    <row r="3" ht="12" thickBot="1">
      <c r="N3" s="8"/>
    </row>
    <row r="4" spans="2:21" s="6" customFormat="1" ht="11.25">
      <c r="B4" s="104" t="s">
        <v>560</v>
      </c>
      <c r="C4" s="102" t="s">
        <v>565</v>
      </c>
      <c r="D4" s="102" t="s">
        <v>540</v>
      </c>
      <c r="E4" s="102" t="s">
        <v>559</v>
      </c>
      <c r="F4" s="102" t="s">
        <v>558</v>
      </c>
      <c r="G4" s="102" t="s">
        <v>556</v>
      </c>
      <c r="H4" s="102"/>
      <c r="I4" s="102" t="s">
        <v>557</v>
      </c>
      <c r="J4" s="102" t="s">
        <v>539</v>
      </c>
      <c r="K4" s="102" t="s">
        <v>543</v>
      </c>
      <c r="L4" s="102" t="s">
        <v>564</v>
      </c>
      <c r="M4" s="102" t="s">
        <v>548</v>
      </c>
      <c r="N4" s="111"/>
      <c r="O4" s="111"/>
      <c r="P4" s="111"/>
      <c r="Q4" s="102" t="s">
        <v>545</v>
      </c>
      <c r="R4" s="102"/>
      <c r="S4" s="102" t="s">
        <v>397</v>
      </c>
      <c r="T4" s="102" t="s">
        <v>566</v>
      </c>
      <c r="U4" s="109" t="s">
        <v>146</v>
      </c>
    </row>
    <row r="5" spans="2:21" s="6" customFormat="1" ht="45.75" thickBot="1">
      <c r="B5" s="105"/>
      <c r="C5" s="103"/>
      <c r="D5" s="103"/>
      <c r="E5" s="103"/>
      <c r="F5" s="103"/>
      <c r="G5" s="49" t="s">
        <v>541</v>
      </c>
      <c r="H5" s="49" t="s">
        <v>542</v>
      </c>
      <c r="I5" s="103"/>
      <c r="J5" s="103"/>
      <c r="K5" s="103"/>
      <c r="L5" s="103"/>
      <c r="M5" s="49" t="s">
        <v>547</v>
      </c>
      <c r="N5" s="49" t="s">
        <v>528</v>
      </c>
      <c r="O5" s="49" t="s">
        <v>562</v>
      </c>
      <c r="P5" s="49" t="s">
        <v>561</v>
      </c>
      <c r="Q5" s="49" t="s">
        <v>567</v>
      </c>
      <c r="R5" s="49" t="s">
        <v>568</v>
      </c>
      <c r="S5" s="103"/>
      <c r="T5" s="103"/>
      <c r="U5" s="110"/>
    </row>
    <row r="6" spans="2:21" s="7" customFormat="1" ht="33.75">
      <c r="B6" s="43" t="s">
        <v>457</v>
      </c>
      <c r="C6" s="74" t="s">
        <v>458</v>
      </c>
      <c r="D6" s="75" t="s">
        <v>462</v>
      </c>
      <c r="E6" s="44" t="s">
        <v>25</v>
      </c>
      <c r="F6" s="45"/>
      <c r="G6" s="76">
        <v>2009</v>
      </c>
      <c r="H6" s="77">
        <v>2011</v>
      </c>
      <c r="I6" s="45"/>
      <c r="J6" s="45" t="s">
        <v>463</v>
      </c>
      <c r="K6" s="45" t="s">
        <v>464</v>
      </c>
      <c r="L6" s="78">
        <v>4000</v>
      </c>
      <c r="M6" s="79">
        <v>0</v>
      </c>
      <c r="N6" s="80" t="s">
        <v>465</v>
      </c>
      <c r="O6" s="46">
        <v>4000</v>
      </c>
      <c r="P6" s="81">
        <v>1</v>
      </c>
      <c r="Q6" s="75" t="s">
        <v>466</v>
      </c>
      <c r="R6" s="44" t="s">
        <v>467</v>
      </c>
      <c r="S6" s="45" t="s">
        <v>551</v>
      </c>
      <c r="T6" s="45" t="s">
        <v>468</v>
      </c>
      <c r="U6" s="82" t="s">
        <v>161</v>
      </c>
    </row>
    <row r="7" spans="2:21" s="7" customFormat="1" ht="45">
      <c r="B7" s="36" t="s">
        <v>469</v>
      </c>
      <c r="C7" s="26" t="s">
        <v>470</v>
      </c>
      <c r="D7" s="25" t="s">
        <v>471</v>
      </c>
      <c r="E7" s="27" t="s">
        <v>345</v>
      </c>
      <c r="F7" s="31" t="s">
        <v>26</v>
      </c>
      <c r="G7" s="54">
        <v>2008</v>
      </c>
      <c r="H7" s="54">
        <v>2010</v>
      </c>
      <c r="I7" s="31"/>
      <c r="J7" s="31" t="s">
        <v>472</v>
      </c>
      <c r="K7" s="31" t="s">
        <v>473</v>
      </c>
      <c r="L7" s="55">
        <v>2000</v>
      </c>
      <c r="M7" s="56">
        <v>2000</v>
      </c>
      <c r="N7" s="57" t="s">
        <v>536</v>
      </c>
      <c r="O7" s="34">
        <v>0</v>
      </c>
      <c r="P7" s="58">
        <v>0</v>
      </c>
      <c r="Q7" s="25" t="s">
        <v>466</v>
      </c>
      <c r="R7" s="27" t="s">
        <v>467</v>
      </c>
      <c r="S7" s="31" t="s">
        <v>551</v>
      </c>
      <c r="T7" s="31" t="s">
        <v>468</v>
      </c>
      <c r="U7" s="65" t="s">
        <v>343</v>
      </c>
    </row>
    <row r="8" spans="2:21" s="7" customFormat="1" ht="50.25" customHeight="1">
      <c r="B8" s="36" t="s">
        <v>474</v>
      </c>
      <c r="C8" s="26" t="s">
        <v>475</v>
      </c>
      <c r="D8" s="25" t="s">
        <v>476</v>
      </c>
      <c r="E8" s="27" t="s">
        <v>25</v>
      </c>
      <c r="F8" s="31" t="s">
        <v>563</v>
      </c>
      <c r="G8" s="54">
        <v>2004</v>
      </c>
      <c r="H8" s="54" t="s">
        <v>477</v>
      </c>
      <c r="I8" s="31"/>
      <c r="J8" s="31" t="s">
        <v>478</v>
      </c>
      <c r="K8" s="31" t="s">
        <v>479</v>
      </c>
      <c r="L8" s="55" t="s">
        <v>480</v>
      </c>
      <c r="M8" s="56">
        <v>2500</v>
      </c>
      <c r="N8" s="57" t="s">
        <v>536</v>
      </c>
      <c r="O8" s="34">
        <v>0</v>
      </c>
      <c r="P8" s="58">
        <v>0</v>
      </c>
      <c r="Q8" s="25" t="s">
        <v>466</v>
      </c>
      <c r="R8" s="27" t="s">
        <v>467</v>
      </c>
      <c r="S8" s="31" t="s">
        <v>551</v>
      </c>
      <c r="T8" s="31" t="s">
        <v>481</v>
      </c>
      <c r="U8" s="65" t="s">
        <v>344</v>
      </c>
    </row>
    <row r="9" spans="2:21" s="7" customFormat="1" ht="34.5" thickBot="1">
      <c r="B9" s="36" t="s">
        <v>482</v>
      </c>
      <c r="C9" s="26" t="s">
        <v>483</v>
      </c>
      <c r="D9" s="25" t="s">
        <v>484</v>
      </c>
      <c r="E9" s="27" t="s">
        <v>485</v>
      </c>
      <c r="F9" s="31" t="s">
        <v>563</v>
      </c>
      <c r="G9" s="54">
        <v>2008</v>
      </c>
      <c r="H9" s="54">
        <v>2009</v>
      </c>
      <c r="I9" s="31"/>
      <c r="J9" s="31" t="s">
        <v>486</v>
      </c>
      <c r="K9" s="31" t="s">
        <v>536</v>
      </c>
      <c r="L9" s="55">
        <v>85000</v>
      </c>
      <c r="M9" s="56">
        <v>51000</v>
      </c>
      <c r="N9" s="57" t="s">
        <v>487</v>
      </c>
      <c r="O9" s="34">
        <v>34000</v>
      </c>
      <c r="P9" s="58">
        <v>0.4</v>
      </c>
      <c r="Q9" s="25" t="s">
        <v>346</v>
      </c>
      <c r="R9" s="27" t="s">
        <v>467</v>
      </c>
      <c r="S9" s="31" t="s">
        <v>551</v>
      </c>
      <c r="T9" s="90" t="s">
        <v>536</v>
      </c>
      <c r="U9" s="65" t="s">
        <v>590</v>
      </c>
    </row>
    <row r="10" spans="2:21" s="7" customFormat="1" ht="23.25" thickBot="1">
      <c r="B10" s="36" t="s">
        <v>488</v>
      </c>
      <c r="C10" s="26" t="s">
        <v>489</v>
      </c>
      <c r="D10" s="25" t="s">
        <v>490</v>
      </c>
      <c r="E10" s="27" t="s">
        <v>485</v>
      </c>
      <c r="F10" s="31" t="s">
        <v>563</v>
      </c>
      <c r="G10" s="54">
        <v>2008</v>
      </c>
      <c r="H10" s="54">
        <v>2008</v>
      </c>
      <c r="I10" s="31"/>
      <c r="J10" s="31" t="s">
        <v>486</v>
      </c>
      <c r="K10" s="31" t="s">
        <v>536</v>
      </c>
      <c r="L10" s="55">
        <v>1300</v>
      </c>
      <c r="M10" s="56">
        <v>1300</v>
      </c>
      <c r="N10" s="57" t="s">
        <v>536</v>
      </c>
      <c r="O10" s="34">
        <v>0</v>
      </c>
      <c r="P10" s="58">
        <v>0</v>
      </c>
      <c r="Q10" s="25" t="s">
        <v>346</v>
      </c>
      <c r="R10" s="27" t="s">
        <v>467</v>
      </c>
      <c r="S10" s="31" t="s">
        <v>551</v>
      </c>
      <c r="T10" s="90" t="s">
        <v>536</v>
      </c>
      <c r="U10" s="65" t="s">
        <v>162</v>
      </c>
    </row>
    <row r="11" spans="2:21" s="7" customFormat="1" ht="27" customHeight="1" thickBot="1">
      <c r="B11" s="36" t="s">
        <v>491</v>
      </c>
      <c r="C11" s="26" t="s">
        <v>492</v>
      </c>
      <c r="D11" s="25" t="s">
        <v>493</v>
      </c>
      <c r="E11" s="27" t="s">
        <v>485</v>
      </c>
      <c r="F11" s="31" t="s">
        <v>563</v>
      </c>
      <c r="G11" s="54">
        <v>2008</v>
      </c>
      <c r="H11" s="54">
        <v>2009</v>
      </c>
      <c r="I11" s="31"/>
      <c r="J11" s="31" t="s">
        <v>486</v>
      </c>
      <c r="K11" s="31" t="s">
        <v>494</v>
      </c>
      <c r="L11" s="55">
        <v>6000</v>
      </c>
      <c r="M11" s="56">
        <v>5400</v>
      </c>
      <c r="N11" s="57" t="s">
        <v>536</v>
      </c>
      <c r="O11" s="34">
        <v>0</v>
      </c>
      <c r="P11" s="58">
        <v>0</v>
      </c>
      <c r="Q11" s="25" t="s">
        <v>346</v>
      </c>
      <c r="R11" s="27" t="s">
        <v>467</v>
      </c>
      <c r="S11" s="31" t="s">
        <v>551</v>
      </c>
      <c r="T11" s="90" t="s">
        <v>536</v>
      </c>
      <c r="U11" s="65" t="s">
        <v>162</v>
      </c>
    </row>
    <row r="12" spans="2:21" s="7" customFormat="1" ht="27" customHeight="1" thickBot="1">
      <c r="B12" s="36" t="s">
        <v>495</v>
      </c>
      <c r="C12" s="26" t="s">
        <v>496</v>
      </c>
      <c r="D12" s="25" t="s">
        <v>497</v>
      </c>
      <c r="E12" s="27" t="s">
        <v>485</v>
      </c>
      <c r="F12" s="31" t="s">
        <v>563</v>
      </c>
      <c r="G12" s="54">
        <v>2008</v>
      </c>
      <c r="H12" s="54">
        <v>2009</v>
      </c>
      <c r="I12" s="31"/>
      <c r="J12" s="31" t="s">
        <v>486</v>
      </c>
      <c r="K12" s="31" t="s">
        <v>536</v>
      </c>
      <c r="L12" s="55">
        <v>15000</v>
      </c>
      <c r="M12" s="56">
        <v>15000</v>
      </c>
      <c r="N12" s="57" t="s">
        <v>536</v>
      </c>
      <c r="O12" s="34">
        <v>0</v>
      </c>
      <c r="P12" s="58">
        <v>0</v>
      </c>
      <c r="Q12" s="25" t="s">
        <v>346</v>
      </c>
      <c r="R12" s="27" t="s">
        <v>467</v>
      </c>
      <c r="S12" s="31" t="s">
        <v>551</v>
      </c>
      <c r="T12" s="90" t="s">
        <v>536</v>
      </c>
      <c r="U12" s="65" t="s">
        <v>162</v>
      </c>
    </row>
    <row r="13" spans="2:21" s="7" customFormat="1" ht="51.75" customHeight="1" thickBot="1">
      <c r="B13" s="37" t="s">
        <v>498</v>
      </c>
      <c r="C13" s="85" t="s">
        <v>499</v>
      </c>
      <c r="D13" s="68" t="s">
        <v>500</v>
      </c>
      <c r="E13" s="38" t="s">
        <v>485</v>
      </c>
      <c r="F13" s="39" t="s">
        <v>563</v>
      </c>
      <c r="G13" s="86">
        <v>2009</v>
      </c>
      <c r="H13" s="86">
        <v>2010</v>
      </c>
      <c r="I13" s="39"/>
      <c r="J13" s="39" t="s">
        <v>287</v>
      </c>
      <c r="K13" s="39" t="s">
        <v>536</v>
      </c>
      <c r="L13" s="87">
        <v>10000</v>
      </c>
      <c r="M13" s="88">
        <v>6000</v>
      </c>
      <c r="N13" s="71" t="s">
        <v>465</v>
      </c>
      <c r="O13" s="40">
        <v>4000</v>
      </c>
      <c r="P13" s="89">
        <v>0.4</v>
      </c>
      <c r="Q13" s="68" t="s">
        <v>346</v>
      </c>
      <c r="R13" s="38" t="s">
        <v>467</v>
      </c>
      <c r="S13" s="39" t="s">
        <v>551</v>
      </c>
      <c r="T13" s="90" t="s">
        <v>536</v>
      </c>
      <c r="U13" s="73" t="s">
        <v>162</v>
      </c>
    </row>
    <row r="14" spans="2:21" s="7" customFormat="1" ht="51.75" customHeight="1">
      <c r="B14" s="13"/>
      <c r="C14" s="14"/>
      <c r="D14" s="10"/>
      <c r="E14" s="13"/>
      <c r="F14" s="13"/>
      <c r="G14" s="15"/>
      <c r="H14" s="15"/>
      <c r="I14" s="13"/>
      <c r="J14" s="10"/>
      <c r="K14" s="13"/>
      <c r="L14" s="16"/>
      <c r="M14" s="17"/>
      <c r="N14" s="21"/>
      <c r="O14" s="18"/>
      <c r="P14" s="19"/>
      <c r="Q14" s="10"/>
      <c r="R14" s="20"/>
      <c r="S14" s="13"/>
      <c r="T14" s="13"/>
      <c r="U14" s="10"/>
    </row>
    <row r="15" ht="12" thickBot="1"/>
    <row r="16" spans="2:20" s="2" customFormat="1" ht="13.5" thickBot="1">
      <c r="B16" s="1" t="s">
        <v>553</v>
      </c>
      <c r="F16" s="3"/>
      <c r="K16" s="12"/>
      <c r="L16" s="114" t="s">
        <v>537</v>
      </c>
      <c r="M16" s="115"/>
      <c r="N16" s="115"/>
      <c r="O16" s="115"/>
      <c r="P16" s="116"/>
      <c r="Q16" s="11"/>
      <c r="R16" s="11"/>
      <c r="S16" s="3"/>
      <c r="T16" s="3"/>
    </row>
    <row r="17" ht="12" thickBot="1">
      <c r="N17" s="8"/>
    </row>
    <row r="18" spans="2:21" s="6" customFormat="1" ht="11.25">
      <c r="B18" s="104" t="s">
        <v>560</v>
      </c>
      <c r="C18" s="102" t="s">
        <v>565</v>
      </c>
      <c r="D18" s="102" t="s">
        <v>540</v>
      </c>
      <c r="E18" s="102" t="s">
        <v>559</v>
      </c>
      <c r="F18" s="102" t="s">
        <v>558</v>
      </c>
      <c r="G18" s="102" t="s">
        <v>556</v>
      </c>
      <c r="H18" s="102"/>
      <c r="I18" s="102" t="s">
        <v>557</v>
      </c>
      <c r="J18" s="102" t="s">
        <v>539</v>
      </c>
      <c r="K18" s="102" t="s">
        <v>543</v>
      </c>
      <c r="L18" s="102" t="s">
        <v>564</v>
      </c>
      <c r="M18" s="102" t="s">
        <v>548</v>
      </c>
      <c r="N18" s="111"/>
      <c r="O18" s="111"/>
      <c r="P18" s="111"/>
      <c r="Q18" s="102" t="s">
        <v>545</v>
      </c>
      <c r="R18" s="102"/>
      <c r="S18" s="102" t="s">
        <v>397</v>
      </c>
      <c r="T18" s="102" t="s">
        <v>566</v>
      </c>
      <c r="U18" s="109" t="s">
        <v>146</v>
      </c>
    </row>
    <row r="19" spans="2:21" s="6" customFormat="1" ht="45.75" thickBot="1">
      <c r="B19" s="105"/>
      <c r="C19" s="103"/>
      <c r="D19" s="103"/>
      <c r="E19" s="103"/>
      <c r="F19" s="103"/>
      <c r="G19" s="49" t="s">
        <v>541</v>
      </c>
      <c r="H19" s="49" t="s">
        <v>542</v>
      </c>
      <c r="I19" s="103"/>
      <c r="J19" s="103"/>
      <c r="K19" s="103"/>
      <c r="L19" s="103"/>
      <c r="M19" s="49" t="s">
        <v>547</v>
      </c>
      <c r="N19" s="49" t="s">
        <v>528</v>
      </c>
      <c r="O19" s="49" t="s">
        <v>562</v>
      </c>
      <c r="P19" s="49" t="s">
        <v>561</v>
      </c>
      <c r="Q19" s="49" t="s">
        <v>567</v>
      </c>
      <c r="R19" s="49" t="s">
        <v>568</v>
      </c>
      <c r="S19" s="103"/>
      <c r="T19" s="103"/>
      <c r="U19" s="110"/>
    </row>
    <row r="20" spans="2:21" s="7" customFormat="1" ht="72.75" customHeight="1">
      <c r="B20" s="43">
        <v>1</v>
      </c>
      <c r="C20" s="74" t="s">
        <v>133</v>
      </c>
      <c r="D20" s="75" t="s">
        <v>134</v>
      </c>
      <c r="E20" s="45" t="s">
        <v>135</v>
      </c>
      <c r="F20" s="44" t="s">
        <v>136</v>
      </c>
      <c r="G20" s="76">
        <v>2008</v>
      </c>
      <c r="H20" s="77">
        <v>2008</v>
      </c>
      <c r="I20" s="45" t="s">
        <v>536</v>
      </c>
      <c r="J20" s="45" t="s">
        <v>137</v>
      </c>
      <c r="K20" s="45" t="s">
        <v>143</v>
      </c>
      <c r="L20" s="78">
        <v>589</v>
      </c>
      <c r="M20" s="79">
        <v>589</v>
      </c>
      <c r="N20" s="80" t="s">
        <v>536</v>
      </c>
      <c r="O20" s="46">
        <v>0</v>
      </c>
      <c r="P20" s="81">
        <v>0</v>
      </c>
      <c r="Q20" s="75" t="s">
        <v>537</v>
      </c>
      <c r="R20" s="44" t="s">
        <v>144</v>
      </c>
      <c r="S20" s="51" t="s">
        <v>400</v>
      </c>
      <c r="T20" s="50" t="s">
        <v>163</v>
      </c>
      <c r="U20" s="100" t="s">
        <v>11</v>
      </c>
    </row>
    <row r="21" spans="2:21" s="7" customFormat="1" ht="72.75" customHeight="1">
      <c r="B21" s="36">
        <v>2</v>
      </c>
      <c r="C21" s="26" t="s">
        <v>164</v>
      </c>
      <c r="D21" s="25" t="s">
        <v>165</v>
      </c>
      <c r="E21" s="27" t="s">
        <v>135</v>
      </c>
      <c r="F21" s="27" t="s">
        <v>136</v>
      </c>
      <c r="G21" s="54">
        <v>2008</v>
      </c>
      <c r="H21" s="54">
        <v>2008</v>
      </c>
      <c r="I21" s="31" t="s">
        <v>536</v>
      </c>
      <c r="J21" s="31" t="s">
        <v>166</v>
      </c>
      <c r="K21" s="31" t="s">
        <v>167</v>
      </c>
      <c r="L21" s="55">
        <v>762</v>
      </c>
      <c r="M21" s="56">
        <v>762</v>
      </c>
      <c r="N21" s="57" t="s">
        <v>536</v>
      </c>
      <c r="O21" s="34">
        <v>0</v>
      </c>
      <c r="P21" s="58">
        <v>0</v>
      </c>
      <c r="Q21" s="25" t="s">
        <v>537</v>
      </c>
      <c r="R21" s="27" t="s">
        <v>144</v>
      </c>
      <c r="S21" s="31" t="s">
        <v>551</v>
      </c>
      <c r="T21" s="27" t="s">
        <v>168</v>
      </c>
      <c r="U21" s="65" t="s">
        <v>398</v>
      </c>
    </row>
    <row r="22" spans="2:21" s="7" customFormat="1" ht="72.75" customHeight="1">
      <c r="B22" s="36">
        <v>3</v>
      </c>
      <c r="C22" s="26" t="s">
        <v>169</v>
      </c>
      <c r="D22" s="25" t="s">
        <v>170</v>
      </c>
      <c r="E22" s="27" t="s">
        <v>135</v>
      </c>
      <c r="F22" s="27" t="s">
        <v>136</v>
      </c>
      <c r="G22" s="54">
        <v>2008</v>
      </c>
      <c r="H22" s="54">
        <v>2008</v>
      </c>
      <c r="I22" s="31" t="s">
        <v>536</v>
      </c>
      <c r="J22" s="31" t="s">
        <v>166</v>
      </c>
      <c r="K22" s="31" t="s">
        <v>171</v>
      </c>
      <c r="L22" s="55">
        <v>393</v>
      </c>
      <c r="M22" s="56">
        <v>393</v>
      </c>
      <c r="N22" s="57" t="s">
        <v>536</v>
      </c>
      <c r="O22" s="34">
        <v>0</v>
      </c>
      <c r="P22" s="58">
        <v>0</v>
      </c>
      <c r="Q22" s="25" t="s">
        <v>537</v>
      </c>
      <c r="R22" s="27" t="s">
        <v>144</v>
      </c>
      <c r="S22" s="31" t="s">
        <v>551</v>
      </c>
      <c r="T22" s="27" t="s">
        <v>168</v>
      </c>
      <c r="U22" s="65" t="s">
        <v>398</v>
      </c>
    </row>
    <row r="23" spans="2:21" s="7" customFormat="1" ht="72.75" customHeight="1" thickBot="1">
      <c r="B23" s="37">
        <v>4</v>
      </c>
      <c r="C23" s="85" t="s">
        <v>168</v>
      </c>
      <c r="D23" s="68" t="s">
        <v>172</v>
      </c>
      <c r="E23" s="38" t="s">
        <v>135</v>
      </c>
      <c r="F23" s="38" t="s">
        <v>173</v>
      </c>
      <c r="G23" s="86">
        <v>2007</v>
      </c>
      <c r="H23" s="86">
        <v>2009</v>
      </c>
      <c r="I23" s="39" t="s">
        <v>536</v>
      </c>
      <c r="J23" s="39" t="s">
        <v>174</v>
      </c>
      <c r="K23" s="39" t="s">
        <v>175</v>
      </c>
      <c r="L23" s="87">
        <v>3998</v>
      </c>
      <c r="M23" s="88">
        <v>3998</v>
      </c>
      <c r="N23" s="71" t="s">
        <v>536</v>
      </c>
      <c r="O23" s="40">
        <v>0</v>
      </c>
      <c r="P23" s="89">
        <v>0</v>
      </c>
      <c r="Q23" s="68" t="s">
        <v>537</v>
      </c>
      <c r="R23" s="38" t="s">
        <v>144</v>
      </c>
      <c r="S23" s="90" t="s">
        <v>400</v>
      </c>
      <c r="T23" s="97" t="s">
        <v>168</v>
      </c>
      <c r="U23" s="98" t="s">
        <v>12</v>
      </c>
    </row>
    <row r="24" ht="11.25"/>
    <row r="28" ht="12" thickBot="1"/>
    <row r="29" spans="2:20" s="2" customFormat="1" ht="13.5" thickBot="1">
      <c r="B29" s="1" t="s">
        <v>553</v>
      </c>
      <c r="F29" s="3"/>
      <c r="K29" s="3"/>
      <c r="L29" s="106" t="s">
        <v>531</v>
      </c>
      <c r="M29" s="107"/>
      <c r="N29" s="107"/>
      <c r="O29" s="108"/>
      <c r="P29" s="11"/>
      <c r="Q29" s="11"/>
      <c r="R29" s="11"/>
      <c r="S29" s="3"/>
      <c r="T29" s="3"/>
    </row>
    <row r="30" ht="12" thickBot="1">
      <c r="N30" s="8"/>
    </row>
    <row r="31" spans="2:21" s="6" customFormat="1" ht="11.25">
      <c r="B31" s="104" t="s">
        <v>560</v>
      </c>
      <c r="C31" s="102" t="s">
        <v>565</v>
      </c>
      <c r="D31" s="102" t="s">
        <v>540</v>
      </c>
      <c r="E31" s="102" t="s">
        <v>559</v>
      </c>
      <c r="F31" s="102" t="s">
        <v>558</v>
      </c>
      <c r="G31" s="102" t="s">
        <v>556</v>
      </c>
      <c r="H31" s="102"/>
      <c r="I31" s="102" t="s">
        <v>557</v>
      </c>
      <c r="J31" s="102" t="s">
        <v>539</v>
      </c>
      <c r="K31" s="102" t="s">
        <v>543</v>
      </c>
      <c r="L31" s="102" t="s">
        <v>564</v>
      </c>
      <c r="M31" s="102" t="s">
        <v>548</v>
      </c>
      <c r="N31" s="111"/>
      <c r="O31" s="111"/>
      <c r="P31" s="111"/>
      <c r="Q31" s="102" t="s">
        <v>545</v>
      </c>
      <c r="R31" s="102"/>
      <c r="S31" s="102" t="s">
        <v>397</v>
      </c>
      <c r="T31" s="102" t="s">
        <v>566</v>
      </c>
      <c r="U31" s="109" t="s">
        <v>146</v>
      </c>
    </row>
    <row r="32" spans="2:21" s="6" customFormat="1" ht="57" thickBot="1">
      <c r="B32" s="105"/>
      <c r="C32" s="103"/>
      <c r="D32" s="103"/>
      <c r="E32" s="103"/>
      <c r="F32" s="103"/>
      <c r="G32" s="49" t="s">
        <v>541</v>
      </c>
      <c r="H32" s="49" t="s">
        <v>542</v>
      </c>
      <c r="I32" s="103"/>
      <c r="J32" s="103"/>
      <c r="K32" s="103"/>
      <c r="L32" s="103"/>
      <c r="M32" s="49" t="s">
        <v>547</v>
      </c>
      <c r="N32" s="49" t="s">
        <v>528</v>
      </c>
      <c r="O32" s="49" t="s">
        <v>562</v>
      </c>
      <c r="P32" s="49" t="s">
        <v>561</v>
      </c>
      <c r="Q32" s="49" t="s">
        <v>567</v>
      </c>
      <c r="R32" s="49" t="s">
        <v>568</v>
      </c>
      <c r="S32" s="103"/>
      <c r="T32" s="103"/>
      <c r="U32" s="110"/>
    </row>
    <row r="33" spans="2:21" s="7" customFormat="1" ht="33.75">
      <c r="B33" s="43">
        <v>1</v>
      </c>
      <c r="C33" s="74" t="s">
        <v>501</v>
      </c>
      <c r="D33" s="75" t="s">
        <v>502</v>
      </c>
      <c r="E33" s="44" t="s">
        <v>503</v>
      </c>
      <c r="F33" s="45" t="s">
        <v>26</v>
      </c>
      <c r="G33" s="76" t="s">
        <v>504</v>
      </c>
      <c r="H33" s="77" t="s">
        <v>69</v>
      </c>
      <c r="I33" s="45">
        <v>3</v>
      </c>
      <c r="J33" s="45" t="s">
        <v>505</v>
      </c>
      <c r="K33" s="45" t="s">
        <v>506</v>
      </c>
      <c r="L33" s="78">
        <v>2374</v>
      </c>
      <c r="M33" s="79">
        <v>2374</v>
      </c>
      <c r="N33" s="80" t="s">
        <v>507</v>
      </c>
      <c r="O33" s="46">
        <f>L33-M33</f>
        <v>0</v>
      </c>
      <c r="P33" s="81">
        <f>O33/L33</f>
        <v>0</v>
      </c>
      <c r="Q33" s="75" t="s">
        <v>338</v>
      </c>
      <c r="R33" s="45"/>
      <c r="S33" s="51" t="s">
        <v>349</v>
      </c>
      <c r="T33" s="51" t="s">
        <v>536</v>
      </c>
      <c r="U33" s="100" t="s">
        <v>13</v>
      </c>
    </row>
    <row r="34" spans="2:21" s="7" customFormat="1" ht="30.75" customHeight="1">
      <c r="B34" s="36">
        <v>2</v>
      </c>
      <c r="C34" s="26" t="s">
        <v>508</v>
      </c>
      <c r="D34" s="25" t="s">
        <v>509</v>
      </c>
      <c r="E34" s="27" t="s">
        <v>503</v>
      </c>
      <c r="F34" s="31" t="s">
        <v>26</v>
      </c>
      <c r="G34" s="54" t="s">
        <v>504</v>
      </c>
      <c r="H34" s="54" t="s">
        <v>62</v>
      </c>
      <c r="I34" s="31">
        <v>3</v>
      </c>
      <c r="J34" s="31" t="s">
        <v>505</v>
      </c>
      <c r="K34" s="31" t="s">
        <v>506</v>
      </c>
      <c r="L34" s="55">
        <v>406</v>
      </c>
      <c r="M34" s="56">
        <v>406</v>
      </c>
      <c r="N34" s="57" t="s">
        <v>507</v>
      </c>
      <c r="O34" s="34">
        <f>L34-M34</f>
        <v>0</v>
      </c>
      <c r="P34" s="58">
        <f>O34/L34</f>
        <v>0</v>
      </c>
      <c r="Q34" s="25" t="s">
        <v>337</v>
      </c>
      <c r="R34" s="31"/>
      <c r="S34" s="24" t="s">
        <v>349</v>
      </c>
      <c r="T34" s="24" t="s">
        <v>536</v>
      </c>
      <c r="U34" s="93" t="s">
        <v>13</v>
      </c>
    </row>
    <row r="35" spans="2:21" s="7" customFormat="1" ht="34.5" customHeight="1">
      <c r="B35" s="36">
        <v>3</v>
      </c>
      <c r="C35" s="26" t="s">
        <v>510</v>
      </c>
      <c r="D35" s="25" t="s">
        <v>511</v>
      </c>
      <c r="E35" s="27" t="s">
        <v>503</v>
      </c>
      <c r="F35" s="31" t="s">
        <v>26</v>
      </c>
      <c r="G35" s="54" t="s">
        <v>554</v>
      </c>
      <c r="H35" s="54" t="s">
        <v>62</v>
      </c>
      <c r="I35" s="31">
        <v>1</v>
      </c>
      <c r="J35" s="31" t="s">
        <v>505</v>
      </c>
      <c r="K35" s="31" t="s">
        <v>506</v>
      </c>
      <c r="L35" s="55">
        <v>1754</v>
      </c>
      <c r="M35" s="56">
        <v>1754</v>
      </c>
      <c r="N35" s="57" t="s">
        <v>507</v>
      </c>
      <c r="O35" s="34">
        <f>L35-M35</f>
        <v>0</v>
      </c>
      <c r="P35" s="58">
        <f>O35/L35</f>
        <v>0</v>
      </c>
      <c r="Q35" s="25" t="s">
        <v>337</v>
      </c>
      <c r="R35" s="31"/>
      <c r="S35" s="24" t="s">
        <v>349</v>
      </c>
      <c r="T35" s="24" t="s">
        <v>536</v>
      </c>
      <c r="U35" s="93" t="s">
        <v>13</v>
      </c>
    </row>
    <row r="36" spans="2:21" s="7" customFormat="1" ht="30.75" customHeight="1">
      <c r="B36" s="36">
        <v>4</v>
      </c>
      <c r="C36" s="26" t="s">
        <v>512</v>
      </c>
      <c r="D36" s="25" t="s">
        <v>513</v>
      </c>
      <c r="E36" s="27" t="s">
        <v>503</v>
      </c>
      <c r="F36" s="31" t="s">
        <v>26</v>
      </c>
      <c r="G36" s="54" t="s">
        <v>504</v>
      </c>
      <c r="H36" s="54" t="s">
        <v>62</v>
      </c>
      <c r="I36" s="31">
        <v>1</v>
      </c>
      <c r="J36" s="31" t="s">
        <v>505</v>
      </c>
      <c r="K36" s="31" t="s">
        <v>506</v>
      </c>
      <c r="L36" s="55">
        <v>1131</v>
      </c>
      <c r="M36" s="56">
        <v>1131</v>
      </c>
      <c r="N36" s="57" t="s">
        <v>507</v>
      </c>
      <c r="O36" s="34">
        <f>L36-M36</f>
        <v>0</v>
      </c>
      <c r="P36" s="58">
        <f>O36/L36</f>
        <v>0</v>
      </c>
      <c r="Q36" s="25" t="s">
        <v>337</v>
      </c>
      <c r="R36" s="31"/>
      <c r="S36" s="24" t="s">
        <v>349</v>
      </c>
      <c r="T36" s="24" t="s">
        <v>536</v>
      </c>
      <c r="U36" s="93" t="s">
        <v>13</v>
      </c>
    </row>
    <row r="37" spans="2:21" s="7" customFormat="1" ht="30.75" customHeight="1">
      <c r="B37" s="36">
        <v>5</v>
      </c>
      <c r="C37" s="26" t="s">
        <v>514</v>
      </c>
      <c r="D37" s="25" t="s">
        <v>515</v>
      </c>
      <c r="E37" s="27" t="s">
        <v>516</v>
      </c>
      <c r="F37" s="31" t="s">
        <v>26</v>
      </c>
      <c r="G37" s="54"/>
      <c r="H37" s="54"/>
      <c r="I37" s="31">
        <v>1</v>
      </c>
      <c r="J37" s="31" t="s">
        <v>517</v>
      </c>
      <c r="K37" s="31" t="s">
        <v>518</v>
      </c>
      <c r="L37" s="55" t="s">
        <v>519</v>
      </c>
      <c r="M37" s="56"/>
      <c r="N37" s="57" t="s">
        <v>336</v>
      </c>
      <c r="O37" s="34" t="s">
        <v>520</v>
      </c>
      <c r="P37" s="58" t="s">
        <v>520</v>
      </c>
      <c r="Q37" s="25" t="s">
        <v>521</v>
      </c>
      <c r="R37" s="31"/>
      <c r="S37" s="24" t="s">
        <v>349</v>
      </c>
      <c r="T37" s="24" t="s">
        <v>536</v>
      </c>
      <c r="U37" s="93" t="s">
        <v>13</v>
      </c>
    </row>
    <row r="38" spans="2:21" s="7" customFormat="1" ht="30.75" customHeight="1" thickBot="1">
      <c r="B38" s="37">
        <v>6</v>
      </c>
      <c r="C38" s="85" t="s">
        <v>522</v>
      </c>
      <c r="D38" s="68"/>
      <c r="E38" s="68"/>
      <c r="F38" s="39"/>
      <c r="G38" s="86"/>
      <c r="H38" s="86"/>
      <c r="I38" s="39"/>
      <c r="J38" s="68"/>
      <c r="K38" s="39" t="s">
        <v>523</v>
      </c>
      <c r="L38" s="87">
        <v>75000</v>
      </c>
      <c r="M38" s="88">
        <v>7500</v>
      </c>
      <c r="N38" s="71" t="s">
        <v>524</v>
      </c>
      <c r="O38" s="40">
        <v>0</v>
      </c>
      <c r="P38" s="89">
        <v>0</v>
      </c>
      <c r="Q38" s="68" t="s">
        <v>337</v>
      </c>
      <c r="R38" s="39"/>
      <c r="S38" s="90" t="s">
        <v>349</v>
      </c>
      <c r="T38" s="90" t="s">
        <v>536</v>
      </c>
      <c r="U38" s="98" t="s">
        <v>13</v>
      </c>
    </row>
  </sheetData>
  <sheetProtection/>
  <mergeCells count="48">
    <mergeCell ref="L29:O29"/>
    <mergeCell ref="T18:T19"/>
    <mergeCell ref="U18:U19"/>
    <mergeCell ref="L2:O2"/>
    <mergeCell ref="L18:L19"/>
    <mergeCell ref="M18:P18"/>
    <mergeCell ref="Q18:R18"/>
    <mergeCell ref="S18:S19"/>
    <mergeCell ref="L16:P16"/>
    <mergeCell ref="T4:T5"/>
    <mergeCell ref="B18:B19"/>
    <mergeCell ref="C18:C19"/>
    <mergeCell ref="D18:D19"/>
    <mergeCell ref="E18:E19"/>
    <mergeCell ref="F18:F19"/>
    <mergeCell ref="G18:H18"/>
    <mergeCell ref="I18:I19"/>
    <mergeCell ref="J18:J19"/>
    <mergeCell ref="K18:K19"/>
    <mergeCell ref="U4:U5"/>
    <mergeCell ref="J4:J5"/>
    <mergeCell ref="K4:K5"/>
    <mergeCell ref="L4:L5"/>
    <mergeCell ref="M4:P4"/>
    <mergeCell ref="S4:S5"/>
    <mergeCell ref="Q4:R4"/>
    <mergeCell ref="I4:I5"/>
    <mergeCell ref="F4:F5"/>
    <mergeCell ref="B4:B5"/>
    <mergeCell ref="C4:C5"/>
    <mergeCell ref="D4:D5"/>
    <mergeCell ref="E4:E5"/>
    <mergeCell ref="G4:H4"/>
    <mergeCell ref="B31:B32"/>
    <mergeCell ref="C31:C32"/>
    <mergeCell ref="D31:D32"/>
    <mergeCell ref="E31:E32"/>
    <mergeCell ref="F31:F32"/>
    <mergeCell ref="G31:H31"/>
    <mergeCell ref="I31:I32"/>
    <mergeCell ref="J31:J32"/>
    <mergeCell ref="S31:S32"/>
    <mergeCell ref="T31:T32"/>
    <mergeCell ref="U31:U32"/>
    <mergeCell ref="K31:K32"/>
    <mergeCell ref="L31:L32"/>
    <mergeCell ref="M31:P31"/>
    <mergeCell ref="Q31:R3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62" r:id="rId3"/>
  <headerFooter alignWithMargins="0">
    <oddHeader>&amp;LCentrum evropského projektování a. s.&amp;R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ungrad</dc:creator>
  <cp:keywords/>
  <dc:description/>
  <cp:lastModifiedBy>259</cp:lastModifiedBy>
  <cp:lastPrinted>2008-09-22T08:15:14Z</cp:lastPrinted>
  <dcterms:created xsi:type="dcterms:W3CDTF">2008-04-16T09:32:09Z</dcterms:created>
  <dcterms:modified xsi:type="dcterms:W3CDTF">2008-09-29T11:44:27Z</dcterms:modified>
  <cp:category/>
  <cp:version/>
  <cp:contentType/>
  <cp:contentStatus/>
</cp:coreProperties>
</file>