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9 KÚ" sheetId="1" r:id="rId1"/>
  </sheets>
  <definedNames>
    <definedName name="_xlnm.Print_Area" localSheetId="0">'19 KÚ'!$A$1:$T$79</definedName>
  </definedNames>
  <calcPr fullCalcOnLoad="1"/>
</workbook>
</file>

<file path=xl/sharedStrings.xml><?xml version="1.0" encoding="utf-8"?>
<sst xmlns="http://schemas.openxmlformats.org/spreadsheetml/2006/main" count="101" uniqueCount="75">
  <si>
    <t>příloha 7 list 1-2</t>
  </si>
  <si>
    <t xml:space="preserve">Kapitola 50 - Fond rozvoje a reprodukce Královéhradeckého kraje rok 2008 - sumář - I. návrh úprav </t>
  </si>
  <si>
    <t>Limit celkem od poč. roku:</t>
  </si>
  <si>
    <t>I. čerpání  Zastupitelstvo z 13.12.2007-ZK/25/1616/2007</t>
  </si>
  <si>
    <t>zůstatek k rozdělení</t>
  </si>
  <si>
    <t>zůstatek k rozdělení z RK 30.1.2008 - RK/3/47/2008.</t>
  </si>
  <si>
    <t>I. navýšení RK z 12.3.2008 a ZK z 27.3.2008</t>
  </si>
  <si>
    <t>celkem limit FRR pro rok  2008</t>
  </si>
  <si>
    <t>Odvětví: činnost krajského úřadu ( kap. 19)</t>
  </si>
  <si>
    <t>Limit:</t>
  </si>
  <si>
    <t xml:space="preserve">I. uvolnění </t>
  </si>
  <si>
    <t>Zastupitelstvo 13.12.2007-ZK/25/1616/2007</t>
  </si>
  <si>
    <t>celkem zůstatek k rozdělení</t>
  </si>
  <si>
    <t xml:space="preserve">I. změny financování </t>
  </si>
  <si>
    <t>/Rada 30.1.2008 - RK/3/47/2008</t>
  </si>
  <si>
    <t xml:space="preserve">celkem k rozdělení </t>
  </si>
  <si>
    <t>II. změna financování</t>
  </si>
  <si>
    <t>v tis. Kč na 1 deset. místo</t>
  </si>
  <si>
    <t>Č. org.</t>
  </si>
  <si>
    <t>§</t>
  </si>
  <si>
    <t>Položka</t>
  </si>
  <si>
    <t>Číslo
akce</t>
  </si>
  <si>
    <t>Organizace
Název akce</t>
  </si>
  <si>
    <t>Činnost Krajského úřadu</t>
  </si>
  <si>
    <t>KR/08/006</t>
  </si>
  <si>
    <t>osobní automobil Š Superb</t>
  </si>
  <si>
    <t>celkem kapitálové výdaje</t>
  </si>
  <si>
    <t>KR/08/007</t>
  </si>
  <si>
    <t>vícemístní osobní  automobil</t>
  </si>
  <si>
    <t>KR/08/008</t>
  </si>
  <si>
    <t>Notebooky pro Radu KHK</t>
  </si>
  <si>
    <t>KR/08/005</t>
  </si>
  <si>
    <t>Definiční body parcel</t>
  </si>
  <si>
    <t>KR/08/001</t>
  </si>
  <si>
    <t>Upgrade zálohovacího  SW</t>
  </si>
  <si>
    <t>KR/08/002</t>
  </si>
  <si>
    <t>Personální IS</t>
  </si>
  <si>
    <t>KR/08/009</t>
  </si>
  <si>
    <t>Dokument scanner pro skenování pracoviště KÚ</t>
  </si>
  <si>
    <t>KR/08/003</t>
  </si>
  <si>
    <t>Ekonomický a agendový systém</t>
  </si>
  <si>
    <t>KR/08/004</t>
  </si>
  <si>
    <t>Informační portál pro informační centrum</t>
  </si>
  <si>
    <t>Notebooky pro zaměstnance KHK</t>
  </si>
  <si>
    <t>dodání a montáž žaluzií - KÚ</t>
  </si>
  <si>
    <t>KR/08/010</t>
  </si>
  <si>
    <t>nákup kopírovacích strojů - 3 ks</t>
  </si>
  <si>
    <t>KR/08/011</t>
  </si>
  <si>
    <t>nerozdělena rezerva limitu odvětví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</si>
  <si>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</si>
  <si>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</si>
  <si>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</si>
  <si>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</si>
  <si>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</si>
  <si>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</si>
  <si>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</si>
  <si>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-pořízení dlouhodobého nehmotného majetku - programové vybavení</t>
  </si>
  <si>
    <t>kapitálové výdaje - pořízení dlouhodobého nehmotného majetku - ocenitelná práva</t>
  </si>
  <si>
    <t>kapitálové výdaje - pořízení dlouhodobého hmotného majetku - dopravní prostředky</t>
  </si>
  <si>
    <t>kapitálové výdaje - pořízení dlouhodobého hmotného majetku - výpočetní technika včetně příslušenství datových sítí</t>
  </si>
  <si>
    <t>kapitálové výdaje - stroje, přístroje a zařízení</t>
  </si>
  <si>
    <t>ostatní kapitálových výdajů - rezervy kapitálových výdajů</t>
  </si>
  <si>
    <t>celkem</t>
  </si>
  <si>
    <r>
      <t>1. úprava navýšení limitu FRR -</t>
    </r>
    <r>
      <rPr>
        <sz val="10"/>
        <rFont val="Arial"/>
        <family val="2"/>
      </rPr>
      <t xml:space="preserve"> Rada 2.4.2008 a Zastupitelstvo 3.4.2008</t>
    </r>
  </si>
  <si>
    <r>
      <t xml:space="preserve">celkem zůstatek k rozdělení </t>
    </r>
    <r>
      <rPr>
        <sz val="10"/>
        <rFont val="Arial"/>
        <family val="2"/>
      </rPr>
      <t>Rada 2.4.2008 a Zastupitelstvo 3.4.2008</t>
    </r>
  </si>
  <si>
    <r>
      <t xml:space="preserve">změna dle usnesení Rady KHK a Zastupitelstva </t>
    </r>
    <r>
      <rPr>
        <b/>
        <sz val="10"/>
        <rFont val="Arial"/>
        <family val="2"/>
      </rPr>
      <t xml:space="preserve">                                             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</si>
  <si>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  3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</si>
  <si>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  4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</si>
  <si>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</si>
  <si>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r>
      <t xml:space="preserve">Počáteční stav </t>
    </r>
    <r>
      <rPr>
        <sz val="10"/>
        <rFont val="Arial"/>
        <family val="2"/>
      </rPr>
      <t>/ze schváleného rozpočtu/ Zastupitelstvo 13.12.2007-ZK/25/1616/07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</si>
  <si>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30.1.2008 č.RK/3/47/2008  Zastupitelstva konané    č.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</si>
  <si>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</si>
  <si>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2.4.2008    č.  Zastupitelstva konané  3.4.2008  č.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</si>
  <si>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KHK  </t>
    </r>
  </si>
  <si>
    <t>příloha č.7 tabulky odvětví činnost krajského úřadu pro jednání Zastupitelstva KHK  3.4.2008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</si>
</sst>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64" fontId="25" fillId="0" borderId="13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26" fillId="0" borderId="16" xfId="0" applyNumberFormat="1" applyFont="1" applyBorder="1" applyAlignment="1">
      <alignment horizontal="right"/>
    </xf>
    <xf numFmtId="0" fontId="2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64" fontId="25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164" fontId="27" fillId="0" borderId="22" xfId="0" applyNumberFormat="1" applyFont="1" applyBorder="1" applyAlignment="1">
      <alignment horizontal="right"/>
    </xf>
    <xf numFmtId="0" fontId="24" fillId="0" borderId="20" xfId="0" applyFont="1" applyBorder="1" applyAlignment="1">
      <alignment horizontal="left"/>
    </xf>
    <xf numFmtId="164" fontId="25" fillId="0" borderId="22" xfId="0" applyNumberFormat="1" applyFont="1" applyBorder="1" applyAlignment="1">
      <alignment horizontal="right"/>
    </xf>
    <xf numFmtId="0" fontId="21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164" fontId="25" fillId="0" borderId="25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64" fontId="27" fillId="0" borderId="28" xfId="0" applyNumberFormat="1" applyFont="1" applyBorder="1" applyAlignment="1">
      <alignment horizontal="right"/>
    </xf>
    <xf numFmtId="0" fontId="0" fillId="0" borderId="29" xfId="0" applyBorder="1" applyAlignment="1">
      <alignment horizontal="left"/>
    </xf>
    <xf numFmtId="0" fontId="21" fillId="0" borderId="2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64" fontId="25" fillId="0" borderId="3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164" fontId="30" fillId="0" borderId="0" xfId="0" applyNumberFormat="1" applyFont="1" applyAlignment="1">
      <alignment horizontal="left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wrapText="1"/>
    </xf>
    <xf numFmtId="164" fontId="21" fillId="0" borderId="35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wrapText="1"/>
    </xf>
    <xf numFmtId="0" fontId="21" fillId="0" borderId="38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8" xfId="0" applyFont="1" applyBorder="1" applyAlignment="1">
      <alignment horizontal="center" wrapText="1"/>
    </xf>
    <xf numFmtId="0" fontId="31" fillId="0" borderId="38" xfId="0" applyFont="1" applyBorder="1" applyAlignment="1">
      <alignment horizontal="center" wrapText="1"/>
    </xf>
    <xf numFmtId="4" fontId="0" fillId="0" borderId="39" xfId="0" applyNumberFormat="1" applyFont="1" applyBorder="1" applyAlignment="1">
      <alignment horizontal="left"/>
    </xf>
    <xf numFmtId="164" fontId="32" fillId="0" borderId="39" xfId="0" applyNumberFormat="1" applyFont="1" applyBorder="1" applyAlignment="1">
      <alignment horizontal="right"/>
    </xf>
    <xf numFmtId="164" fontId="0" fillId="24" borderId="40" xfId="0" applyNumberFormat="1" applyFont="1" applyFill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4" fontId="0" fillId="24" borderId="40" xfId="0" applyNumberFormat="1" applyFont="1" applyFill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24" borderId="43" xfId="0" applyNumberFormat="1" applyFont="1" applyFill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164" fontId="0" fillId="24" borderId="45" xfId="0" applyNumberFormat="1" applyFill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0" fontId="0" fillId="0" borderId="47" xfId="0" applyBorder="1" applyAlignment="1">
      <alignment/>
    </xf>
    <xf numFmtId="0" fontId="21" fillId="0" borderId="40" xfId="0" applyFont="1" applyBorder="1" applyAlignment="1">
      <alignment/>
    </xf>
    <xf numFmtId="0" fontId="21" fillId="0" borderId="3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9" xfId="0" applyFont="1" applyBorder="1" applyAlignment="1">
      <alignment wrapText="1"/>
    </xf>
    <xf numFmtId="4" fontId="0" fillId="0" borderId="39" xfId="0" applyNumberFormat="1" applyFont="1" applyFill="1" applyBorder="1" applyAlignment="1">
      <alignment horizontal="left"/>
    </xf>
    <xf numFmtId="164" fontId="33" fillId="0" borderId="39" xfId="0" applyNumberFormat="1" applyFont="1" applyFill="1" applyBorder="1" applyAlignment="1">
      <alignment horizontal="right"/>
    </xf>
    <xf numFmtId="164" fontId="21" fillId="0" borderId="41" xfId="0" applyNumberFormat="1" applyFont="1" applyFill="1" applyBorder="1" applyAlignment="1">
      <alignment horizontal="right"/>
    </xf>
    <xf numFmtId="164" fontId="0" fillId="24" borderId="43" xfId="0" applyNumberFormat="1" applyFont="1" applyFill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0" fillId="24" borderId="49" xfId="0" applyNumberFormat="1" applyFill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0" fontId="21" fillId="0" borderId="50" xfId="0" applyFont="1" applyBorder="1" applyAlignment="1">
      <alignment/>
    </xf>
    <xf numFmtId="0" fontId="0" fillId="0" borderId="8" xfId="0" applyFont="1" applyBorder="1" applyAlignment="1">
      <alignment wrapText="1"/>
    </xf>
    <xf numFmtId="4" fontId="0" fillId="0" borderId="51" xfId="0" applyNumberFormat="1" applyFont="1" applyFill="1" applyBorder="1" applyAlignment="1">
      <alignment horizontal="left"/>
    </xf>
    <xf numFmtId="164" fontId="0" fillId="0" borderId="51" xfId="0" applyNumberFormat="1" applyFont="1" applyFill="1" applyBorder="1" applyAlignment="1">
      <alignment horizontal="right"/>
    </xf>
    <xf numFmtId="164" fontId="0" fillId="24" borderId="52" xfId="0" applyNumberFormat="1" applyFont="1" applyFill="1" applyBorder="1" applyAlignment="1">
      <alignment horizontal="right"/>
    </xf>
    <xf numFmtId="164" fontId="21" fillId="0" borderId="53" xfId="0" applyNumberFormat="1" applyFont="1" applyFill="1" applyBorder="1" applyAlignment="1">
      <alignment horizontal="right"/>
    </xf>
    <xf numFmtId="164" fontId="0" fillId="0" borderId="53" xfId="0" applyNumberFormat="1" applyFont="1" applyBorder="1" applyAlignment="1">
      <alignment horizontal="right"/>
    </xf>
    <xf numFmtId="164" fontId="0" fillId="24" borderId="54" xfId="0" applyNumberFormat="1" applyFont="1" applyFill="1" applyBorder="1" applyAlignment="1">
      <alignment horizontal="right"/>
    </xf>
    <xf numFmtId="164" fontId="0" fillId="0" borderId="55" xfId="0" applyNumberFormat="1" applyFont="1" applyBorder="1" applyAlignment="1">
      <alignment horizontal="right"/>
    </xf>
    <xf numFmtId="164" fontId="0" fillId="24" borderId="54" xfId="0" applyNumberFormat="1" applyFill="1" applyBorder="1" applyAlignment="1">
      <alignment horizontal="right"/>
    </xf>
    <xf numFmtId="164" fontId="0" fillId="0" borderId="56" xfId="0" applyNumberFormat="1" applyBorder="1" applyAlignment="1">
      <alignment horizontal="right"/>
    </xf>
    <xf numFmtId="0" fontId="0" fillId="0" borderId="57" xfId="0" applyFont="1" applyBorder="1" applyAlignment="1">
      <alignment/>
    </xf>
    <xf numFmtId="0" fontId="21" fillId="0" borderId="58" xfId="0" applyFont="1" applyBorder="1" applyAlignment="1">
      <alignment/>
    </xf>
    <xf numFmtId="4" fontId="0" fillId="0" borderId="58" xfId="0" applyNumberFormat="1" applyFont="1" applyFill="1" applyBorder="1" applyAlignment="1">
      <alignment horizontal="left"/>
    </xf>
    <xf numFmtId="164" fontId="21" fillId="25" borderId="59" xfId="0" applyNumberFormat="1" applyFont="1" applyFill="1" applyBorder="1" applyAlignment="1">
      <alignment horizontal="right"/>
    </xf>
    <xf numFmtId="164" fontId="0" fillId="24" borderId="57" xfId="0" applyNumberFormat="1" applyFont="1" applyFill="1" applyBorder="1" applyAlignment="1">
      <alignment horizontal="right"/>
    </xf>
    <xf numFmtId="164" fontId="21" fillId="24" borderId="57" xfId="0" applyNumberFormat="1" applyFont="1" applyFill="1" applyBorder="1" applyAlignment="1">
      <alignment horizontal="right"/>
    </xf>
    <xf numFmtId="164" fontId="21" fillId="0" borderId="59" xfId="0" applyNumberFormat="1" applyFont="1" applyBorder="1" applyAlignment="1">
      <alignment horizontal="right"/>
    </xf>
    <xf numFmtId="164" fontId="0" fillId="24" borderId="60" xfId="0" applyNumberFormat="1" applyFont="1" applyFill="1" applyBorder="1" applyAlignment="1">
      <alignment horizontal="right"/>
    </xf>
    <xf numFmtId="164" fontId="0" fillId="0" borderId="61" xfId="0" applyNumberFormat="1" applyFont="1" applyBorder="1" applyAlignment="1">
      <alignment horizontal="right"/>
    </xf>
    <xf numFmtId="164" fontId="0" fillId="24" borderId="60" xfId="0" applyNumberFormat="1" applyFill="1" applyBorder="1" applyAlignment="1">
      <alignment horizontal="right"/>
    </xf>
    <xf numFmtId="164" fontId="0" fillId="0" borderId="59" xfId="0" applyNumberFormat="1" applyBorder="1" applyAlignment="1">
      <alignment horizontal="right"/>
    </xf>
    <xf numFmtId="4" fontId="0" fillId="0" borderId="62" xfId="0" applyNumberFormat="1" applyFont="1" applyFill="1" applyBorder="1" applyAlignment="1">
      <alignment horizontal="left"/>
    </xf>
    <xf numFmtId="164" fontId="33" fillId="0" borderId="62" xfId="0" applyNumberFormat="1" applyFont="1" applyFill="1" applyBorder="1" applyAlignment="1">
      <alignment horizontal="right"/>
    </xf>
    <xf numFmtId="164" fontId="0" fillId="24" borderId="63" xfId="0" applyNumberFormat="1" applyFont="1" applyFill="1" applyBorder="1" applyAlignment="1">
      <alignment horizontal="right"/>
    </xf>
    <xf numFmtId="164" fontId="21" fillId="0" borderId="64" xfId="0" applyNumberFormat="1" applyFont="1" applyFill="1" applyBorder="1" applyAlignment="1">
      <alignment horizontal="right"/>
    </xf>
    <xf numFmtId="164" fontId="21" fillId="24" borderId="63" xfId="0" applyNumberFormat="1" applyFont="1" applyFill="1" applyBorder="1" applyAlignment="1">
      <alignment horizontal="right"/>
    </xf>
    <xf numFmtId="164" fontId="21" fillId="0" borderId="64" xfId="0" applyNumberFormat="1" applyFont="1" applyBorder="1" applyAlignment="1">
      <alignment horizontal="right"/>
    </xf>
    <xf numFmtId="164" fontId="0" fillId="24" borderId="49" xfId="0" applyNumberFormat="1" applyFon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64" xfId="0" applyNumberFormat="1" applyBorder="1" applyAlignment="1">
      <alignment horizontal="right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164" fontId="0" fillId="24" borderId="50" xfId="0" applyNumberFormat="1" applyFont="1" applyFill="1" applyBorder="1" applyAlignment="1">
      <alignment horizontal="right"/>
    </xf>
    <xf numFmtId="164" fontId="21" fillId="0" borderId="56" xfId="0" applyNumberFormat="1" applyFont="1" applyFill="1" applyBorder="1" applyAlignment="1">
      <alignment horizontal="right"/>
    </xf>
    <xf numFmtId="164" fontId="21" fillId="24" borderId="50" xfId="0" applyNumberFormat="1" applyFont="1" applyFill="1" applyBorder="1" applyAlignment="1">
      <alignment horizontal="right"/>
    </xf>
    <xf numFmtId="164" fontId="21" fillId="0" borderId="56" xfId="0" applyNumberFormat="1" applyFont="1" applyBorder="1" applyAlignment="1">
      <alignment horizontal="right"/>
    </xf>
    <xf numFmtId="164" fontId="0" fillId="24" borderId="66" xfId="0" applyNumberFormat="1" applyFont="1" applyFill="1" applyBorder="1" applyAlignment="1">
      <alignment horizontal="right"/>
    </xf>
    <xf numFmtId="164" fontId="0" fillId="0" borderId="67" xfId="0" applyNumberFormat="1" applyFont="1" applyBorder="1" applyAlignment="1">
      <alignment horizontal="right"/>
    </xf>
    <xf numFmtId="164" fontId="0" fillId="24" borderId="66" xfId="0" applyNumberFormat="1" applyFill="1" applyBorder="1" applyAlignment="1">
      <alignment horizontal="right"/>
    </xf>
    <xf numFmtId="0" fontId="0" fillId="0" borderId="68" xfId="0" applyFont="1" applyBorder="1" applyAlignment="1">
      <alignment/>
    </xf>
    <xf numFmtId="0" fontId="21" fillId="0" borderId="69" xfId="0" applyFont="1" applyBorder="1" applyAlignment="1">
      <alignment/>
    </xf>
    <xf numFmtId="4" fontId="0" fillId="0" borderId="69" xfId="0" applyNumberFormat="1" applyFont="1" applyFill="1" applyBorder="1" applyAlignment="1">
      <alignment horizontal="left"/>
    </xf>
    <xf numFmtId="164" fontId="21" fillId="25" borderId="69" xfId="0" applyNumberFormat="1" applyFont="1" applyFill="1" applyBorder="1" applyAlignment="1">
      <alignment horizontal="right"/>
    </xf>
    <xf numFmtId="164" fontId="0" fillId="24" borderId="68" xfId="0" applyNumberFormat="1" applyFont="1" applyFill="1" applyBorder="1" applyAlignment="1">
      <alignment horizontal="right"/>
    </xf>
    <xf numFmtId="164" fontId="21" fillId="25" borderId="70" xfId="0" applyNumberFormat="1" applyFont="1" applyFill="1" applyBorder="1" applyAlignment="1">
      <alignment horizontal="right"/>
    </xf>
    <xf numFmtId="164" fontId="21" fillId="24" borderId="68" xfId="0" applyNumberFormat="1" applyFont="1" applyFill="1" applyBorder="1" applyAlignment="1">
      <alignment horizontal="right"/>
    </xf>
    <xf numFmtId="164" fontId="21" fillId="0" borderId="7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1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4" fontId="0" fillId="0" borderId="38" xfId="0" applyNumberFormat="1" applyFont="1" applyFill="1" applyBorder="1" applyAlignment="1">
      <alignment horizontal="left"/>
    </xf>
    <xf numFmtId="164" fontId="33" fillId="0" borderId="38" xfId="0" applyNumberFormat="1" applyFont="1" applyFill="1" applyBorder="1" applyAlignment="1">
      <alignment horizontal="right"/>
    </xf>
    <xf numFmtId="164" fontId="0" fillId="24" borderId="37" xfId="0" applyNumberFormat="1" applyFont="1" applyFill="1" applyBorder="1" applyAlignment="1">
      <alignment horizontal="right"/>
    </xf>
    <xf numFmtId="164" fontId="21" fillId="0" borderId="42" xfId="0" applyNumberFormat="1" applyFont="1" applyFill="1" applyBorder="1" applyAlignment="1">
      <alignment horizontal="right"/>
    </xf>
    <xf numFmtId="164" fontId="21" fillId="24" borderId="37" xfId="0" applyNumberFormat="1" applyFont="1" applyFill="1" applyBorder="1" applyAlignment="1">
      <alignment horizontal="right"/>
    </xf>
    <xf numFmtId="164" fontId="21" fillId="0" borderId="42" xfId="0" applyNumberFormat="1" applyFont="1" applyBorder="1" applyAlignment="1">
      <alignment horizontal="right"/>
    </xf>
    <xf numFmtId="164" fontId="0" fillId="24" borderId="71" xfId="0" applyNumberFormat="1" applyFill="1" applyBorder="1" applyAlignment="1">
      <alignment horizontal="right"/>
    </xf>
    <xf numFmtId="164" fontId="0" fillId="0" borderId="72" xfId="0" applyNumberFormat="1" applyBorder="1" applyAlignment="1">
      <alignment horizontal="right"/>
    </xf>
    <xf numFmtId="0" fontId="21" fillId="0" borderId="6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2" xfId="0" applyFont="1" applyBorder="1" applyAlignment="1">
      <alignment wrapText="1"/>
    </xf>
    <xf numFmtId="164" fontId="0" fillId="0" borderId="62" xfId="0" applyNumberFormat="1" applyFont="1" applyFill="1" applyBorder="1" applyAlignment="1">
      <alignment horizontal="right"/>
    </xf>
    <xf numFmtId="0" fontId="21" fillId="0" borderId="57" xfId="0" applyFont="1" applyBorder="1" applyAlignment="1">
      <alignment/>
    </xf>
    <xf numFmtId="0" fontId="0" fillId="0" borderId="58" xfId="0" applyFont="1" applyBorder="1" applyAlignment="1">
      <alignment/>
    </xf>
    <xf numFmtId="164" fontId="21" fillId="26" borderId="58" xfId="0" applyNumberFormat="1" applyFont="1" applyFill="1" applyBorder="1" applyAlignment="1">
      <alignment horizontal="right"/>
    </xf>
    <xf numFmtId="164" fontId="21" fillId="26" borderId="59" xfId="0" applyNumberFormat="1" applyFont="1" applyFill="1" applyBorder="1" applyAlignment="1">
      <alignment horizontal="right"/>
    </xf>
    <xf numFmtId="164" fontId="0" fillId="0" borderId="73" xfId="0" applyNumberFormat="1" applyBorder="1" applyAlignment="1">
      <alignment horizontal="right"/>
    </xf>
    <xf numFmtId="164" fontId="21" fillId="24" borderId="40" xfId="0" applyNumberFormat="1" applyFont="1" applyFill="1" applyBorder="1" applyAlignment="1">
      <alignment horizontal="right"/>
    </xf>
    <xf numFmtId="164" fontId="21" fillId="0" borderId="41" xfId="0" applyNumberFormat="1" applyFont="1" applyBorder="1" applyAlignment="1">
      <alignment horizontal="right"/>
    </xf>
    <xf numFmtId="164" fontId="0" fillId="24" borderId="43" xfId="0" applyNumberFormat="1" applyFill="1" applyBorder="1" applyAlignment="1">
      <alignment horizontal="right"/>
    </xf>
    <xf numFmtId="164" fontId="0" fillId="0" borderId="74" xfId="0" applyNumberFormat="1" applyBorder="1" applyAlignment="1">
      <alignment horizontal="right"/>
    </xf>
    <xf numFmtId="0" fontId="21" fillId="0" borderId="39" xfId="0" applyFont="1" applyFill="1" applyBorder="1" applyAlignment="1">
      <alignment horizontal="left"/>
    </xf>
    <xf numFmtId="164" fontId="0" fillId="0" borderId="39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left" vertical="distributed" wrapText="1"/>
    </xf>
    <xf numFmtId="164" fontId="21" fillId="0" borderId="58" xfId="0" applyNumberFormat="1" applyFont="1" applyFill="1" applyBorder="1" applyAlignment="1">
      <alignment horizontal="right"/>
    </xf>
    <xf numFmtId="164" fontId="21" fillId="0" borderId="59" xfId="0" applyNumberFormat="1" applyFont="1" applyFill="1" applyBorder="1" applyAlignment="1">
      <alignment horizontal="right"/>
    </xf>
    <xf numFmtId="4" fontId="0" fillId="0" borderId="62" xfId="0" applyNumberFormat="1" applyFont="1" applyFill="1" applyBorder="1" applyAlignment="1">
      <alignment horizontal="left" vertical="distributed" wrapText="1"/>
    </xf>
    <xf numFmtId="4" fontId="0" fillId="0" borderId="51" xfId="0" applyNumberFormat="1" applyFont="1" applyFill="1" applyBorder="1" applyAlignment="1">
      <alignment horizontal="left" vertical="distributed" wrapText="1"/>
    </xf>
    <xf numFmtId="164" fontId="0" fillId="0" borderId="29" xfId="0" applyNumberFormat="1" applyBorder="1" applyAlignment="1">
      <alignment horizontal="right"/>
    </xf>
    <xf numFmtId="0" fontId="21" fillId="0" borderId="58" xfId="0" applyFont="1" applyFill="1" applyBorder="1" applyAlignment="1">
      <alignment horizontal="left"/>
    </xf>
    <xf numFmtId="164" fontId="21" fillId="15" borderId="58" xfId="0" applyNumberFormat="1" applyFont="1" applyFill="1" applyBorder="1" applyAlignment="1">
      <alignment horizontal="right"/>
    </xf>
    <xf numFmtId="164" fontId="21" fillId="15" borderId="59" xfId="0" applyNumberFormat="1" applyFont="1" applyFill="1" applyBorder="1" applyAlignment="1">
      <alignment horizontal="right"/>
    </xf>
    <xf numFmtId="164" fontId="21" fillId="24" borderId="60" xfId="0" applyNumberFormat="1" applyFont="1" applyFill="1" applyBorder="1" applyAlignment="1">
      <alignment horizontal="right"/>
    </xf>
    <xf numFmtId="164" fontId="21" fillId="0" borderId="61" xfId="0" applyNumberFormat="1" applyFont="1" applyBorder="1" applyAlignment="1">
      <alignment horizontal="right"/>
    </xf>
    <xf numFmtId="164" fontId="0" fillId="24" borderId="75" xfId="0" applyNumberFormat="1" applyFill="1" applyBorder="1" applyAlignment="1">
      <alignment horizontal="right"/>
    </xf>
    <xf numFmtId="164" fontId="21" fillId="24" borderId="43" xfId="0" applyNumberFormat="1" applyFont="1" applyFill="1" applyBorder="1" applyAlignment="1">
      <alignment horizontal="right"/>
    </xf>
    <xf numFmtId="164" fontId="21" fillId="0" borderId="48" xfId="0" applyNumberFormat="1" applyFont="1" applyBorder="1" applyAlignment="1">
      <alignment horizontal="right"/>
    </xf>
    <xf numFmtId="0" fontId="21" fillId="0" borderId="8" xfId="0" applyFont="1" applyFill="1" applyBorder="1" applyAlignment="1">
      <alignment horizontal="left"/>
    </xf>
    <xf numFmtId="164" fontId="21" fillId="24" borderId="66" xfId="0" applyNumberFormat="1" applyFont="1" applyFill="1" applyBorder="1" applyAlignment="1">
      <alignment horizontal="right"/>
    </xf>
    <xf numFmtId="164" fontId="21" fillId="0" borderId="67" xfId="0" applyNumberFormat="1" applyFont="1" applyBorder="1" applyAlignment="1">
      <alignment horizontal="right"/>
    </xf>
    <xf numFmtId="164" fontId="0" fillId="24" borderId="76" xfId="0" applyNumberFormat="1" applyFill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0" fontId="0" fillId="0" borderId="58" xfId="0" applyFont="1" applyFill="1" applyBorder="1" applyAlignment="1">
      <alignment horizontal="left"/>
    </xf>
    <xf numFmtId="164" fontId="21" fillId="15" borderId="58" xfId="0" applyNumberFormat="1" applyFont="1" applyFill="1" applyBorder="1" applyAlignment="1">
      <alignment horizontal="right" wrapText="1"/>
    </xf>
    <xf numFmtId="0" fontId="21" fillId="0" borderId="77" xfId="0" applyFont="1" applyBorder="1" applyAlignment="1">
      <alignment/>
    </xf>
    <xf numFmtId="0" fontId="21" fillId="0" borderId="78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8" xfId="0" applyFont="1" applyBorder="1" applyAlignment="1">
      <alignment wrapText="1"/>
    </xf>
    <xf numFmtId="4" fontId="21" fillId="0" borderId="78" xfId="0" applyNumberFormat="1" applyFont="1" applyFill="1" applyBorder="1" applyAlignment="1">
      <alignment horizontal="left"/>
    </xf>
    <xf numFmtId="164" fontId="33" fillId="0" borderId="78" xfId="0" applyNumberFormat="1" applyFont="1" applyFill="1" applyBorder="1" applyAlignment="1">
      <alignment horizontal="right"/>
    </xf>
    <xf numFmtId="164" fontId="0" fillId="24" borderId="77" xfId="0" applyNumberFormat="1" applyFont="1" applyFill="1" applyBorder="1" applyAlignment="1">
      <alignment horizontal="right"/>
    </xf>
    <xf numFmtId="164" fontId="21" fillId="0" borderId="72" xfId="0" applyNumberFormat="1" applyFont="1" applyFill="1" applyBorder="1" applyAlignment="1">
      <alignment horizontal="right"/>
    </xf>
    <xf numFmtId="164" fontId="21" fillId="24" borderId="77" xfId="0" applyNumberFormat="1" applyFont="1" applyFill="1" applyBorder="1" applyAlignment="1">
      <alignment horizontal="right"/>
    </xf>
    <xf numFmtId="164" fontId="21" fillId="0" borderId="72" xfId="0" applyNumberFormat="1" applyFont="1" applyBorder="1" applyAlignment="1">
      <alignment horizontal="right"/>
    </xf>
    <xf numFmtId="4" fontId="21" fillId="0" borderId="8" xfId="0" applyNumberFormat="1" applyFont="1" applyFill="1" applyBorder="1" applyAlignment="1">
      <alignment horizontal="left"/>
    </xf>
    <xf numFmtId="4" fontId="0" fillId="0" borderId="58" xfId="0" applyNumberFormat="1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/>
    </xf>
    <xf numFmtId="164" fontId="21" fillId="0" borderId="79" xfId="0" applyNumberFormat="1" applyFont="1" applyFill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164" fontId="33" fillId="0" borderId="21" xfId="0" applyNumberFormat="1" applyFont="1" applyFill="1" applyBorder="1" applyAlignment="1">
      <alignment horizontal="right"/>
    </xf>
    <xf numFmtId="0" fontId="0" fillId="0" borderId="80" xfId="0" applyFont="1" applyFill="1" applyBorder="1" applyAlignment="1">
      <alignment horizontal="left"/>
    </xf>
    <xf numFmtId="164" fontId="21" fillId="15" borderId="81" xfId="0" applyNumberFormat="1" applyFont="1" applyFill="1" applyBorder="1" applyAlignment="1">
      <alignment horizontal="right"/>
    </xf>
    <xf numFmtId="164" fontId="0" fillId="24" borderId="82" xfId="0" applyNumberFormat="1" applyFont="1" applyFill="1" applyBorder="1" applyAlignment="1">
      <alignment horizontal="right"/>
    </xf>
    <xf numFmtId="164" fontId="21" fillId="15" borderId="83" xfId="0" applyNumberFormat="1" applyFont="1" applyFill="1" applyBorder="1" applyAlignment="1">
      <alignment horizontal="right"/>
    </xf>
    <xf numFmtId="164" fontId="21" fillId="24" borderId="82" xfId="0" applyNumberFormat="1" applyFont="1" applyFill="1" applyBorder="1" applyAlignment="1">
      <alignment horizontal="right"/>
    </xf>
    <xf numFmtId="164" fontId="21" fillId="0" borderId="83" xfId="0" applyNumberFormat="1" applyFont="1" applyBorder="1" applyAlignment="1">
      <alignment horizontal="right"/>
    </xf>
    <xf numFmtId="164" fontId="0" fillId="24" borderId="84" xfId="0" applyNumberFormat="1" applyFont="1" applyFill="1" applyBorder="1" applyAlignment="1">
      <alignment horizontal="right"/>
    </xf>
    <xf numFmtId="164" fontId="0" fillId="0" borderId="85" xfId="0" applyNumberFormat="1" applyFont="1" applyBorder="1" applyAlignment="1">
      <alignment horizontal="right"/>
    </xf>
    <xf numFmtId="164" fontId="0" fillId="24" borderId="84" xfId="0" applyNumberFormat="1" applyFill="1" applyBorder="1" applyAlignment="1">
      <alignment horizontal="right"/>
    </xf>
    <xf numFmtId="164" fontId="0" fillId="0" borderId="86" xfId="0" applyNumberFormat="1" applyBorder="1" applyAlignment="1">
      <alignment horizontal="right"/>
    </xf>
    <xf numFmtId="164" fontId="0" fillId="0" borderId="56" xfId="0" applyNumberFormat="1" applyFont="1" applyFill="1" applyBorder="1" applyAlignment="1">
      <alignment horizontal="right"/>
    </xf>
    <xf numFmtId="0" fontId="21" fillId="0" borderId="87" xfId="0" applyFont="1" applyBorder="1" applyAlignment="1">
      <alignment/>
    </xf>
    <xf numFmtId="0" fontId="21" fillId="0" borderId="62" xfId="0" applyFont="1" applyBorder="1" applyAlignment="1">
      <alignment/>
    </xf>
    <xf numFmtId="164" fontId="21" fillId="0" borderId="62" xfId="0" applyNumberFormat="1" applyFont="1" applyFill="1" applyBorder="1" applyAlignment="1">
      <alignment horizontal="right"/>
    </xf>
    <xf numFmtId="0" fontId="21" fillId="0" borderId="8" xfId="0" applyFont="1" applyBorder="1" applyAlignment="1">
      <alignment/>
    </xf>
    <xf numFmtId="164" fontId="21" fillId="0" borderId="8" xfId="0" applyNumberFormat="1" applyFont="1" applyFill="1" applyBorder="1" applyAlignment="1">
      <alignment horizontal="right"/>
    </xf>
    <xf numFmtId="164" fontId="0" fillId="0" borderId="47" xfId="0" applyNumberFormat="1" applyBorder="1" applyAlignment="1">
      <alignment/>
    </xf>
    <xf numFmtId="0" fontId="21" fillId="0" borderId="82" xfId="0" applyFont="1" applyBorder="1" applyAlignment="1">
      <alignment/>
    </xf>
    <xf numFmtId="0" fontId="0" fillId="0" borderId="80" xfId="0" applyFont="1" applyBorder="1" applyAlignment="1">
      <alignment/>
    </xf>
    <xf numFmtId="0" fontId="21" fillId="0" borderId="80" xfId="0" applyFont="1" applyBorder="1" applyAlignment="1">
      <alignment/>
    </xf>
    <xf numFmtId="4" fontId="0" fillId="0" borderId="80" xfId="0" applyNumberFormat="1" applyFont="1" applyFill="1" applyBorder="1" applyAlignment="1">
      <alignment horizontal="left"/>
    </xf>
    <xf numFmtId="164" fontId="21" fillId="0" borderId="80" xfId="0" applyNumberFormat="1" applyFont="1" applyFill="1" applyBorder="1" applyAlignment="1">
      <alignment horizontal="right"/>
    </xf>
    <xf numFmtId="164" fontId="21" fillId="0" borderId="83" xfId="0" applyNumberFormat="1" applyFont="1" applyFill="1" applyBorder="1" applyAlignment="1">
      <alignment horizontal="right"/>
    </xf>
    <xf numFmtId="164" fontId="33" fillId="0" borderId="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0" fontId="21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21" fillId="0" borderId="89" xfId="0" applyFont="1" applyBorder="1" applyAlignment="1">
      <alignment/>
    </xf>
    <xf numFmtId="164" fontId="21" fillId="27" borderId="39" xfId="0" applyNumberFormat="1" applyFont="1" applyFill="1" applyBorder="1" applyAlignment="1">
      <alignment horizontal="right"/>
    </xf>
    <xf numFmtId="164" fontId="21" fillId="27" borderId="41" xfId="0" applyNumberFormat="1" applyFont="1" applyFill="1" applyBorder="1" applyAlignment="1">
      <alignment horizontal="right"/>
    </xf>
    <xf numFmtId="164" fontId="21" fillId="0" borderId="90" xfId="0" applyNumberFormat="1" applyFont="1" applyBorder="1" applyAlignment="1">
      <alignment horizontal="right"/>
    </xf>
    <xf numFmtId="0" fontId="34" fillId="0" borderId="33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left"/>
    </xf>
    <xf numFmtId="164" fontId="34" fillId="0" borderId="34" xfId="0" applyNumberFormat="1" applyFont="1" applyFill="1" applyBorder="1" applyAlignment="1">
      <alignment horizontal="right"/>
    </xf>
    <xf numFmtId="164" fontId="34" fillId="24" borderId="33" xfId="0" applyNumberFormat="1" applyFont="1" applyFill="1" applyBorder="1" applyAlignment="1">
      <alignment horizontal="right"/>
    </xf>
    <xf numFmtId="164" fontId="34" fillId="0" borderId="35" xfId="0" applyNumberFormat="1" applyFont="1" applyFill="1" applyBorder="1" applyAlignment="1">
      <alignment horizontal="right"/>
    </xf>
    <xf numFmtId="164" fontId="34" fillId="3" borderId="35" xfId="0" applyNumberFormat="1" applyFont="1" applyFill="1" applyBorder="1" applyAlignment="1">
      <alignment horizontal="right"/>
    </xf>
    <xf numFmtId="164" fontId="0" fillId="24" borderId="33" xfId="0" applyNumberFormat="1" applyFill="1" applyBorder="1" applyAlignment="1">
      <alignment horizontal="right"/>
    </xf>
    <xf numFmtId="164" fontId="21" fillId="3" borderId="91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5" fillId="0" borderId="33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5" fillId="0" borderId="92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164" fontId="34" fillId="0" borderId="92" xfId="0" applyNumberFormat="1" applyFont="1" applyBorder="1" applyAlignment="1">
      <alignment horizontal="center"/>
    </xf>
    <xf numFmtId="164" fontId="34" fillId="0" borderId="36" xfId="0" applyNumberFormat="1" applyFont="1" applyBorder="1" applyAlignment="1">
      <alignment horizontal="center"/>
    </xf>
    <xf numFmtId="164" fontId="34" fillId="0" borderId="35" xfId="0" applyNumberFormat="1" applyFont="1" applyBorder="1" applyAlignment="1">
      <alignment horizontal="center"/>
    </xf>
    <xf numFmtId="164" fontId="34" fillId="0" borderId="34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164" fontId="35" fillId="15" borderId="16" xfId="0" applyNumberFormat="1" applyFont="1" applyFill="1" applyBorder="1" applyAlignment="1">
      <alignment horizontal="right"/>
    </xf>
    <xf numFmtId="164" fontId="35" fillId="24" borderId="93" xfId="0" applyNumberFormat="1" applyFont="1" applyFill="1" applyBorder="1" applyAlignment="1">
      <alignment horizontal="right"/>
    </xf>
    <xf numFmtId="164" fontId="35" fillId="15" borderId="94" xfId="0" applyNumberFormat="1" applyFont="1" applyFill="1" applyBorder="1" applyAlignment="1">
      <alignment horizontal="right"/>
    </xf>
    <xf numFmtId="164" fontId="35" fillId="24" borderId="45" xfId="0" applyNumberFormat="1" applyFont="1" applyFill="1" applyBorder="1" applyAlignment="1">
      <alignment horizontal="right"/>
    </xf>
    <xf numFmtId="164" fontId="35" fillId="0" borderId="42" xfId="0" applyNumberFormat="1" applyFont="1" applyBorder="1" applyAlignment="1">
      <alignment horizontal="right"/>
    </xf>
    <xf numFmtId="164" fontId="29" fillId="24" borderId="45" xfId="0" applyNumberFormat="1" applyFont="1" applyFill="1" applyBorder="1" applyAlignment="1">
      <alignment horizontal="right"/>
    </xf>
    <xf numFmtId="164" fontId="29" fillId="0" borderId="44" xfId="0" applyNumberFormat="1" applyFont="1" applyBorder="1" applyAlignment="1">
      <alignment horizontal="right"/>
    </xf>
    <xf numFmtId="164" fontId="0" fillId="24" borderId="95" xfId="0" applyNumberForma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4" fontId="0" fillId="0" borderId="96" xfId="0" applyNumberFormat="1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164" fontId="35" fillId="0" borderId="22" xfId="0" applyNumberFormat="1" applyFont="1" applyBorder="1" applyAlignment="1">
      <alignment horizontal="right"/>
    </xf>
    <xf numFmtId="164" fontId="35" fillId="24" borderId="50" xfId="0" applyNumberFormat="1" applyFont="1" applyFill="1" applyBorder="1" applyAlignment="1">
      <alignment horizontal="right"/>
    </xf>
    <xf numFmtId="164" fontId="35" fillId="0" borderId="56" xfId="0" applyNumberFormat="1" applyFont="1" applyBorder="1" applyAlignment="1">
      <alignment horizontal="right"/>
    </xf>
    <xf numFmtId="164" fontId="35" fillId="24" borderId="66" xfId="0" applyNumberFormat="1" applyFont="1" applyFill="1" applyBorder="1" applyAlignment="1">
      <alignment horizontal="right"/>
    </xf>
    <xf numFmtId="164" fontId="29" fillId="24" borderId="66" xfId="0" applyNumberFormat="1" applyFont="1" applyFill="1" applyBorder="1" applyAlignment="1">
      <alignment horizontal="right"/>
    </xf>
    <xf numFmtId="164" fontId="29" fillId="0" borderId="67" xfId="0" applyNumberFormat="1" applyFont="1" applyBorder="1" applyAlignment="1">
      <alignment horizontal="right"/>
    </xf>
    <xf numFmtId="164" fontId="35" fillId="25" borderId="19" xfId="0" applyNumberFormat="1" applyFont="1" applyFill="1" applyBorder="1" applyAlignment="1">
      <alignment horizontal="right"/>
    </xf>
    <xf numFmtId="164" fontId="35" fillId="25" borderId="56" xfId="0" applyNumberFormat="1" applyFont="1" applyFill="1" applyBorder="1" applyAlignment="1">
      <alignment horizontal="right"/>
    </xf>
    <xf numFmtId="164" fontId="35" fillId="26" borderId="19" xfId="0" applyNumberFormat="1" applyFont="1" applyFill="1" applyBorder="1" applyAlignment="1">
      <alignment horizontal="right"/>
    </xf>
    <xf numFmtId="164" fontId="23" fillId="26" borderId="56" xfId="0" applyNumberFormat="1" applyFont="1" applyFill="1" applyBorder="1" applyAlignment="1">
      <alignment horizontal="right"/>
    </xf>
    <xf numFmtId="164" fontId="35" fillId="26" borderId="22" xfId="0" applyNumberFormat="1" applyFont="1" applyFill="1" applyBorder="1" applyAlignment="1">
      <alignment horizontal="right"/>
    </xf>
    <xf numFmtId="164" fontId="29" fillId="24" borderId="49" xfId="0" applyNumberFormat="1" applyFont="1" applyFill="1" applyBorder="1" applyAlignment="1">
      <alignment horizontal="right"/>
    </xf>
    <xf numFmtId="164" fontId="29" fillId="0" borderId="65" xfId="0" applyNumberFormat="1" applyFont="1" applyBorder="1" applyAlignment="1">
      <alignment horizontal="right"/>
    </xf>
    <xf numFmtId="164" fontId="35" fillId="27" borderId="32" xfId="0" applyNumberFormat="1" applyFont="1" applyFill="1" applyBorder="1" applyAlignment="1">
      <alignment horizontal="right"/>
    </xf>
    <xf numFmtId="164" fontId="35" fillId="24" borderId="88" xfId="0" applyNumberFormat="1" applyFont="1" applyFill="1" applyBorder="1" applyAlignment="1">
      <alignment horizontal="right"/>
    </xf>
    <xf numFmtId="164" fontId="23" fillId="27" borderId="90" xfId="0" applyNumberFormat="1" applyFont="1" applyFill="1" applyBorder="1" applyAlignment="1">
      <alignment horizontal="right"/>
    </xf>
    <xf numFmtId="164" fontId="35" fillId="24" borderId="97" xfId="0" applyNumberFormat="1" applyFont="1" applyFill="1" applyBorder="1" applyAlignment="1">
      <alignment horizontal="right"/>
    </xf>
    <xf numFmtId="164" fontId="36" fillId="0" borderId="90" xfId="0" applyNumberFormat="1" applyFont="1" applyFill="1" applyBorder="1" applyAlignment="1">
      <alignment horizontal="right"/>
    </xf>
    <xf numFmtId="164" fontId="29" fillId="24" borderId="97" xfId="0" applyNumberFormat="1" applyFont="1" applyFill="1" applyBorder="1" applyAlignment="1">
      <alignment horizontal="right"/>
    </xf>
    <xf numFmtId="164" fontId="25" fillId="3" borderId="98" xfId="0" applyNumberFormat="1" applyFont="1" applyFill="1" applyBorder="1" applyAlignment="1">
      <alignment horizontal="right"/>
    </xf>
    <xf numFmtId="164" fontId="0" fillId="24" borderId="97" xfId="0" applyNumberFormat="1" applyFill="1" applyBorder="1" applyAlignment="1">
      <alignment horizontal="right"/>
    </xf>
    <xf numFmtId="164" fontId="24" fillId="3" borderId="99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164" fontId="23" fillId="3" borderId="13" xfId="0" applyNumberFormat="1" applyFont="1" applyFill="1" applyBorder="1" applyAlignment="1">
      <alignment horizontal="right"/>
    </xf>
    <xf numFmtId="164" fontId="23" fillId="0" borderId="33" xfId="0" applyNumberFormat="1" applyFont="1" applyBorder="1" applyAlignment="1">
      <alignment horizontal="right"/>
    </xf>
    <xf numFmtId="164" fontId="23" fillId="3" borderId="35" xfId="0" applyNumberFormat="1" applyFont="1" applyFill="1" applyBorder="1" applyAlignment="1">
      <alignment horizontal="right"/>
    </xf>
    <xf numFmtId="164" fontId="23" fillId="0" borderId="11" xfId="0" applyNumberFormat="1" applyFont="1" applyBorder="1" applyAlignment="1">
      <alignment horizontal="right"/>
    </xf>
    <xf numFmtId="164" fontId="23" fillId="3" borderId="91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164" fontId="21" fillId="0" borderId="11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wrapText="1"/>
    </xf>
    <xf numFmtId="0" fontId="0" fillId="0" borderId="46" xfId="0" applyBorder="1" applyAlignment="1">
      <alignment horizontal="left"/>
    </xf>
    <xf numFmtId="4" fontId="0" fillId="0" borderId="96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4" fontId="0" fillId="0" borderId="96" xfId="0" applyNumberFormat="1" applyFont="1" applyBorder="1" applyAlignment="1">
      <alignment horizontal="left" wrapText="1"/>
    </xf>
    <xf numFmtId="0" fontId="0" fillId="0" borderId="30" xfId="0" applyBorder="1" applyAlignment="1">
      <alignment horizontal="left" wrapText="1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9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4.421875" style="0" customWidth="1"/>
    <col min="6" max="11" width="13.00390625" style="0" customWidth="1"/>
    <col min="12" max="15" width="13.00390625" style="0" hidden="1" customWidth="1"/>
    <col min="17" max="17" width="9.28125" style="0" bestFit="1" customWidth="1"/>
    <col min="18" max="20" width="7.28125" style="0" customWidth="1"/>
  </cols>
  <sheetData>
    <row r="1" spans="1:17" s="1" customFormat="1" ht="12.75" customHeight="1">
      <c r="A1" t="s">
        <v>74</v>
      </c>
      <c r="B1"/>
      <c r="C1"/>
      <c r="D1"/>
      <c r="E1"/>
      <c r="F1"/>
      <c r="L1" s="2"/>
      <c r="M1" s="2"/>
      <c r="N1" s="2"/>
      <c r="O1" s="2"/>
      <c r="Q1" s="3" t="s">
        <v>0</v>
      </c>
    </row>
    <row r="2" spans="1:15" s="1" customFormat="1" ht="19.5" customHeight="1">
      <c r="A2" s="4" t="s">
        <v>1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</row>
    <row r="3" spans="1:15" ht="13.5" thickBot="1">
      <c r="A3" s="2"/>
      <c r="B3" s="2"/>
      <c r="C3" s="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 thickBot="1">
      <c r="A4" s="2"/>
      <c r="B4" s="2"/>
      <c r="C4" s="2"/>
      <c r="D4" s="6"/>
      <c r="E4" s="7" t="s">
        <v>2</v>
      </c>
      <c r="F4" s="8"/>
      <c r="G4" s="9">
        <v>18642</v>
      </c>
      <c r="H4" s="10"/>
      <c r="I4" s="10"/>
      <c r="J4" s="6"/>
      <c r="K4" s="6"/>
      <c r="L4" s="6"/>
      <c r="M4" s="6"/>
      <c r="N4" s="6"/>
      <c r="O4" s="6"/>
    </row>
    <row r="5" spans="1:15" ht="15" customHeight="1">
      <c r="A5" s="2"/>
      <c r="B5" s="2"/>
      <c r="C5" s="2"/>
      <c r="D5" s="6"/>
      <c r="E5" s="11" t="s">
        <v>3</v>
      </c>
      <c r="F5" s="12"/>
      <c r="G5" s="13">
        <v>-10445</v>
      </c>
      <c r="H5" s="10"/>
      <c r="I5" s="10"/>
      <c r="J5" s="6"/>
      <c r="K5" s="6"/>
      <c r="L5" s="6"/>
      <c r="M5" s="6"/>
      <c r="N5" s="6"/>
      <c r="O5" s="6"/>
    </row>
    <row r="6" spans="1:15" ht="15" customHeight="1">
      <c r="A6" s="2"/>
      <c r="B6" s="2"/>
      <c r="C6" s="2"/>
      <c r="D6" s="6"/>
      <c r="E6" s="14" t="s">
        <v>4</v>
      </c>
      <c r="F6" s="15"/>
      <c r="G6" s="16">
        <f>SUM(G4:G5)</f>
        <v>8197</v>
      </c>
      <c r="H6" s="10"/>
      <c r="I6" s="10"/>
      <c r="J6" s="6"/>
      <c r="K6" s="6"/>
      <c r="L6" s="6"/>
      <c r="M6" s="6"/>
      <c r="N6" s="6"/>
      <c r="O6" s="6"/>
    </row>
    <row r="7" spans="1:15" ht="15" customHeight="1">
      <c r="A7" s="2"/>
      <c r="B7" s="2"/>
      <c r="C7" s="2"/>
      <c r="D7" s="6"/>
      <c r="E7" s="14" t="s">
        <v>5</v>
      </c>
      <c r="F7" s="15"/>
      <c r="G7" s="16">
        <v>8427</v>
      </c>
      <c r="H7" s="10"/>
      <c r="I7" s="10"/>
      <c r="J7" s="6"/>
      <c r="K7" s="6"/>
      <c r="L7" s="6"/>
      <c r="M7" s="6"/>
      <c r="N7" s="6"/>
      <c r="O7" s="6"/>
    </row>
    <row r="8" spans="1:15" ht="15" customHeight="1">
      <c r="A8" s="2"/>
      <c r="B8" s="2"/>
      <c r="C8" s="2"/>
      <c r="D8" s="6"/>
      <c r="E8" s="17" t="s">
        <v>6</v>
      </c>
      <c r="F8" s="18"/>
      <c r="G8" s="19">
        <v>6806.642</v>
      </c>
      <c r="H8" s="10"/>
      <c r="I8" s="10"/>
      <c r="J8" s="6"/>
      <c r="K8" s="6"/>
      <c r="L8" s="6"/>
      <c r="M8" s="6"/>
      <c r="N8" s="6"/>
      <c r="O8" s="6"/>
    </row>
    <row r="9" spans="1:15" ht="15" customHeight="1">
      <c r="A9" s="2"/>
      <c r="B9" s="2"/>
      <c r="C9" s="2"/>
      <c r="D9" s="6"/>
      <c r="E9" s="20" t="s">
        <v>7</v>
      </c>
      <c r="F9" s="18"/>
      <c r="G9" s="21">
        <v>25448.6</v>
      </c>
      <c r="H9" s="10"/>
      <c r="I9" s="10"/>
      <c r="J9" s="6"/>
      <c r="K9" s="6"/>
      <c r="L9" s="6"/>
      <c r="M9" s="6"/>
      <c r="N9" s="6"/>
      <c r="O9" s="6"/>
    </row>
    <row r="10" spans="1:15" ht="15" customHeight="1" thickBot="1">
      <c r="A10" s="2"/>
      <c r="B10" s="2"/>
      <c r="C10" s="2"/>
      <c r="D10" s="6"/>
      <c r="E10" s="22"/>
      <c r="F10" s="23"/>
      <c r="G10" s="24"/>
      <c r="H10" s="10"/>
      <c r="I10" s="10"/>
      <c r="J10" s="6"/>
      <c r="K10" s="6"/>
      <c r="L10" s="6"/>
      <c r="M10" s="6"/>
      <c r="N10" s="6"/>
      <c r="O10" s="6"/>
    </row>
    <row r="11" spans="1:15" ht="15" customHeight="1">
      <c r="A11" s="25" t="s">
        <v>8</v>
      </c>
      <c r="B11" s="25"/>
      <c r="C11" s="25"/>
      <c r="D11" s="25"/>
      <c r="E11" s="26"/>
      <c r="F11" s="27"/>
      <c r="G11" s="28"/>
      <c r="H11" s="10"/>
      <c r="I11" s="10"/>
      <c r="J11" s="6"/>
      <c r="K11" s="6"/>
      <c r="L11" s="6"/>
      <c r="M11" s="6"/>
      <c r="N11" s="6"/>
      <c r="O11" s="6"/>
    </row>
    <row r="12" spans="1:15" ht="15" customHeight="1" thickBot="1">
      <c r="A12" s="6"/>
      <c r="B12" s="6"/>
      <c r="C12" s="6"/>
      <c r="D12" s="6"/>
      <c r="E12" s="6"/>
      <c r="F12" s="6"/>
      <c r="G12" s="29"/>
      <c r="H12" s="10"/>
      <c r="I12" s="10"/>
      <c r="J12" s="6"/>
      <c r="K12" s="6"/>
      <c r="L12" s="6"/>
      <c r="M12" s="6"/>
      <c r="N12" s="6"/>
      <c r="O12" s="6"/>
    </row>
    <row r="13" spans="1:15" ht="15" customHeight="1" thickBot="1">
      <c r="A13" s="30" t="s">
        <v>9</v>
      </c>
      <c r="B13" s="31"/>
      <c r="C13" s="31"/>
      <c r="D13" s="31"/>
      <c r="E13" s="31"/>
      <c r="F13" s="31"/>
      <c r="G13" s="9">
        <v>18642</v>
      </c>
      <c r="H13" s="10"/>
      <c r="I13" s="32"/>
      <c r="J13" s="33"/>
      <c r="K13" s="33"/>
      <c r="L13" s="33"/>
      <c r="M13" s="33"/>
      <c r="N13" s="6"/>
      <c r="O13" s="6"/>
    </row>
    <row r="14" spans="1:15" ht="15" customHeight="1">
      <c r="A14" s="11" t="s">
        <v>10</v>
      </c>
      <c r="B14" s="12"/>
      <c r="C14" s="12"/>
      <c r="D14" s="34"/>
      <c r="E14" s="34" t="s">
        <v>11</v>
      </c>
      <c r="F14" s="35"/>
      <c r="G14" s="36">
        <v>-10445</v>
      </c>
      <c r="H14" s="10"/>
      <c r="I14" s="10"/>
      <c r="J14" s="33"/>
      <c r="K14" s="33"/>
      <c r="L14" s="33"/>
      <c r="M14" s="33"/>
      <c r="N14" s="6"/>
      <c r="O14" s="6"/>
    </row>
    <row r="15" spans="1:15" ht="15" customHeight="1">
      <c r="A15" s="14" t="s">
        <v>12</v>
      </c>
      <c r="B15" s="15"/>
      <c r="C15" s="15"/>
      <c r="D15" s="15"/>
      <c r="E15" s="15"/>
      <c r="F15" s="37"/>
      <c r="G15" s="16">
        <f>SUM(G13:G14)</f>
        <v>8197</v>
      </c>
      <c r="H15" s="10"/>
      <c r="I15" s="10"/>
      <c r="J15" s="33"/>
      <c r="K15" s="33"/>
      <c r="L15" s="33"/>
      <c r="M15" s="33"/>
      <c r="N15" s="6"/>
      <c r="O15" s="6"/>
    </row>
    <row r="16" spans="1:15" ht="15" customHeight="1">
      <c r="A16" s="38" t="s">
        <v>13</v>
      </c>
      <c r="B16" s="18"/>
      <c r="C16" s="18"/>
      <c r="D16" s="18"/>
      <c r="E16" s="18"/>
      <c r="F16" s="39"/>
      <c r="G16" s="19">
        <v>18642</v>
      </c>
      <c r="H16" s="10"/>
      <c r="I16" s="10"/>
      <c r="J16" s="33"/>
      <c r="K16" s="33"/>
      <c r="L16" s="33"/>
      <c r="M16" s="33"/>
      <c r="N16" s="6"/>
      <c r="O16" s="6"/>
    </row>
    <row r="17" spans="1:15" ht="15" customHeight="1">
      <c r="A17" s="38"/>
      <c r="B17" s="18"/>
      <c r="C17" s="18"/>
      <c r="D17" s="18"/>
      <c r="E17" s="18"/>
      <c r="F17" s="39"/>
      <c r="G17" s="19">
        <v>-10215</v>
      </c>
      <c r="H17" s="10"/>
      <c r="I17" s="10"/>
      <c r="J17" s="33"/>
      <c r="K17" s="33"/>
      <c r="L17" s="33"/>
      <c r="M17" s="33"/>
      <c r="N17" s="6"/>
      <c r="O17" s="6"/>
    </row>
    <row r="18" spans="1:15" ht="15" customHeight="1">
      <c r="A18" s="14" t="s">
        <v>12</v>
      </c>
      <c r="B18" s="15"/>
      <c r="C18" s="15"/>
      <c r="D18" s="15"/>
      <c r="E18" s="33" t="s">
        <v>14</v>
      </c>
      <c r="F18" s="40"/>
      <c r="G18" s="41">
        <f>SUM(G16:G17)</f>
        <v>8427</v>
      </c>
      <c r="H18" s="10"/>
      <c r="I18" s="10"/>
      <c r="J18" s="33"/>
      <c r="K18" s="33"/>
      <c r="L18" s="33"/>
      <c r="M18" s="33"/>
      <c r="N18" s="6"/>
      <c r="O18" s="6"/>
    </row>
    <row r="19" spans="1:15" ht="15" customHeight="1">
      <c r="A19" s="38" t="s">
        <v>63</v>
      </c>
      <c r="B19" s="18"/>
      <c r="C19" s="18"/>
      <c r="D19" s="18"/>
      <c r="E19" s="18"/>
      <c r="F19" s="18"/>
      <c r="G19" s="19">
        <v>6806.6</v>
      </c>
      <c r="H19" s="10"/>
      <c r="I19" s="10"/>
      <c r="J19" s="33"/>
      <c r="K19" s="33"/>
      <c r="L19" s="33"/>
      <c r="M19" s="33"/>
      <c r="N19" s="6"/>
      <c r="O19" s="6"/>
    </row>
    <row r="20" spans="1:15" ht="15" customHeight="1">
      <c r="A20" s="38" t="s">
        <v>15</v>
      </c>
      <c r="B20" s="18"/>
      <c r="C20" s="18"/>
      <c r="D20" s="18"/>
      <c r="E20" s="18"/>
      <c r="F20" s="18"/>
      <c r="G20" s="21">
        <f>SUM(G18:G19)</f>
        <v>15233.6</v>
      </c>
      <c r="H20" s="10"/>
      <c r="I20" s="10"/>
      <c r="J20" s="33"/>
      <c r="K20" s="33"/>
      <c r="L20" s="33"/>
      <c r="M20" s="33"/>
      <c r="N20" s="6"/>
      <c r="O20" s="6"/>
    </row>
    <row r="21" spans="1:15" ht="15" customHeight="1">
      <c r="A21" s="38" t="s">
        <v>16</v>
      </c>
      <c r="B21" s="18"/>
      <c r="C21" s="18"/>
      <c r="D21" s="18"/>
      <c r="E21" s="18"/>
      <c r="F21" s="18"/>
      <c r="G21" s="19">
        <v>-1700</v>
      </c>
      <c r="H21" s="10"/>
      <c r="I21" s="10"/>
      <c r="J21" s="33"/>
      <c r="K21" s="33"/>
      <c r="L21" s="33"/>
      <c r="M21" s="33"/>
      <c r="N21" s="6"/>
      <c r="O21" s="6"/>
    </row>
    <row r="22" spans="1:15" ht="15" customHeight="1" thickBot="1">
      <c r="A22" s="22" t="s">
        <v>64</v>
      </c>
      <c r="B22" s="23"/>
      <c r="C22" s="23"/>
      <c r="D22" s="23"/>
      <c r="E22" s="23"/>
      <c r="F22" s="23"/>
      <c r="G22" s="24">
        <f>SUM(G20:G21)</f>
        <v>13533.6</v>
      </c>
      <c r="H22" s="10"/>
      <c r="I22" s="10"/>
      <c r="J22" s="33"/>
      <c r="K22" s="33"/>
      <c r="L22" s="33"/>
      <c r="M22" s="33"/>
      <c r="N22" s="6"/>
      <c r="O22" s="6"/>
    </row>
    <row r="23" spans="1:15" ht="12" customHeight="1" thickBot="1">
      <c r="A23" s="33"/>
      <c r="B23" s="33"/>
      <c r="C23" s="33"/>
      <c r="D23" s="33"/>
      <c r="E23" s="33"/>
      <c r="F23" s="33"/>
      <c r="G23" s="42"/>
      <c r="H23" s="43" t="s">
        <v>17</v>
      </c>
      <c r="I23" s="10"/>
      <c r="J23" s="6"/>
      <c r="K23" s="6"/>
      <c r="L23" s="6"/>
      <c r="M23" s="6"/>
      <c r="N23" s="6"/>
      <c r="O23" s="6"/>
    </row>
    <row r="24" spans="1:15" ht="88.5" customHeight="1" thickBot="1">
      <c r="A24" s="33"/>
      <c r="B24" s="33"/>
      <c r="C24" s="33"/>
      <c r="D24" s="33"/>
      <c r="E24" s="33"/>
      <c r="F24" s="33"/>
      <c r="G24" s="42"/>
      <c r="H24" s="311" t="s">
        <v>65</v>
      </c>
      <c r="I24" s="312"/>
      <c r="J24" s="313"/>
      <c r="K24" s="310"/>
      <c r="L24" s="309" t="s">
        <v>66</v>
      </c>
      <c r="M24" s="310"/>
      <c r="N24" s="309" t="s">
        <v>67</v>
      </c>
      <c r="O24" s="310"/>
    </row>
    <row r="25" spans="1:15" ht="118.5" customHeight="1" thickBot="1">
      <c r="A25" s="44" t="s">
        <v>18</v>
      </c>
      <c r="B25" s="45" t="s">
        <v>19</v>
      </c>
      <c r="C25" s="46" t="s">
        <v>20</v>
      </c>
      <c r="D25" s="47" t="s">
        <v>21</v>
      </c>
      <c r="E25" s="47" t="s">
        <v>22</v>
      </c>
      <c r="F25" s="47" t="s">
        <v>68</v>
      </c>
      <c r="G25" s="48" t="s">
        <v>69</v>
      </c>
      <c r="H25" s="49" t="s">
        <v>70</v>
      </c>
      <c r="I25" s="50" t="s">
        <v>71</v>
      </c>
      <c r="J25" s="49" t="s">
        <v>72</v>
      </c>
      <c r="K25" s="51" t="s">
        <v>71</v>
      </c>
      <c r="L25" s="52" t="s">
        <v>73</v>
      </c>
      <c r="M25" s="51" t="s">
        <v>71</v>
      </c>
      <c r="N25" s="53" t="s">
        <v>73</v>
      </c>
      <c r="O25" s="51" t="s">
        <v>71</v>
      </c>
    </row>
    <row r="26" spans="1:16" ht="14.25" customHeight="1">
      <c r="A26" s="54"/>
      <c r="B26" s="55"/>
      <c r="C26" s="56"/>
      <c r="D26" s="57"/>
      <c r="E26" s="58" t="s">
        <v>23</v>
      </c>
      <c r="F26" s="59"/>
      <c r="G26" s="60"/>
      <c r="H26" s="61"/>
      <c r="I26" s="62"/>
      <c r="J26" s="63"/>
      <c r="K26" s="64"/>
      <c r="L26" s="65"/>
      <c r="M26" s="66"/>
      <c r="N26" s="67"/>
      <c r="O26" s="68"/>
      <c r="P26" s="69"/>
    </row>
    <row r="27" spans="1:16" ht="14.25" customHeight="1">
      <c r="A27" s="70"/>
      <c r="B27" s="71">
        <v>6172</v>
      </c>
      <c r="C27" s="71"/>
      <c r="D27" s="72" t="s">
        <v>24</v>
      </c>
      <c r="E27" s="73" t="s">
        <v>25</v>
      </c>
      <c r="F27" s="74"/>
      <c r="G27" s="75">
        <v>1000</v>
      </c>
      <c r="H27" s="61"/>
      <c r="I27" s="76"/>
      <c r="J27" s="61"/>
      <c r="K27" s="62"/>
      <c r="L27" s="77"/>
      <c r="M27" s="78"/>
      <c r="N27" s="79"/>
      <c r="O27" s="80"/>
      <c r="P27" s="69"/>
    </row>
    <row r="28" spans="1:16" ht="14.25" customHeight="1">
      <c r="A28" s="81"/>
      <c r="B28" s="72"/>
      <c r="C28" s="72">
        <v>6123</v>
      </c>
      <c r="E28" s="82"/>
      <c r="F28" s="83"/>
      <c r="G28" s="84">
        <v>1000</v>
      </c>
      <c r="H28" s="85"/>
      <c r="I28" s="86"/>
      <c r="J28" s="85"/>
      <c r="K28" s="87"/>
      <c r="L28" s="88"/>
      <c r="M28" s="89"/>
      <c r="N28" s="90"/>
      <c r="O28" s="91"/>
      <c r="P28" s="69"/>
    </row>
    <row r="29" spans="1:16" ht="14.25" customHeight="1" thickBot="1">
      <c r="A29" s="92"/>
      <c r="B29" s="93"/>
      <c r="C29" s="93">
        <v>6123</v>
      </c>
      <c r="D29" s="93"/>
      <c r="E29" s="93" t="s">
        <v>26</v>
      </c>
      <c r="F29" s="94"/>
      <c r="G29" s="95">
        <v>1000</v>
      </c>
      <c r="H29" s="96"/>
      <c r="I29" s="95">
        <f>SUM(G29:H29)</f>
        <v>1000</v>
      </c>
      <c r="J29" s="97">
        <v>0</v>
      </c>
      <c r="K29" s="98">
        <f>SUM(I29:J29)</f>
        <v>1000</v>
      </c>
      <c r="L29" s="99"/>
      <c r="M29" s="100"/>
      <c r="N29" s="101"/>
      <c r="O29" s="102"/>
      <c r="P29" s="69"/>
    </row>
    <row r="30" spans="1:16" ht="14.25" customHeight="1" thickTop="1">
      <c r="A30" s="70"/>
      <c r="B30" s="71">
        <v>6172</v>
      </c>
      <c r="C30" s="71"/>
      <c r="D30" s="72" t="s">
        <v>27</v>
      </c>
      <c r="E30" s="73" t="s">
        <v>28</v>
      </c>
      <c r="F30" s="103"/>
      <c r="G30" s="104">
        <v>1500</v>
      </c>
      <c r="H30" s="105"/>
      <c r="I30" s="106"/>
      <c r="J30" s="107"/>
      <c r="K30" s="108"/>
      <c r="L30" s="109"/>
      <c r="M30" s="110"/>
      <c r="N30" s="79"/>
      <c r="O30" s="111"/>
      <c r="P30" s="69"/>
    </row>
    <row r="31" spans="1:16" ht="14.25" customHeight="1">
      <c r="A31" s="81"/>
      <c r="B31" s="72"/>
      <c r="C31" s="72">
        <v>6123</v>
      </c>
      <c r="E31" s="72"/>
      <c r="F31" s="112"/>
      <c r="G31" s="113">
        <v>1500</v>
      </c>
      <c r="H31" s="114"/>
      <c r="I31" s="115"/>
      <c r="J31" s="116"/>
      <c r="K31" s="117"/>
      <c r="L31" s="118"/>
      <c r="M31" s="119"/>
      <c r="N31" s="120"/>
      <c r="O31" s="91"/>
      <c r="P31" s="69"/>
    </row>
    <row r="32" spans="1:158" s="130" customFormat="1" ht="14.25" customHeight="1" thickBot="1">
      <c r="A32" s="121"/>
      <c r="B32" s="122"/>
      <c r="C32" s="122">
        <v>6123</v>
      </c>
      <c r="D32" s="122"/>
      <c r="E32" s="122" t="s">
        <v>26</v>
      </c>
      <c r="F32" s="123"/>
      <c r="G32" s="124">
        <v>1500</v>
      </c>
      <c r="H32" s="125"/>
      <c r="I32" s="126">
        <f>SUM(G32:H32)</f>
        <v>1500</v>
      </c>
      <c r="J32" s="127">
        <v>0</v>
      </c>
      <c r="K32" s="128">
        <f>SUM(I32:J32)</f>
        <v>1500</v>
      </c>
      <c r="L32" s="99"/>
      <c r="M32" s="100"/>
      <c r="N32" s="101"/>
      <c r="O32" s="102"/>
      <c r="P32" s="6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</row>
    <row r="33" spans="1:16" s="129" customFormat="1" ht="14.25" customHeight="1" thickTop="1">
      <c r="A33" s="131"/>
      <c r="B33" s="56">
        <v>6172</v>
      </c>
      <c r="C33" s="56"/>
      <c r="D33" s="132" t="s">
        <v>29</v>
      </c>
      <c r="E33" s="133" t="s">
        <v>30</v>
      </c>
      <c r="F33" s="134"/>
      <c r="G33" s="135">
        <v>780</v>
      </c>
      <c r="H33" s="136"/>
      <c r="I33" s="137"/>
      <c r="J33" s="138"/>
      <c r="K33" s="139"/>
      <c r="L33" s="77"/>
      <c r="M33" s="78"/>
      <c r="N33" s="140"/>
      <c r="O33" s="141"/>
      <c r="P33" s="69"/>
    </row>
    <row r="34" spans="1:16" ht="14.25" customHeight="1">
      <c r="A34" s="142"/>
      <c r="B34" s="143"/>
      <c r="C34" s="143">
        <v>6125</v>
      </c>
      <c r="D34" s="143"/>
      <c r="E34" s="144"/>
      <c r="F34" s="103"/>
      <c r="G34" s="145">
        <v>780</v>
      </c>
      <c r="H34" s="105">
        <v>-780</v>
      </c>
      <c r="I34" s="106"/>
      <c r="J34" s="107"/>
      <c r="K34" s="108"/>
      <c r="L34" s="109"/>
      <c r="M34" s="110"/>
      <c r="N34" s="79"/>
      <c r="O34" s="80"/>
      <c r="P34" s="69"/>
    </row>
    <row r="35" spans="1:16" ht="14.25" customHeight="1" thickBot="1">
      <c r="A35" s="146"/>
      <c r="B35" s="147"/>
      <c r="C35" s="93">
        <v>6125</v>
      </c>
      <c r="D35" s="93"/>
      <c r="E35" s="93" t="s">
        <v>26</v>
      </c>
      <c r="F35" s="94"/>
      <c r="G35" s="148">
        <v>780</v>
      </c>
      <c r="H35" s="97">
        <f>SUM(H34)</f>
        <v>-780</v>
      </c>
      <c r="I35" s="149">
        <f>SUM(G35:H35)</f>
        <v>0</v>
      </c>
      <c r="J35" s="97">
        <v>0</v>
      </c>
      <c r="K35" s="98">
        <f>SUM(I35:J35)</f>
        <v>0</v>
      </c>
      <c r="L35" s="99"/>
      <c r="M35" s="100"/>
      <c r="N35" s="101"/>
      <c r="O35" s="150"/>
      <c r="P35" s="69"/>
    </row>
    <row r="36" spans="1:16" ht="14.25" customHeight="1" thickTop="1">
      <c r="A36" s="70"/>
      <c r="B36" s="71">
        <v>6172</v>
      </c>
      <c r="C36" s="71"/>
      <c r="D36" s="72" t="s">
        <v>31</v>
      </c>
      <c r="E36" s="73" t="s">
        <v>32</v>
      </c>
      <c r="F36" s="74"/>
      <c r="G36" s="75">
        <v>1131</v>
      </c>
      <c r="H36" s="61"/>
      <c r="I36" s="76"/>
      <c r="J36" s="151"/>
      <c r="K36" s="152"/>
      <c r="L36" s="77"/>
      <c r="M36" s="78"/>
      <c r="N36" s="153"/>
      <c r="O36" s="154"/>
      <c r="P36" s="69"/>
    </row>
    <row r="37" spans="1:16" ht="14.25" customHeight="1">
      <c r="A37" s="81"/>
      <c r="B37" s="72"/>
      <c r="C37" s="72">
        <v>6112</v>
      </c>
      <c r="E37" s="82"/>
      <c r="F37" s="155"/>
      <c r="G37" s="156">
        <v>1131</v>
      </c>
      <c r="H37" s="61"/>
      <c r="I37" s="76"/>
      <c r="J37" s="151"/>
      <c r="K37" s="152"/>
      <c r="L37" s="77"/>
      <c r="M37" s="78"/>
      <c r="N37" s="79"/>
      <c r="O37" s="80"/>
      <c r="P37" s="69"/>
    </row>
    <row r="38" spans="1:16" ht="14.25" customHeight="1" thickBot="1">
      <c r="A38" s="92"/>
      <c r="B38" s="93"/>
      <c r="C38" s="93">
        <v>6112</v>
      </c>
      <c r="D38" s="93"/>
      <c r="E38" s="93" t="s">
        <v>26</v>
      </c>
      <c r="F38" s="157"/>
      <c r="G38" s="158">
        <v>1131</v>
      </c>
      <c r="H38" s="96"/>
      <c r="I38" s="159">
        <f>SUM(G38:H38)</f>
        <v>1131</v>
      </c>
      <c r="J38" s="97">
        <v>0</v>
      </c>
      <c r="K38" s="98">
        <f>SUM(I38:J38)</f>
        <v>1131</v>
      </c>
      <c r="L38" s="99"/>
      <c r="M38" s="100"/>
      <c r="N38" s="101"/>
      <c r="O38" s="150"/>
      <c r="P38" s="69"/>
    </row>
    <row r="39" spans="1:16" ht="14.25" customHeight="1" thickTop="1">
      <c r="A39" s="70"/>
      <c r="B39" s="71">
        <v>6172</v>
      </c>
      <c r="C39" s="71"/>
      <c r="D39" s="72" t="s">
        <v>33</v>
      </c>
      <c r="E39" s="73" t="s">
        <v>34</v>
      </c>
      <c r="F39" s="160"/>
      <c r="G39" s="104">
        <v>500</v>
      </c>
      <c r="H39" s="105"/>
      <c r="I39" s="106"/>
      <c r="J39" s="105"/>
      <c r="K39" s="108"/>
      <c r="L39" s="109"/>
      <c r="M39" s="110"/>
      <c r="N39" s="153"/>
      <c r="O39" s="154"/>
      <c r="P39" s="69"/>
    </row>
    <row r="40" spans="1:16" ht="14.25" customHeight="1">
      <c r="A40" s="81"/>
      <c r="B40" s="72"/>
      <c r="C40" s="72">
        <v>6111</v>
      </c>
      <c r="E40" s="82"/>
      <c r="F40" s="161"/>
      <c r="G40" s="84">
        <v>500</v>
      </c>
      <c r="H40" s="85"/>
      <c r="I40" s="86"/>
      <c r="J40" s="85"/>
      <c r="K40" s="87"/>
      <c r="L40" s="88"/>
      <c r="M40" s="89"/>
      <c r="N40" s="90"/>
      <c r="O40" s="162"/>
      <c r="P40" s="69"/>
    </row>
    <row r="41" spans="1:16" ht="14.25" customHeight="1" thickBot="1">
      <c r="A41" s="146"/>
      <c r="B41" s="147"/>
      <c r="C41" s="93">
        <v>6111</v>
      </c>
      <c r="D41" s="93"/>
      <c r="E41" s="93" t="s">
        <v>26</v>
      </c>
      <c r="F41" s="163"/>
      <c r="G41" s="164">
        <v>500</v>
      </c>
      <c r="H41" s="97"/>
      <c r="I41" s="165">
        <f>SUM(G41:H41)</f>
        <v>500</v>
      </c>
      <c r="J41" s="97">
        <v>0</v>
      </c>
      <c r="K41" s="98">
        <f>SUM(I41:J41)</f>
        <v>500</v>
      </c>
      <c r="L41" s="166"/>
      <c r="M41" s="167"/>
      <c r="N41" s="168"/>
      <c r="O41" s="150"/>
      <c r="P41" s="69"/>
    </row>
    <row r="42" spans="1:16" ht="14.25" customHeight="1" thickTop="1">
      <c r="A42" s="70"/>
      <c r="B42" s="71">
        <v>6172</v>
      </c>
      <c r="C42" s="71"/>
      <c r="D42" s="72" t="s">
        <v>35</v>
      </c>
      <c r="E42" s="73" t="s">
        <v>36</v>
      </c>
      <c r="F42" s="155"/>
      <c r="G42" s="75">
        <v>1000</v>
      </c>
      <c r="H42" s="151"/>
      <c r="I42" s="76"/>
      <c r="J42" s="151"/>
      <c r="K42" s="152"/>
      <c r="L42" s="169"/>
      <c r="M42" s="170"/>
      <c r="N42" s="79"/>
      <c r="O42" s="80"/>
      <c r="P42" s="69"/>
    </row>
    <row r="43" spans="1:16" ht="14.25" customHeight="1">
      <c r="A43" s="81"/>
      <c r="B43" s="72"/>
      <c r="C43" s="72">
        <v>6111</v>
      </c>
      <c r="D43" s="72"/>
      <c r="E43" s="82"/>
      <c r="F43" s="171"/>
      <c r="G43" s="113">
        <v>1100</v>
      </c>
      <c r="H43" s="116"/>
      <c r="I43" s="115"/>
      <c r="J43" s="116"/>
      <c r="K43" s="117"/>
      <c r="L43" s="172"/>
      <c r="M43" s="173"/>
      <c r="N43" s="174"/>
      <c r="O43" s="175"/>
      <c r="P43" s="69"/>
    </row>
    <row r="44" spans="1:16" ht="14.25" customHeight="1" thickBot="1">
      <c r="A44" s="92"/>
      <c r="B44" s="93"/>
      <c r="C44" s="93">
        <v>6111</v>
      </c>
      <c r="D44" s="93"/>
      <c r="E44" s="93" t="s">
        <v>26</v>
      </c>
      <c r="F44" s="176"/>
      <c r="G44" s="177">
        <v>1100</v>
      </c>
      <c r="H44" s="96"/>
      <c r="I44" s="165">
        <f>SUM(G44:H44)</f>
        <v>1100</v>
      </c>
      <c r="J44" s="97">
        <v>0</v>
      </c>
      <c r="K44" s="98">
        <f>SUM(I44:J44)</f>
        <v>1100</v>
      </c>
      <c r="L44" s="99"/>
      <c r="M44" s="100"/>
      <c r="N44" s="101"/>
      <c r="O44" s="150"/>
      <c r="P44" s="69"/>
    </row>
    <row r="45" spans="1:16" ht="14.25" customHeight="1" thickTop="1">
      <c r="A45" s="178"/>
      <c r="B45" s="179">
        <v>6172</v>
      </c>
      <c r="C45" s="179"/>
      <c r="D45" s="180" t="s">
        <v>37</v>
      </c>
      <c r="E45" s="181" t="s">
        <v>38</v>
      </c>
      <c r="F45" s="182"/>
      <c r="G45" s="183">
        <v>80</v>
      </c>
      <c r="H45" s="184"/>
      <c r="I45" s="185"/>
      <c r="J45" s="186"/>
      <c r="K45" s="187"/>
      <c r="L45" s="77"/>
      <c r="M45" s="78"/>
      <c r="N45" s="153"/>
      <c r="O45" s="154"/>
      <c r="P45" s="69"/>
    </row>
    <row r="46" spans="1:16" ht="14.25" customHeight="1">
      <c r="A46" s="142"/>
      <c r="B46" s="129"/>
      <c r="C46" s="72">
        <v>6125</v>
      </c>
      <c r="D46" s="143"/>
      <c r="E46" s="82"/>
      <c r="F46" s="188"/>
      <c r="G46" s="113">
        <v>80</v>
      </c>
      <c r="H46" s="114"/>
      <c r="I46" s="115"/>
      <c r="J46" s="116"/>
      <c r="K46" s="117"/>
      <c r="L46" s="118"/>
      <c r="M46" s="119"/>
      <c r="N46" s="120"/>
      <c r="O46" s="175"/>
      <c r="P46" s="69"/>
    </row>
    <row r="47" spans="1:16" ht="14.25" customHeight="1" thickBot="1">
      <c r="A47" s="146"/>
      <c r="B47" s="147"/>
      <c r="C47" s="93">
        <v>6125</v>
      </c>
      <c r="D47" s="93"/>
      <c r="E47" s="93" t="s">
        <v>26</v>
      </c>
      <c r="F47" s="189"/>
      <c r="G47" s="148">
        <v>80</v>
      </c>
      <c r="H47" s="96"/>
      <c r="I47" s="149">
        <f>SUM(G47:H47)</f>
        <v>80</v>
      </c>
      <c r="J47" s="97">
        <v>0</v>
      </c>
      <c r="K47" s="98">
        <f>SUM(I47:J47)</f>
        <v>80</v>
      </c>
      <c r="L47" s="99"/>
      <c r="M47" s="100"/>
      <c r="N47" s="101"/>
      <c r="O47" s="150"/>
      <c r="P47" s="69"/>
    </row>
    <row r="48" spans="1:16" ht="14.25" customHeight="1" thickTop="1">
      <c r="A48" s="70"/>
      <c r="B48" s="71">
        <v>6172</v>
      </c>
      <c r="C48" s="71"/>
      <c r="D48" s="72" t="s">
        <v>39</v>
      </c>
      <c r="E48" s="73" t="s">
        <v>40</v>
      </c>
      <c r="F48" s="190"/>
      <c r="G48" s="191">
        <v>2600</v>
      </c>
      <c r="H48" s="61"/>
      <c r="I48" s="76"/>
      <c r="J48" s="151"/>
      <c r="K48" s="152"/>
      <c r="L48" s="109"/>
      <c r="M48" s="110"/>
      <c r="N48" s="79"/>
      <c r="O48" s="192"/>
      <c r="P48" s="69"/>
    </row>
    <row r="49" spans="1:16" ht="14.25" customHeight="1">
      <c r="A49" s="81"/>
      <c r="B49" s="130"/>
      <c r="C49" s="72">
        <v>6111</v>
      </c>
      <c r="D49" s="72"/>
      <c r="E49" s="82"/>
      <c r="F49" s="193"/>
      <c r="G49" s="194">
        <v>2600</v>
      </c>
      <c r="H49" s="114"/>
      <c r="I49" s="115"/>
      <c r="J49" s="114"/>
      <c r="K49" s="117"/>
      <c r="L49" s="118"/>
      <c r="M49" s="119"/>
      <c r="N49" s="120"/>
      <c r="O49" s="80"/>
      <c r="P49" s="69"/>
    </row>
    <row r="50" spans="1:16" ht="14.25" customHeight="1" thickBot="1">
      <c r="A50" s="146"/>
      <c r="B50" s="147"/>
      <c r="C50" s="93">
        <v>6111</v>
      </c>
      <c r="D50" s="93"/>
      <c r="E50" s="93" t="s">
        <v>26</v>
      </c>
      <c r="F50" s="195"/>
      <c r="G50" s="196">
        <v>2600</v>
      </c>
      <c r="H50" s="197"/>
      <c r="I50" s="198">
        <f>SUM(G50:H50)</f>
        <v>2600</v>
      </c>
      <c r="J50" s="199">
        <v>0</v>
      </c>
      <c r="K50" s="200">
        <f>SUM(I50:J50)</f>
        <v>2600</v>
      </c>
      <c r="L50" s="201"/>
      <c r="M50" s="202"/>
      <c r="N50" s="203"/>
      <c r="O50" s="204"/>
      <c r="P50" s="69"/>
    </row>
    <row r="51" spans="1:16" ht="14.25" customHeight="1" thickTop="1">
      <c r="A51" s="178"/>
      <c r="B51" s="179">
        <v>6172</v>
      </c>
      <c r="C51" s="179"/>
      <c r="D51" s="72" t="s">
        <v>41</v>
      </c>
      <c r="E51" s="181" t="s">
        <v>42</v>
      </c>
      <c r="F51" s="74"/>
      <c r="G51" s="75">
        <v>1754</v>
      </c>
      <c r="H51" s="61"/>
      <c r="I51" s="76"/>
      <c r="J51" s="151"/>
      <c r="K51" s="152"/>
      <c r="L51" s="77"/>
      <c r="M51" s="78"/>
      <c r="N51" s="153"/>
      <c r="O51" s="154"/>
      <c r="P51" s="69"/>
    </row>
    <row r="52" spans="1:16" ht="14.25" customHeight="1">
      <c r="A52" s="81"/>
      <c r="B52" s="130"/>
      <c r="C52" s="72">
        <v>6111</v>
      </c>
      <c r="D52" s="72"/>
      <c r="E52" s="82"/>
      <c r="F52" s="112"/>
      <c r="G52" s="205">
        <v>1754</v>
      </c>
      <c r="H52" s="114"/>
      <c r="I52" s="115"/>
      <c r="J52" s="116"/>
      <c r="K52" s="117"/>
      <c r="L52" s="118"/>
      <c r="M52" s="119"/>
      <c r="N52" s="120"/>
      <c r="O52" s="175"/>
      <c r="P52" s="69"/>
    </row>
    <row r="53" spans="1:16" ht="14.25" customHeight="1" thickBot="1">
      <c r="A53" s="146"/>
      <c r="B53" s="147"/>
      <c r="C53" s="93">
        <v>6111</v>
      </c>
      <c r="D53" s="93"/>
      <c r="E53" s="93" t="s">
        <v>26</v>
      </c>
      <c r="F53" s="94"/>
      <c r="G53" s="164">
        <v>1754</v>
      </c>
      <c r="H53" s="96"/>
      <c r="I53" s="165">
        <f>SUM(G53:H53)</f>
        <v>1754</v>
      </c>
      <c r="J53" s="97">
        <v>0</v>
      </c>
      <c r="K53" s="98">
        <f>SUM(I53:J53)</f>
        <v>1754</v>
      </c>
      <c r="L53" s="99"/>
      <c r="M53" s="100"/>
      <c r="N53" s="168"/>
      <c r="O53" s="150"/>
      <c r="P53" s="69"/>
    </row>
    <row r="54" spans="1:16" ht="14.25" customHeight="1" thickTop="1">
      <c r="A54" s="142"/>
      <c r="B54" s="206">
        <v>6172</v>
      </c>
      <c r="C54" s="207"/>
      <c r="D54" s="207"/>
      <c r="E54" s="73" t="s">
        <v>43</v>
      </c>
      <c r="F54" s="103"/>
      <c r="G54" s="208"/>
      <c r="H54" s="105"/>
      <c r="I54" s="106"/>
      <c r="J54" s="107"/>
      <c r="K54" s="108"/>
      <c r="L54" s="109"/>
      <c r="M54" s="110"/>
      <c r="N54" s="79"/>
      <c r="O54" s="80"/>
      <c r="P54" s="69"/>
    </row>
    <row r="55" spans="1:16" ht="14.25" customHeight="1">
      <c r="A55" s="81"/>
      <c r="B55" s="72"/>
      <c r="C55" s="72">
        <v>6125</v>
      </c>
      <c r="D55" s="72" t="s">
        <v>29</v>
      </c>
      <c r="E55" s="209"/>
      <c r="F55" s="112"/>
      <c r="G55" s="210"/>
      <c r="H55" s="114">
        <v>550</v>
      </c>
      <c r="I55" s="115"/>
      <c r="J55" s="116"/>
      <c r="K55" s="117"/>
      <c r="L55" s="109"/>
      <c r="M55" s="110"/>
      <c r="N55" s="79"/>
      <c r="O55" s="80"/>
      <c r="P55" s="69"/>
    </row>
    <row r="56" spans="1:16" ht="14.25" customHeight="1" thickBot="1">
      <c r="A56" s="146"/>
      <c r="B56" s="147"/>
      <c r="C56" s="93">
        <v>6125</v>
      </c>
      <c r="D56" s="93"/>
      <c r="E56" s="93"/>
      <c r="F56" s="94"/>
      <c r="G56" s="158"/>
      <c r="H56" s="97">
        <f>SUM(H55)</f>
        <v>550</v>
      </c>
      <c r="I56" s="149">
        <f>SUM(H56)</f>
        <v>550</v>
      </c>
      <c r="J56" s="97">
        <v>0</v>
      </c>
      <c r="K56" s="98">
        <f>SUM(I56:J56)</f>
        <v>550</v>
      </c>
      <c r="L56" s="109"/>
      <c r="M56" s="110"/>
      <c r="N56" s="79"/>
      <c r="O56" s="80"/>
      <c r="P56" s="211">
        <f>I29+I32+I35+I38+I41+I44+I47+I50+I53+I56</f>
        <v>10215</v>
      </c>
    </row>
    <row r="57" spans="1:16" ht="14.25" customHeight="1" thickTop="1">
      <c r="A57" s="142"/>
      <c r="B57" s="143"/>
      <c r="C57" s="207"/>
      <c r="D57" s="207"/>
      <c r="E57" s="143" t="s">
        <v>44</v>
      </c>
      <c r="F57" s="103"/>
      <c r="G57" s="208"/>
      <c r="H57" s="107"/>
      <c r="I57" s="106"/>
      <c r="J57" s="107"/>
      <c r="K57" s="108"/>
      <c r="L57" s="109"/>
      <c r="M57" s="110"/>
      <c r="N57" s="79"/>
      <c r="O57" s="80"/>
      <c r="P57" s="211"/>
    </row>
    <row r="58" spans="1:16" ht="14.25" customHeight="1">
      <c r="A58" s="81"/>
      <c r="B58" s="72"/>
      <c r="C58" s="72">
        <v>6111</v>
      </c>
      <c r="D58" s="72" t="s">
        <v>45</v>
      </c>
      <c r="E58" s="209"/>
      <c r="F58" s="112"/>
      <c r="G58" s="210"/>
      <c r="H58" s="116"/>
      <c r="I58" s="115"/>
      <c r="J58" s="114">
        <v>1200</v>
      </c>
      <c r="K58" s="117"/>
      <c r="L58" s="109"/>
      <c r="M58" s="110"/>
      <c r="N58" s="79"/>
      <c r="O58" s="80"/>
      <c r="P58" s="211"/>
    </row>
    <row r="59" spans="1:16" ht="14.25" customHeight="1" thickBot="1">
      <c r="A59" s="212"/>
      <c r="B59" s="213"/>
      <c r="C59" s="214">
        <v>6111</v>
      </c>
      <c r="D59" s="214"/>
      <c r="E59" s="93" t="s">
        <v>26</v>
      </c>
      <c r="F59" s="215"/>
      <c r="G59" s="216"/>
      <c r="H59" s="199"/>
      <c r="I59" s="217"/>
      <c r="J59" s="199">
        <f>SUM(J58)</f>
        <v>1200</v>
      </c>
      <c r="K59" s="200">
        <f>SUM(J59)</f>
        <v>1200</v>
      </c>
      <c r="L59" s="109"/>
      <c r="M59" s="110"/>
      <c r="N59" s="79"/>
      <c r="O59" s="80"/>
      <c r="P59" s="211"/>
    </row>
    <row r="60" spans="1:16" ht="14.25" customHeight="1" thickTop="1">
      <c r="A60" s="142"/>
      <c r="B60" s="207">
        <v>6172</v>
      </c>
      <c r="C60" s="207"/>
      <c r="D60" s="207"/>
      <c r="E60" s="143" t="s">
        <v>46</v>
      </c>
      <c r="F60" s="103"/>
      <c r="G60" s="208"/>
      <c r="H60" s="107"/>
      <c r="I60" s="106"/>
      <c r="J60" s="107"/>
      <c r="K60" s="108"/>
      <c r="L60" s="109"/>
      <c r="M60" s="110"/>
      <c r="N60" s="79"/>
      <c r="O60" s="80"/>
      <c r="P60" s="211"/>
    </row>
    <row r="61" spans="1:16" ht="14.25" customHeight="1">
      <c r="A61" s="81"/>
      <c r="B61" s="72"/>
      <c r="C61" s="72">
        <v>6122</v>
      </c>
      <c r="D61" s="72" t="s">
        <v>47</v>
      </c>
      <c r="E61" s="130"/>
      <c r="F61" s="112"/>
      <c r="G61" s="210"/>
      <c r="H61" s="116"/>
      <c r="I61" s="115"/>
      <c r="J61" s="114">
        <v>500</v>
      </c>
      <c r="K61" s="117"/>
      <c r="L61" s="109"/>
      <c r="M61" s="110"/>
      <c r="N61" s="79"/>
      <c r="O61" s="80"/>
      <c r="P61" s="211"/>
    </row>
    <row r="62" spans="1:16" ht="14.25" customHeight="1" thickBot="1">
      <c r="A62" s="146"/>
      <c r="B62" s="147"/>
      <c r="C62" s="93">
        <v>6122</v>
      </c>
      <c r="D62" s="93"/>
      <c r="E62" s="93" t="s">
        <v>26</v>
      </c>
      <c r="F62" s="94"/>
      <c r="G62" s="158"/>
      <c r="H62" s="97"/>
      <c r="I62" s="159"/>
      <c r="J62" s="97">
        <f>SUM(J61)</f>
        <v>500</v>
      </c>
      <c r="K62" s="98">
        <f>SUM(J62)</f>
        <v>500</v>
      </c>
      <c r="L62" s="109"/>
      <c r="M62" s="110"/>
      <c r="N62" s="79"/>
      <c r="O62" s="80"/>
      <c r="P62" s="211"/>
    </row>
    <row r="63" spans="1:16" ht="14.25" customHeight="1" thickTop="1">
      <c r="A63" s="142"/>
      <c r="B63" s="143"/>
      <c r="C63" s="207"/>
      <c r="D63" s="207"/>
      <c r="E63" s="207"/>
      <c r="F63" s="103"/>
      <c r="G63" s="208"/>
      <c r="H63" s="107"/>
      <c r="I63" s="106"/>
      <c r="J63" s="107"/>
      <c r="K63" s="108"/>
      <c r="L63" s="109"/>
      <c r="M63" s="110"/>
      <c r="N63" s="79"/>
      <c r="O63" s="80"/>
      <c r="P63" s="211"/>
    </row>
    <row r="64" spans="1:16" ht="14.25" customHeight="1">
      <c r="A64" s="81"/>
      <c r="B64" s="209">
        <v>6172</v>
      </c>
      <c r="C64" s="209"/>
      <c r="D64" s="209"/>
      <c r="E64" s="209" t="s">
        <v>48</v>
      </c>
      <c r="F64" s="112"/>
      <c r="G64" s="218">
        <v>8197</v>
      </c>
      <c r="H64" s="114"/>
      <c r="I64" s="115"/>
      <c r="J64" s="116">
        <v>6806.6</v>
      </c>
      <c r="K64" s="117"/>
      <c r="L64" s="109"/>
      <c r="M64" s="110"/>
      <c r="N64" s="79"/>
      <c r="O64" s="80"/>
      <c r="P64" s="69"/>
    </row>
    <row r="65" spans="1:16" ht="14.25" customHeight="1">
      <c r="A65" s="70"/>
      <c r="B65" s="219"/>
      <c r="C65" s="219">
        <v>6901</v>
      </c>
      <c r="D65" s="71"/>
      <c r="E65" s="71"/>
      <c r="F65" s="74"/>
      <c r="G65" s="156">
        <v>8197</v>
      </c>
      <c r="H65" s="61">
        <v>230</v>
      </c>
      <c r="I65" s="76"/>
      <c r="J65" s="61">
        <v>-1700</v>
      </c>
      <c r="K65" s="152"/>
      <c r="L65" s="118"/>
      <c r="M65" s="119"/>
      <c r="N65" s="120"/>
      <c r="O65" s="175"/>
      <c r="P65" s="69"/>
    </row>
    <row r="66" spans="1:16" ht="14.25" customHeight="1" thickBot="1">
      <c r="A66" s="220"/>
      <c r="B66" s="221"/>
      <c r="C66" s="222">
        <v>6901</v>
      </c>
      <c r="D66" s="222"/>
      <c r="E66" s="222"/>
      <c r="F66" s="74"/>
      <c r="G66" s="223">
        <v>8197</v>
      </c>
      <c r="H66" s="151">
        <f>SUM(H65)</f>
        <v>230</v>
      </c>
      <c r="I66" s="224">
        <f>SUM(G66:H66)</f>
        <v>8427</v>
      </c>
      <c r="J66" s="151">
        <f>SUM(J64:J65)</f>
        <v>5106.6</v>
      </c>
      <c r="K66" s="225">
        <f>SUM(I66:J66)</f>
        <v>13533.6</v>
      </c>
      <c r="L66" s="77"/>
      <c r="M66" s="78"/>
      <c r="N66" s="174"/>
      <c r="O66" s="175"/>
      <c r="P66" s="69"/>
    </row>
    <row r="67" spans="1:15" ht="16.5" thickBot="1">
      <c r="A67" s="226"/>
      <c r="B67" s="227"/>
      <c r="C67" s="227"/>
      <c r="D67" s="228"/>
      <c r="E67" s="229" t="s">
        <v>49</v>
      </c>
      <c r="F67" s="228"/>
      <c r="G67" s="230">
        <f>G29+G32+G35+G38+G41+G44+G47+G50+G53+G66</f>
        <v>18642</v>
      </c>
      <c r="H67" s="231">
        <f>H66+H56+H35</f>
        <v>0</v>
      </c>
      <c r="I67" s="232">
        <f>SUM(G67:H67)</f>
        <v>18642</v>
      </c>
      <c r="J67" s="231">
        <f>J29+J32+J35+J38+J41+J44+J47+J50+J53+J56+J59+J62+J66</f>
        <v>6806.6</v>
      </c>
      <c r="K67" s="232">
        <f>K29+K32+K35+K38+K41+K44+K47+K50+K53+K56+K59+K62+K66</f>
        <v>25448.6</v>
      </c>
      <c r="L67" s="231"/>
      <c r="M67" s="233"/>
      <c r="N67" s="234" t="e">
        <f>#REF!+N53</f>
        <v>#REF!</v>
      </c>
      <c r="O67" s="235"/>
    </row>
    <row r="68" spans="1:17" ht="12.75">
      <c r="A68" s="236"/>
      <c r="B68" s="237"/>
      <c r="C68" s="237"/>
      <c r="D68" s="237"/>
      <c r="E68" s="237"/>
      <c r="F68" s="237"/>
      <c r="G68" s="238"/>
      <c r="H68" s="239"/>
      <c r="I68" s="238"/>
      <c r="J68" s="240"/>
      <c r="K68" s="238"/>
      <c r="L68" s="240"/>
      <c r="M68" s="238"/>
      <c r="N68" s="241"/>
      <c r="O68" s="241"/>
      <c r="P68" s="129"/>
      <c r="Q68" s="129"/>
    </row>
    <row r="69" spans="1:17" ht="12.75">
      <c r="A69" s="236"/>
      <c r="B69" s="237"/>
      <c r="C69" s="237"/>
      <c r="D69" s="237"/>
      <c r="E69" s="237"/>
      <c r="F69" s="237"/>
      <c r="G69" s="238"/>
      <c r="H69" s="239"/>
      <c r="I69" s="238"/>
      <c r="J69" s="242"/>
      <c r="K69" s="243"/>
      <c r="L69" s="242"/>
      <c r="M69" s="243"/>
      <c r="N69" s="241"/>
      <c r="O69" s="241"/>
      <c r="P69" s="129"/>
      <c r="Q69" s="129"/>
    </row>
    <row r="70" spans="1:15" s="246" customFormat="1" ht="18" customHeight="1" thickBot="1">
      <c r="A70" s="25" t="s">
        <v>50</v>
      </c>
      <c r="B70" s="25"/>
      <c r="C70" s="25"/>
      <c r="D70" s="25"/>
      <c r="E70" s="25"/>
      <c r="F70" s="25"/>
      <c r="G70" s="244"/>
      <c r="H70" s="241"/>
      <c r="I70" s="241"/>
      <c r="J70" s="245"/>
      <c r="K70" s="245"/>
      <c r="L70" s="245"/>
      <c r="M70" s="245"/>
      <c r="N70" s="244"/>
      <c r="O70" s="244"/>
    </row>
    <row r="71" spans="1:15" s="256" customFormat="1" ht="16.5" thickBot="1">
      <c r="A71" s="247" t="s">
        <v>51</v>
      </c>
      <c r="B71" s="248"/>
      <c r="C71" s="249"/>
      <c r="D71" s="250"/>
      <c r="E71" s="250"/>
      <c r="F71" s="251"/>
      <c r="G71" s="252" t="s">
        <v>52</v>
      </c>
      <c r="H71" s="253" t="s">
        <v>53</v>
      </c>
      <c r="I71" s="254" t="s">
        <v>54</v>
      </c>
      <c r="J71" s="253" t="s">
        <v>53</v>
      </c>
      <c r="K71" s="254" t="s">
        <v>54</v>
      </c>
      <c r="L71" s="253" t="s">
        <v>53</v>
      </c>
      <c r="M71" s="254" t="s">
        <v>54</v>
      </c>
      <c r="N71" s="255" t="s">
        <v>53</v>
      </c>
      <c r="O71" s="254"/>
    </row>
    <row r="72" spans="1:15" ht="26.25" customHeight="1">
      <c r="A72" s="257" t="s">
        <v>55</v>
      </c>
      <c r="B72" s="258"/>
      <c r="C72" s="259">
        <v>6111</v>
      </c>
      <c r="D72" s="260"/>
      <c r="E72" s="314" t="s">
        <v>56</v>
      </c>
      <c r="F72" s="315"/>
      <c r="G72" s="261">
        <f>G53+G50+G44+G41</f>
        <v>5954</v>
      </c>
      <c r="H72" s="262"/>
      <c r="I72" s="263">
        <f>SUM(G72:H72)</f>
        <v>5954</v>
      </c>
      <c r="J72" s="264">
        <f>J59</f>
        <v>1200</v>
      </c>
      <c r="K72" s="265">
        <f>SUM(I72:J72)</f>
        <v>7154</v>
      </c>
      <c r="L72" s="266"/>
      <c r="M72" s="267"/>
      <c r="N72" s="268">
        <v>0</v>
      </c>
      <c r="O72" s="80"/>
    </row>
    <row r="73" spans="1:15" ht="25.5" customHeight="1">
      <c r="A73" s="17" t="s">
        <v>55</v>
      </c>
      <c r="B73" s="269"/>
      <c r="C73" s="270">
        <v>6112</v>
      </c>
      <c r="D73" s="271"/>
      <c r="E73" s="318" t="s">
        <v>57</v>
      </c>
      <c r="F73" s="319"/>
      <c r="G73" s="274">
        <f>G38</f>
        <v>1131</v>
      </c>
      <c r="H73" s="275"/>
      <c r="I73" s="276">
        <f>SUM(G73:H73)</f>
        <v>1131</v>
      </c>
      <c r="J73" s="277">
        <v>0</v>
      </c>
      <c r="K73" s="276">
        <f>SUM(I73:J73)</f>
        <v>1131</v>
      </c>
      <c r="L73" s="278"/>
      <c r="M73" s="279"/>
      <c r="N73" s="120">
        <v>0</v>
      </c>
      <c r="O73" s="175"/>
    </row>
    <row r="74" spans="1:15" ht="24" customHeight="1">
      <c r="A74" s="17" t="s">
        <v>55</v>
      </c>
      <c r="B74" s="269"/>
      <c r="C74" s="270">
        <v>6123</v>
      </c>
      <c r="D74" s="271"/>
      <c r="E74" s="318" t="s">
        <v>58</v>
      </c>
      <c r="F74" s="319"/>
      <c r="G74" s="280">
        <f>G29+G32</f>
        <v>2500</v>
      </c>
      <c r="H74" s="275"/>
      <c r="I74" s="281">
        <f>SUM(G74:H74)</f>
        <v>2500</v>
      </c>
      <c r="J74" s="277">
        <v>0</v>
      </c>
      <c r="K74" s="276">
        <f>SUM(I74:J74)</f>
        <v>2500</v>
      </c>
      <c r="L74" s="278"/>
      <c r="M74" s="279"/>
      <c r="N74" s="120"/>
      <c r="O74" s="175"/>
    </row>
    <row r="75" spans="1:15" ht="25.5" customHeight="1">
      <c r="A75" s="17" t="s">
        <v>55</v>
      </c>
      <c r="B75" s="269"/>
      <c r="C75" s="270">
        <v>6125</v>
      </c>
      <c r="D75" s="271"/>
      <c r="E75" s="318" t="s">
        <v>59</v>
      </c>
      <c r="F75" s="319"/>
      <c r="G75" s="282">
        <f>G35+G47</f>
        <v>860</v>
      </c>
      <c r="H75" s="275">
        <f>H35+H56</f>
        <v>-230</v>
      </c>
      <c r="I75" s="283">
        <f>SUM(G75:H75)</f>
        <v>630</v>
      </c>
      <c r="J75" s="277">
        <v>0</v>
      </c>
      <c r="K75" s="276">
        <f>SUM(I75:J75)</f>
        <v>630</v>
      </c>
      <c r="L75" s="278"/>
      <c r="M75" s="279"/>
      <c r="N75" s="120"/>
      <c r="O75" s="175"/>
    </row>
    <row r="76" spans="1:15" ht="25.5" customHeight="1">
      <c r="A76" s="17" t="s">
        <v>55</v>
      </c>
      <c r="B76" s="269"/>
      <c r="C76" s="270">
        <v>6122</v>
      </c>
      <c r="D76" s="271"/>
      <c r="E76" s="272" t="s">
        <v>60</v>
      </c>
      <c r="F76" s="273"/>
      <c r="G76" s="284"/>
      <c r="H76" s="275"/>
      <c r="I76" s="283"/>
      <c r="J76" s="277">
        <f>J62</f>
        <v>500</v>
      </c>
      <c r="K76" s="276">
        <f>SUM(J76)</f>
        <v>500</v>
      </c>
      <c r="L76" s="285"/>
      <c r="M76" s="286"/>
      <c r="N76" s="79"/>
      <c r="O76" s="80"/>
    </row>
    <row r="77" spans="1:15" ht="16.5" thickBot="1">
      <c r="A77" s="17" t="s">
        <v>55</v>
      </c>
      <c r="B77" s="269"/>
      <c r="C77" s="270">
        <v>6901</v>
      </c>
      <c r="D77" s="271"/>
      <c r="E77" s="316" t="s">
        <v>61</v>
      </c>
      <c r="F77" s="317"/>
      <c r="G77" s="287">
        <f>G66</f>
        <v>8197</v>
      </c>
      <c r="H77" s="288">
        <v>230</v>
      </c>
      <c r="I77" s="289">
        <f>SUM(G77:H77)</f>
        <v>8427</v>
      </c>
      <c r="J77" s="290">
        <f>J66</f>
        <v>5106.6</v>
      </c>
      <c r="K77" s="291">
        <f>SUM(I77:J77)</f>
        <v>13533.6</v>
      </c>
      <c r="L77" s="292"/>
      <c r="M77" s="293"/>
      <c r="N77" s="294">
        <f>SUM(N72:N73)</f>
        <v>0</v>
      </c>
      <c r="O77" s="295"/>
    </row>
    <row r="78" spans="1:15" ht="15.75" thickBot="1">
      <c r="A78" s="296"/>
      <c r="B78" s="297"/>
      <c r="C78" s="297"/>
      <c r="D78" s="297"/>
      <c r="E78" s="298" t="s">
        <v>62</v>
      </c>
      <c r="F78" s="297"/>
      <c r="G78" s="299">
        <f>SUM(G72:G77)</f>
        <v>18642</v>
      </c>
      <c r="H78" s="300">
        <f>SUM(H75:H77)</f>
        <v>0</v>
      </c>
      <c r="I78" s="301">
        <f>SUM(I72:I77)</f>
        <v>18642</v>
      </c>
      <c r="J78" s="302">
        <f>SUM(J72:J77)</f>
        <v>6806.6</v>
      </c>
      <c r="K78" s="303">
        <f>SUM(K72:K77)</f>
        <v>25448.6</v>
      </c>
      <c r="L78" s="304"/>
      <c r="M78" s="304"/>
      <c r="N78" s="305"/>
      <c r="O78" s="306"/>
    </row>
    <row r="79" spans="1:15" ht="12.75">
      <c r="A79" s="6"/>
      <c r="B79" s="6"/>
      <c r="C79" s="6"/>
      <c r="D79" s="6"/>
      <c r="E79" s="25"/>
      <c r="F79" s="25"/>
      <c r="G79" s="244"/>
      <c r="H79" s="307"/>
      <c r="I79" s="307"/>
      <c r="J79" s="241"/>
      <c r="K79" s="241"/>
      <c r="L79" s="241"/>
      <c r="M79" s="241"/>
      <c r="N79" s="307"/>
      <c r="O79" s="307"/>
    </row>
    <row r="80" spans="1:15" ht="12.75">
      <c r="A80" s="6"/>
      <c r="B80" s="6"/>
      <c r="C80" s="6"/>
      <c r="D80" s="6"/>
      <c r="E80" s="6"/>
      <c r="F80" s="6"/>
      <c r="G80" s="307"/>
      <c r="H80" s="307"/>
      <c r="I80" s="307"/>
      <c r="J80" s="307"/>
      <c r="K80" s="307"/>
      <c r="L80" s="307"/>
      <c r="M80" s="307"/>
      <c r="N80" s="307"/>
      <c r="O80" s="307"/>
    </row>
    <row r="81" spans="1:15" ht="12.75">
      <c r="A81" s="308"/>
      <c r="B81" s="308"/>
      <c r="C81" s="308"/>
      <c r="D81" s="308"/>
      <c r="E81" s="308"/>
      <c r="F81" s="6"/>
      <c r="G81" s="307"/>
      <c r="H81" s="307"/>
      <c r="I81" s="307"/>
      <c r="J81" s="307"/>
      <c r="K81" s="307"/>
      <c r="L81" s="307"/>
      <c r="M81" s="307"/>
      <c r="N81" s="307"/>
      <c r="O81" s="307"/>
    </row>
    <row r="82" spans="1:15" ht="12.75">
      <c r="A82" s="6"/>
      <c r="B82" s="6"/>
      <c r="C82" s="6"/>
      <c r="D82" s="6"/>
      <c r="E82" s="6"/>
      <c r="F82" s="6"/>
      <c r="G82" s="307"/>
      <c r="H82" s="307"/>
      <c r="I82" s="307"/>
      <c r="J82" s="307"/>
      <c r="K82" s="307"/>
      <c r="L82" s="307"/>
      <c r="M82" s="307"/>
      <c r="N82" s="307"/>
      <c r="O82" s="307"/>
    </row>
    <row r="83" spans="1:15" ht="12.75">
      <c r="A83" s="6"/>
      <c r="B83" s="6"/>
      <c r="C83" s="6"/>
      <c r="D83" s="6"/>
      <c r="E83" s="6"/>
      <c r="F83" s="6"/>
      <c r="G83" s="307"/>
      <c r="H83" s="307"/>
      <c r="I83" s="307"/>
      <c r="J83" s="307"/>
      <c r="K83" s="307"/>
      <c r="L83" s="307"/>
      <c r="M83" s="307"/>
      <c r="N83" s="307"/>
      <c r="O83" s="307"/>
    </row>
    <row r="84" spans="1:15" ht="12.75">
      <c r="A84" s="6"/>
      <c r="B84" s="6"/>
      <c r="C84" s="6"/>
      <c r="D84" s="6"/>
      <c r="E84" s="6"/>
      <c r="F84" s="6"/>
      <c r="G84" s="307"/>
      <c r="H84" s="307"/>
      <c r="I84" s="307"/>
      <c r="J84" s="307"/>
      <c r="K84" s="307"/>
      <c r="L84" s="307"/>
      <c r="M84" s="307"/>
      <c r="N84" s="307"/>
      <c r="O84" s="307"/>
    </row>
    <row r="85" spans="1:15" ht="12.75">
      <c r="A85" s="6"/>
      <c r="B85" s="6"/>
      <c r="C85" s="6"/>
      <c r="D85" s="6"/>
      <c r="E85" s="6"/>
      <c r="F85" s="6"/>
      <c r="G85" s="307"/>
      <c r="H85" s="307"/>
      <c r="I85" s="307"/>
      <c r="J85" s="307"/>
      <c r="K85" s="307"/>
      <c r="L85" s="307"/>
      <c r="M85" s="307"/>
      <c r="N85" s="307"/>
      <c r="O85" s="307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</sheetData>
  <mergeCells count="8">
    <mergeCell ref="E77:F77"/>
    <mergeCell ref="E73:F73"/>
    <mergeCell ref="E74:F74"/>
    <mergeCell ref="E75:F75"/>
    <mergeCell ref="L24:M24"/>
    <mergeCell ref="N24:O24"/>
    <mergeCell ref="H24:K24"/>
    <mergeCell ref="E72:F72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2008-03-26T13:59:26Z</cp:lastPrinted>
  <dcterms:created xsi:type="dcterms:W3CDTF">2008-03-25T08:04:48Z</dcterms:created>
  <dcterms:modified xsi:type="dcterms:W3CDTF">2008-03-28T06:40:44Z</dcterms:modified>
  <cp:category/>
  <cp:version/>
  <cp:contentType/>
  <cp:contentStatus/>
</cp:coreProperties>
</file>