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celková tabulka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<sst xmlns="http://schemas.openxmlformats.org/spreadsheetml/2006/main" count="26" uniqueCount="26">
  <si>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příloha 1 list 1</t>
  </si>
  <si>
    <t xml:space="preserve">Kapitola 50 - Fond rozvoje a reprodukce </t>
  </si>
  <si>
    <t>Královéhradeckého kraje na rok 2008</t>
  </si>
  <si>
    <t>odvětví</t>
  </si>
  <si>
    <t>zapojení vratky z  za rok FRR 2007 převedena v rocr 2008 do FRR 2008</t>
  </si>
  <si>
    <t>výše finančního limitu FRR  2008 ke dni 3.4.2008</t>
  </si>
  <si>
    <t>návrh jmenovitých akcí ke schválení v roce 2008                                    IV              NIV</t>
  </si>
  <si>
    <t>nerozdělené finanční prostředky</t>
  </si>
  <si>
    <t>životní prostředí</t>
  </si>
  <si>
    <t>doprava</t>
  </si>
  <si>
    <t>cestovní ruch</t>
  </si>
  <si>
    <t>správa majetku kraje</t>
  </si>
  <si>
    <t>školství</t>
  </si>
  <si>
    <t>odvětví si předkládá materiál samostatně</t>
  </si>
  <si>
    <t>zdravotnictví</t>
  </si>
  <si>
    <t>kultura</t>
  </si>
  <si>
    <t>zastupitelstvo kraje</t>
  </si>
  <si>
    <t xml:space="preserve">činnost krajského úřadu </t>
  </si>
  <si>
    <t>sociální</t>
  </si>
  <si>
    <t>celkem FRR</t>
  </si>
  <si>
    <r>
      <t xml:space="preserve">návrh rozpočtu pro rok 2008 celkem </t>
    </r>
    <r>
      <rPr>
        <sz val="12"/>
        <rFont val="Arial"/>
        <family val="2"/>
      </rPr>
      <t>ZK/25/1616/2007</t>
    </r>
  </si>
  <si>
    <r>
      <t xml:space="preserve">zapojení úvěru z roku 2007 </t>
    </r>
    <r>
      <rPr>
        <sz val="12"/>
        <rFont val="Arial"/>
        <family val="2"/>
      </rPr>
      <t>RK ze dne 2.4.2008 a ZK ze dne 3.4.2008</t>
    </r>
  </si>
  <si>
    <r>
      <t xml:space="preserve">vypořádání FRR 2007 - nedočerpané fin.prostředky a převedení do FRR 2008        </t>
    </r>
    <r>
      <rPr>
        <sz val="12"/>
        <rFont val="Arial"/>
        <family val="2"/>
      </rPr>
      <t>RK ze dne 2.4.2008 a ZK ze dne 3.4.2008</t>
    </r>
  </si>
  <si>
    <r>
      <t xml:space="preserve">zapojeno 1. ZR 2008                   </t>
    </r>
    <r>
      <rPr>
        <sz val="12"/>
        <rFont val="Arial"/>
        <family val="2"/>
      </rPr>
      <t>ZK 26/1738/2008(kap.28)</t>
    </r>
  </si>
  <si>
    <r>
      <t xml:space="preserve">zůstatek z  FRR 2007  k převedení a  rozdělení do FRR pro rok 2008  -                        </t>
    </r>
    <r>
      <rPr>
        <sz val="12"/>
        <rFont val="Arial"/>
        <family val="2"/>
      </rPr>
      <t>RK 2.4.2008 a ZK 3.4.2008</t>
    </r>
  </si>
  <si>
    <t>příloha č. 1 tabulky odvětví dopravy  pro jednání Zastupitelstvay KHK  3.4.2008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</si>
</sst>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_-* #,##0.0\ _K_č_-;\-* #,##0.0\ _K_č_-;_-* &quot;-&quot;??\ _K_č_-;_-@_-"/>
    <numFmt numFmtId="169" formatCode="0.000"/>
    <numFmt numFmtId="170" formatCode="#,##0.000\ &quot;Kč&quot;"/>
    <numFmt numFmtId="171" formatCode="[$-405]mmmm\ yy;@"/>
    <numFmt numFmtId="172" formatCode="0\2"/>
    <numFmt numFmtId="173" formatCode="0.00000"/>
    <numFmt numFmtId="174" formatCode="0.0000"/>
    <numFmt numFmtId="175" formatCode="0.000000"/>
    <numFmt numFmtId="176" formatCode="_-* #,##0\ _K_č_-;\-* #,##0\ _K_č_-;_-* &quot;-&quot;??\ _K_č_-;_-@_-"/>
    <numFmt numFmtId="177" formatCode="#,##0\ _K_č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_-* #,##0.0\ _K_č_-;\-* #,##0.0\ _K_č_-;_-* &quot;-&quot;\ _K_č_-;_-@_-"/>
    <numFmt numFmtId="183" formatCode="_-* #,##0.0\ _K_č_-;\-* #,##0.0\ _K_č_-;_-* &quot;-&quot;?\ _K_č_-;_-@_-"/>
    <numFmt numFmtId="184" formatCode="_-* #,##0.00\ _K_č_-;\-* #,##0.00\ _K_č_-;_-* &quot;-&quot;\ _K_č_-;_-@_-"/>
    <numFmt numFmtId="185" formatCode="_-* #,##0\ _K_č_-;\-* #,##0\ _K_č_-;_-* &quot;-&quot;?\ _K_č_-;_-@_-"/>
    <numFmt numFmtId="186" formatCode="#,##0.0_ ;\-#,##0.0\ "/>
    <numFmt numFmtId="187" formatCode="0.0E+00"/>
    <numFmt numFmtId="188" formatCode="_-* #,##0.000\ _K_č_-;\-* #,##0.000\ _K_č_-;_-* &quot;-&quot;??\ _K_č_-;_-@_-"/>
    <numFmt numFmtId="189" formatCode="[$-405]d\.\ mmmm\ yyyy"/>
    <numFmt numFmtId="190" formatCode="#,##0\ &quot;Kč&quot;"/>
    <numFmt numFmtId="191" formatCode="[$-F800]dddd\,\ mmmm\ dd\,\ yyyy"/>
    <numFmt numFmtId="192" formatCode="[$-405]mmm\-yy;@"/>
    <numFmt numFmtId="193" formatCode="#,##0.00\ &quot;Kč&quot;"/>
    <numFmt numFmtId="194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1"/>
      <color indexed="10"/>
      <name val="Arial"/>
      <family val="2"/>
    </font>
    <font>
      <b/>
      <u val="single"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8" applyAlignment="0">
      <protection/>
    </xf>
    <xf numFmtId="0" fontId="1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19" borderId="9" applyNumberFormat="0" applyAlignment="0" applyProtection="0"/>
    <xf numFmtId="0" fontId="18" fillId="19" borderId="10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24" borderId="11" xfId="0" applyFont="1" applyFill="1" applyBorder="1" applyAlignment="1">
      <alignment horizontal="center" vertical="center"/>
    </xf>
    <xf numFmtId="0" fontId="23" fillId="15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15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4" borderId="16" xfId="0" applyFont="1" applyFill="1" applyBorder="1" applyAlignment="1">
      <alignment horizontal="center" vertical="center"/>
    </xf>
    <xf numFmtId="164" fontId="24" fillId="15" borderId="17" xfId="0" applyNumberFormat="1" applyFont="1" applyFill="1" applyBorder="1" applyAlignment="1">
      <alignment horizontal="right" vertical="center"/>
    </xf>
    <xf numFmtId="164" fontId="24" fillId="0" borderId="18" xfId="0" applyNumberFormat="1" applyFont="1" applyFill="1" applyBorder="1" applyAlignment="1">
      <alignment horizontal="right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4" fillId="0" borderId="19" xfId="0" applyNumberFormat="1" applyFont="1" applyFill="1" applyBorder="1" applyAlignment="1">
      <alignment horizontal="right" vertical="center"/>
    </xf>
    <xf numFmtId="164" fontId="24" fillId="15" borderId="19" xfId="0" applyNumberFormat="1" applyFont="1" applyFill="1" applyBorder="1" applyAlignment="1">
      <alignment horizontal="right" vertical="center"/>
    </xf>
    <xf numFmtId="164" fontId="23" fillId="0" borderId="0" xfId="0" applyNumberFormat="1" applyFont="1" applyBorder="1" applyAlignment="1">
      <alignment horizontal="right" vertical="center"/>
    </xf>
    <xf numFmtId="164" fontId="23" fillId="0" borderId="20" xfId="0" applyNumberFormat="1" applyFont="1" applyBorder="1" applyAlignment="1">
      <alignment horizontal="right" vertical="center" wrapText="1"/>
    </xf>
    <xf numFmtId="164" fontId="23" fillId="0" borderId="21" xfId="0" applyNumberFormat="1" applyFont="1" applyBorder="1" applyAlignment="1">
      <alignment horizontal="right" vertical="center" wrapText="1"/>
    </xf>
    <xf numFmtId="0" fontId="0" fillId="24" borderId="22" xfId="0" applyFill="1" applyBorder="1" applyAlignment="1">
      <alignment horizontal="center" vertical="center"/>
    </xf>
    <xf numFmtId="164" fontId="25" fillId="15" borderId="8" xfId="0" applyNumberFormat="1" applyFont="1" applyFill="1" applyBorder="1" applyAlignment="1">
      <alignment vertical="center"/>
    </xf>
    <xf numFmtId="164" fontId="24" fillId="0" borderId="23" xfId="0" applyNumberFormat="1" applyFont="1" applyFill="1" applyBorder="1" applyAlignment="1">
      <alignment vertical="center"/>
    </xf>
    <xf numFmtId="164" fontId="24" fillId="0" borderId="24" xfId="0" applyNumberFormat="1" applyFont="1" applyFill="1" applyBorder="1" applyAlignment="1">
      <alignment vertical="center"/>
    </xf>
    <xf numFmtId="164" fontId="24" fillId="0" borderId="8" xfId="0" applyNumberFormat="1" applyFont="1" applyFill="1" applyBorder="1" applyAlignment="1">
      <alignment vertical="center"/>
    </xf>
    <xf numFmtId="164" fontId="24" fillId="15" borderId="8" xfId="0" applyNumberFormat="1" applyFont="1" applyFill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23" fillId="0" borderId="25" xfId="0" applyNumberFormat="1" applyFont="1" applyBorder="1" applyAlignment="1">
      <alignment vertical="center" wrapText="1"/>
    </xf>
    <xf numFmtId="164" fontId="23" fillId="0" borderId="26" xfId="0" applyNumberFormat="1" applyFont="1" applyFill="1" applyBorder="1" applyAlignment="1">
      <alignment vertical="center"/>
    </xf>
    <xf numFmtId="164" fontId="23" fillId="0" borderId="0" xfId="0" applyNumberFormat="1" applyFont="1" applyAlignment="1">
      <alignment/>
    </xf>
    <xf numFmtId="0" fontId="0" fillId="24" borderId="22" xfId="0" applyFill="1" applyBorder="1" applyAlignment="1">
      <alignment horizontal="center" vertical="center" wrapText="1"/>
    </xf>
    <xf numFmtId="164" fontId="23" fillId="0" borderId="25" xfId="0" applyNumberFormat="1" applyFont="1" applyBorder="1" applyAlignment="1">
      <alignment vertical="center"/>
    </xf>
    <xf numFmtId="164" fontId="23" fillId="0" borderId="27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24" borderId="16" xfId="0" applyFill="1" applyBorder="1" applyAlignment="1">
      <alignment horizontal="center" vertical="center" wrapText="1"/>
    </xf>
    <xf numFmtId="164" fontId="25" fillId="15" borderId="19" xfId="0" applyNumberFormat="1" applyFont="1" applyFill="1" applyBorder="1" applyAlignment="1">
      <alignment vertical="center"/>
    </xf>
    <xf numFmtId="164" fontId="24" fillId="0" borderId="28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164" fontId="24" fillId="0" borderId="19" xfId="0" applyNumberFormat="1" applyFont="1" applyFill="1" applyBorder="1" applyAlignment="1">
      <alignment vertical="center"/>
    </xf>
    <xf numFmtId="164" fontId="24" fillId="15" borderId="19" xfId="0" applyNumberFormat="1" applyFont="1" applyFill="1" applyBorder="1" applyAlignment="1">
      <alignment vertical="center"/>
    </xf>
    <xf numFmtId="164" fontId="23" fillId="0" borderId="0" xfId="0" applyNumberFormat="1" applyFont="1" applyBorder="1" applyAlignment="1">
      <alignment vertical="center"/>
    </xf>
    <xf numFmtId="164" fontId="23" fillId="0" borderId="29" xfId="0" applyNumberFormat="1" applyFont="1" applyBorder="1" applyAlignment="1">
      <alignment vertical="center"/>
    </xf>
    <xf numFmtId="164" fontId="23" fillId="0" borderId="30" xfId="0" applyNumberFormat="1" applyFont="1" applyBorder="1" applyAlignment="1">
      <alignment vertical="center"/>
    </xf>
    <xf numFmtId="164" fontId="25" fillId="15" borderId="31" xfId="0" applyNumberFormat="1" applyFont="1" applyFill="1" applyBorder="1" applyAlignment="1">
      <alignment vertical="center"/>
    </xf>
    <xf numFmtId="164" fontId="24" fillId="0" borderId="32" xfId="0" applyNumberFormat="1" applyFont="1" applyFill="1" applyBorder="1" applyAlignment="1">
      <alignment vertical="center"/>
    </xf>
    <xf numFmtId="164" fontId="24" fillId="0" borderId="31" xfId="0" applyNumberFormat="1" applyFont="1" applyFill="1" applyBorder="1" applyAlignment="1">
      <alignment vertical="center"/>
    </xf>
    <xf numFmtId="164" fontId="24" fillId="0" borderId="33" xfId="0" applyNumberFormat="1" applyFont="1" applyFill="1" applyBorder="1" applyAlignment="1">
      <alignment vertical="center"/>
    </xf>
    <xf numFmtId="164" fontId="24" fillId="15" borderId="31" xfId="0" applyNumberFormat="1" applyFont="1" applyFill="1" applyBorder="1" applyAlignment="1">
      <alignment vertical="center"/>
    </xf>
    <xf numFmtId="164" fontId="23" fillId="0" borderId="34" xfId="0" applyNumberFormat="1" applyFont="1" applyBorder="1" applyAlignment="1">
      <alignment vertical="center"/>
    </xf>
    <xf numFmtId="164" fontId="23" fillId="0" borderId="35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0" fillId="24" borderId="36" xfId="0" applyFill="1" applyBorder="1" applyAlignment="1">
      <alignment horizontal="center" vertical="center" wrapText="1"/>
    </xf>
    <xf numFmtId="164" fontId="23" fillId="0" borderId="33" xfId="0" applyNumberFormat="1" applyFont="1" applyBorder="1" applyAlignment="1">
      <alignment vertical="center"/>
    </xf>
    <xf numFmtId="0" fontId="26" fillId="24" borderId="37" xfId="0" applyFont="1" applyFill="1" applyBorder="1" applyAlignment="1">
      <alignment horizontal="center" vertical="center" wrapText="1"/>
    </xf>
    <xf numFmtId="164" fontId="23" fillId="15" borderId="14" xfId="0" applyNumberFormat="1" applyFont="1" applyFill="1" applyBorder="1" applyAlignment="1">
      <alignment vertical="center"/>
    </xf>
    <xf numFmtId="164" fontId="23" fillId="0" borderId="38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3" fillId="0" borderId="14" xfId="0" applyNumberFormat="1" applyFont="1" applyFill="1" applyBorder="1" applyAlignment="1">
      <alignment vertical="center"/>
    </xf>
    <xf numFmtId="164" fontId="23" fillId="15" borderId="14" xfId="0" applyNumberFormat="1" applyFont="1" applyFill="1" applyBorder="1" applyAlignment="1">
      <alignment vertical="center"/>
    </xf>
    <xf numFmtId="164" fontId="23" fillId="0" borderId="13" xfId="0" applyNumberFormat="1" applyFont="1" applyBorder="1" applyAlignment="1">
      <alignment vertical="center"/>
    </xf>
    <xf numFmtId="164" fontId="23" fillId="0" borderId="39" xfId="0" applyNumberFormat="1" applyFont="1" applyBorder="1" applyAlignment="1">
      <alignment vertical="center"/>
    </xf>
    <xf numFmtId="164" fontId="23" fillId="0" borderId="15" xfId="0" applyNumberFormat="1" applyFont="1" applyFill="1" applyBorder="1" applyAlignment="1">
      <alignment vertical="center"/>
    </xf>
    <xf numFmtId="0" fontId="26" fillId="0" borderId="40" xfId="0" applyFont="1" applyFill="1" applyBorder="1" applyAlignment="1">
      <alignment horizontal="center" vertical="center" wrapText="1"/>
    </xf>
    <xf numFmtId="164" fontId="23" fillId="0" borderId="40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164" fontId="24" fillId="0" borderId="41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vertical="center"/>
    </xf>
    <xf numFmtId="164" fontId="23" fillId="15" borderId="13" xfId="0" applyNumberFormat="1" applyFont="1" applyFill="1" applyBorder="1" applyAlignment="1">
      <alignment horizontal="center" vertical="center"/>
    </xf>
    <xf numFmtId="164" fontId="23" fillId="15" borderId="4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24" borderId="44" xfId="0" applyFont="1" applyFill="1" applyBorder="1" applyAlignment="1">
      <alignment horizontal="center" vertical="center" wrapText="1"/>
    </xf>
    <xf numFmtId="164" fontId="25" fillId="15" borderId="17" xfId="0" applyNumberFormat="1" applyFont="1" applyFill="1" applyBorder="1" applyAlignment="1">
      <alignment vertical="center"/>
    </xf>
    <xf numFmtId="164" fontId="25" fillId="0" borderId="45" xfId="0" applyNumberFormat="1" applyFont="1" applyFill="1" applyBorder="1" applyAlignment="1">
      <alignment vertical="center"/>
    </xf>
    <xf numFmtId="164" fontId="25" fillId="0" borderId="46" xfId="0" applyNumberFormat="1" applyFont="1" applyFill="1" applyBorder="1" applyAlignment="1">
      <alignment vertical="center"/>
    </xf>
    <xf numFmtId="164" fontId="25" fillId="0" borderId="46" xfId="0" applyNumberFormat="1" applyFont="1" applyBorder="1" applyAlignment="1">
      <alignment vertical="center"/>
    </xf>
    <xf numFmtId="164" fontId="25" fillId="0" borderId="17" xfId="0" applyNumberFormat="1" applyFont="1" applyBorder="1" applyAlignment="1">
      <alignment vertical="center"/>
    </xf>
    <xf numFmtId="0" fontId="25" fillId="24" borderId="22" xfId="0" applyFont="1" applyFill="1" applyBorder="1" applyAlignment="1">
      <alignment horizontal="center" vertical="center" wrapText="1"/>
    </xf>
    <xf numFmtId="164" fontId="25" fillId="15" borderId="8" xfId="0" applyNumberFormat="1" applyFont="1" applyFill="1" applyBorder="1" applyAlignment="1">
      <alignment vertical="center"/>
    </xf>
    <xf numFmtId="164" fontId="25" fillId="0" borderId="47" xfId="0" applyNumberFormat="1" applyFont="1" applyFill="1" applyBorder="1" applyAlignment="1">
      <alignment vertical="center"/>
    </xf>
    <xf numFmtId="164" fontId="25" fillId="0" borderId="24" xfId="0" applyNumberFormat="1" applyFont="1" applyFill="1" applyBorder="1" applyAlignment="1">
      <alignment vertical="center"/>
    </xf>
    <xf numFmtId="164" fontId="25" fillId="0" borderId="24" xfId="0" applyNumberFormat="1" applyFont="1" applyBorder="1" applyAlignment="1">
      <alignment vertical="center"/>
    </xf>
    <xf numFmtId="164" fontId="25" fillId="0" borderId="8" xfId="0" applyNumberFormat="1" applyFont="1" applyBorder="1" applyAlignment="1">
      <alignment vertical="center"/>
    </xf>
    <xf numFmtId="0" fontId="25" fillId="24" borderId="48" xfId="0" applyFont="1" applyFill="1" applyBorder="1" applyAlignment="1">
      <alignment horizontal="center" vertical="center" wrapText="1"/>
    </xf>
    <xf numFmtId="164" fontId="25" fillId="15" borderId="49" xfId="0" applyNumberFormat="1" applyFont="1" applyFill="1" applyBorder="1" applyAlignment="1">
      <alignment vertical="center"/>
    </xf>
    <xf numFmtId="164" fontId="25" fillId="0" borderId="50" xfId="0" applyNumberFormat="1" applyFont="1" applyFill="1" applyBorder="1" applyAlignment="1">
      <alignment vertical="center"/>
    </xf>
    <xf numFmtId="164" fontId="25" fillId="0" borderId="51" xfId="0" applyNumberFormat="1" applyFont="1" applyFill="1" applyBorder="1" applyAlignment="1">
      <alignment vertical="center"/>
    </xf>
    <xf numFmtId="164" fontId="25" fillId="0" borderId="51" xfId="0" applyNumberFormat="1" applyFont="1" applyBorder="1" applyAlignment="1">
      <alignment vertical="center"/>
    </xf>
    <xf numFmtId="164" fontId="25" fillId="0" borderId="49" xfId="0" applyNumberFormat="1" applyFont="1" applyBorder="1" applyAlignment="1">
      <alignment vertical="center"/>
    </xf>
    <xf numFmtId="0" fontId="25" fillId="24" borderId="37" xfId="0" applyFont="1" applyFill="1" applyBorder="1" applyAlignment="1">
      <alignment horizontal="center" vertical="center" wrapText="1"/>
    </xf>
    <xf numFmtId="164" fontId="25" fillId="15" borderId="14" xfId="0" applyNumberFormat="1" applyFont="1" applyFill="1" applyBorder="1" applyAlignment="1">
      <alignment vertical="center"/>
    </xf>
    <xf numFmtId="164" fontId="25" fillId="0" borderId="38" xfId="0" applyNumberFormat="1" applyFont="1" applyFill="1" applyBorder="1" applyAlignment="1">
      <alignment vertical="center"/>
    </xf>
    <xf numFmtId="164" fontId="25" fillId="0" borderId="13" xfId="0" applyNumberFormat="1" applyFont="1" applyFill="1" applyBorder="1" applyAlignment="1">
      <alignment vertical="center"/>
    </xf>
    <xf numFmtId="164" fontId="25" fillId="0" borderId="13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164" fontId="23" fillId="0" borderId="35" xfId="0" applyNumberFormat="1" applyFont="1" applyBorder="1" applyAlignment="1">
      <alignment vertical="center"/>
    </xf>
    <xf numFmtId="164" fontId="25" fillId="0" borderId="14" xfId="0" applyNumberFormat="1" applyFont="1" applyBorder="1" applyAlignment="1">
      <alignment vertical="center"/>
    </xf>
    <xf numFmtId="164" fontId="25" fillId="0" borderId="53" xfId="0" applyNumberFormat="1" applyFont="1" applyBorder="1" applyAlignment="1">
      <alignment vertical="center"/>
    </xf>
    <xf numFmtId="164" fontId="25" fillId="0" borderId="0" xfId="0" applyNumberFormat="1" applyFont="1" applyBorder="1" applyAlignment="1">
      <alignment vertical="center"/>
    </xf>
    <xf numFmtId="0" fontId="25" fillId="24" borderId="11" xfId="0" applyFont="1" applyFill="1" applyBorder="1" applyAlignment="1">
      <alignment horizontal="center" vertical="center" wrapText="1"/>
    </xf>
    <xf numFmtId="164" fontId="25" fillId="15" borderId="54" xfId="0" applyNumberFormat="1" applyFont="1" applyFill="1" applyBorder="1" applyAlignment="1">
      <alignment/>
    </xf>
    <xf numFmtId="164" fontId="25" fillId="0" borderId="38" xfId="0" applyNumberFormat="1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164" fontId="25" fillId="0" borderId="13" xfId="0" applyNumberFormat="1" applyFont="1" applyBorder="1" applyAlignment="1">
      <alignment/>
    </xf>
    <xf numFmtId="164" fontId="25" fillId="0" borderId="14" xfId="0" applyNumberFormat="1" applyFont="1" applyBorder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164" fontId="24" fillId="0" borderId="32" xfId="0" applyNumberFormat="1" applyFont="1" applyFill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64" fontId="23" fillId="15" borderId="37" xfId="0" applyNumberFormat="1" applyFont="1" applyFill="1" applyBorder="1" applyAlignment="1">
      <alignment horizontal="center" vertical="center"/>
    </xf>
    <xf numFmtId="0" fontId="0" fillId="15" borderId="13" xfId="0" applyFont="1" applyFill="1" applyBorder="1" applyAlignment="1">
      <alignment horizontal="center" vertical="center"/>
    </xf>
    <xf numFmtId="0" fontId="0" fillId="15" borderId="43" xfId="0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64" fontId="24" fillId="15" borderId="31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24" borderId="57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5" fillId="15" borderId="31" xfId="0" applyNumberFormat="1" applyFont="1" applyFill="1" applyBorder="1" applyAlignment="1">
      <alignment vertical="center"/>
    </xf>
    <xf numFmtId="164" fontId="23" fillId="0" borderId="59" xfId="0" applyNumberFormat="1" applyFont="1" applyBorder="1" applyAlignment="1">
      <alignment vertical="center"/>
    </xf>
    <xf numFmtId="164" fontId="23" fillId="0" borderId="60" xfId="0" applyNumberFormat="1" applyFont="1" applyBorder="1" applyAlignment="1">
      <alignment vertical="center"/>
    </xf>
    <xf numFmtId="164" fontId="23" fillId="0" borderId="34" xfId="0" applyNumberFormat="1" applyFont="1" applyBorder="1" applyAlignment="1">
      <alignment vertical="center"/>
    </xf>
    <xf numFmtId="0" fontId="0" fillId="0" borderId="61" xfId="0" applyFont="1" applyBorder="1" applyAlignment="1">
      <alignment vertical="center"/>
    </xf>
  </cellXfs>
  <cellStyles count="5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:K3"/>
    </sheetView>
  </sheetViews>
  <sheetFormatPr defaultColWidth="9.140625" defaultRowHeight="12.75"/>
  <cols>
    <col min="1" max="1" width="21.57421875" style="0" customWidth="1"/>
    <col min="2" max="3" width="13.28125" style="0" customWidth="1"/>
    <col min="4" max="4" width="18.7109375" style="0" customWidth="1"/>
    <col min="5" max="5" width="15.421875" style="0" customWidth="1"/>
    <col min="6" max="6" width="18.7109375" style="0" customWidth="1"/>
    <col min="7" max="7" width="17.8515625" style="0" customWidth="1"/>
    <col min="8" max="10" width="13.28125" style="0" customWidth="1"/>
    <col min="11" max="11" width="14.7109375" style="0" customWidth="1"/>
    <col min="12" max="13" width="14.00390625" style="0" customWidth="1"/>
    <col min="14" max="15" width="12.140625" style="0" customWidth="1"/>
    <col min="16" max="16" width="12.8515625" style="0" customWidth="1"/>
  </cols>
  <sheetData>
    <row r="1" spans="1:11" ht="12.75">
      <c r="A1" t="s">
        <v>25</v>
      </c>
      <c r="K1" s="1" t="s">
        <v>0</v>
      </c>
    </row>
    <row r="2" spans="1:15" s="4" customFormat="1" ht="20.25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2"/>
      <c r="M2" s="2"/>
      <c r="N2" s="3"/>
      <c r="O2" s="3"/>
    </row>
    <row r="3" spans="1:15" s="4" customFormat="1" ht="20.25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2"/>
      <c r="M3" s="2"/>
      <c r="N3" s="3"/>
      <c r="O3" s="3"/>
    </row>
    <row r="4" spans="1:15" ht="18.75" thickBot="1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5"/>
      <c r="M4" s="5"/>
      <c r="N4" s="5"/>
      <c r="O4" s="5"/>
    </row>
    <row r="5" spans="1:12" ht="141" customHeight="1" thickBot="1">
      <c r="A5" s="6" t="s">
        <v>3</v>
      </c>
      <c r="B5" s="7" t="s">
        <v>20</v>
      </c>
      <c r="C5" s="8" t="s">
        <v>21</v>
      </c>
      <c r="D5" s="9" t="s">
        <v>22</v>
      </c>
      <c r="E5" s="10" t="s">
        <v>4</v>
      </c>
      <c r="F5" s="9" t="s">
        <v>23</v>
      </c>
      <c r="G5" s="10" t="s">
        <v>24</v>
      </c>
      <c r="H5" s="11" t="s">
        <v>5</v>
      </c>
      <c r="I5" s="143" t="s">
        <v>6</v>
      </c>
      <c r="J5" s="144"/>
      <c r="K5" s="12" t="s">
        <v>7</v>
      </c>
      <c r="L5" s="13"/>
    </row>
    <row r="6" spans="1:12" ht="27" customHeight="1">
      <c r="A6" s="14" t="s">
        <v>8</v>
      </c>
      <c r="B6" s="15">
        <v>0</v>
      </c>
      <c r="C6" s="16">
        <v>0</v>
      </c>
      <c r="D6" s="17">
        <v>0</v>
      </c>
      <c r="E6" s="18">
        <v>0</v>
      </c>
      <c r="F6" s="17">
        <v>0</v>
      </c>
      <c r="G6" s="18">
        <v>0</v>
      </c>
      <c r="H6" s="19">
        <v>0</v>
      </c>
      <c r="I6" s="20">
        <v>0</v>
      </c>
      <c r="J6" s="21">
        <v>0</v>
      </c>
      <c r="K6" s="22">
        <v>0</v>
      </c>
      <c r="L6" s="13"/>
    </row>
    <row r="7" spans="1:12" ht="27" customHeight="1">
      <c r="A7" s="23" t="s">
        <v>9</v>
      </c>
      <c r="B7" s="24">
        <v>120000</v>
      </c>
      <c r="C7" s="25">
        <v>2297.4</v>
      </c>
      <c r="D7" s="26">
        <v>81.1</v>
      </c>
      <c r="E7" s="27">
        <v>0</v>
      </c>
      <c r="F7" s="26">
        <v>0</v>
      </c>
      <c r="G7" s="27">
        <f>C7+D7</f>
        <v>2378.5</v>
      </c>
      <c r="H7" s="28">
        <f>B7+C7+D7</f>
        <v>122378.5</v>
      </c>
      <c r="I7" s="29">
        <v>120000</v>
      </c>
      <c r="J7" s="30">
        <v>0</v>
      </c>
      <c r="K7" s="31">
        <f>C7+D7</f>
        <v>2378.5</v>
      </c>
      <c r="L7" s="32"/>
    </row>
    <row r="8" spans="1:12" ht="27" customHeight="1">
      <c r="A8" s="33" t="s">
        <v>10</v>
      </c>
      <c r="B8" s="24">
        <v>300</v>
      </c>
      <c r="C8" s="25">
        <v>0</v>
      </c>
      <c r="D8" s="26">
        <v>0</v>
      </c>
      <c r="E8" s="27">
        <v>0</v>
      </c>
      <c r="F8" s="26">
        <v>0</v>
      </c>
      <c r="G8" s="27">
        <v>0</v>
      </c>
      <c r="H8" s="28">
        <v>300</v>
      </c>
      <c r="I8" s="29">
        <v>300</v>
      </c>
      <c r="J8" s="34">
        <v>0</v>
      </c>
      <c r="K8" s="35">
        <v>0</v>
      </c>
      <c r="L8" s="36"/>
    </row>
    <row r="9" spans="1:12" ht="27" customHeight="1">
      <c r="A9" s="33" t="s">
        <v>11</v>
      </c>
      <c r="B9" s="24">
        <v>750</v>
      </c>
      <c r="C9" s="25">
        <v>0</v>
      </c>
      <c r="D9" s="26">
        <v>9.5</v>
      </c>
      <c r="E9" s="27">
        <v>0</v>
      </c>
      <c r="F9" s="26">
        <v>0</v>
      </c>
      <c r="G9" s="27">
        <f>D9</f>
        <v>9.5</v>
      </c>
      <c r="H9" s="28">
        <v>759.5</v>
      </c>
      <c r="I9" s="29">
        <v>0</v>
      </c>
      <c r="J9" s="34">
        <v>759.5</v>
      </c>
      <c r="K9" s="35">
        <v>0</v>
      </c>
      <c r="L9" s="36"/>
    </row>
    <row r="10" spans="1:12" ht="27" customHeight="1">
      <c r="A10" s="33" t="s">
        <v>12</v>
      </c>
      <c r="B10" s="24">
        <v>48000</v>
      </c>
      <c r="C10" s="25" t="s">
        <v>13</v>
      </c>
      <c r="D10" s="26"/>
      <c r="E10" s="27"/>
      <c r="F10" s="26"/>
      <c r="G10" s="27"/>
      <c r="H10" s="28"/>
      <c r="I10" s="29"/>
      <c r="J10" s="34"/>
      <c r="K10" s="35"/>
      <c r="L10" s="36"/>
    </row>
    <row r="11" spans="1:12" ht="27.75" customHeight="1">
      <c r="A11" s="33" t="s">
        <v>14</v>
      </c>
      <c r="B11" s="24">
        <v>200000</v>
      </c>
      <c r="C11" s="25">
        <v>91.374</v>
      </c>
      <c r="D11" s="26">
        <v>9958.6</v>
      </c>
      <c r="E11" s="27">
        <v>119.8</v>
      </c>
      <c r="F11" s="26">
        <v>9360.4</v>
      </c>
      <c r="G11" s="27">
        <f>D11-F11+E11+C11</f>
        <v>809.3740000000007</v>
      </c>
      <c r="H11" s="28">
        <f>B11+C11+D11+E11</f>
        <v>210169.774</v>
      </c>
      <c r="I11" s="29">
        <v>196213.7</v>
      </c>
      <c r="J11" s="34">
        <v>12653.9</v>
      </c>
      <c r="K11" s="35">
        <v>1302.2</v>
      </c>
      <c r="L11" s="37"/>
    </row>
    <row r="12" spans="1:12" ht="27.75" customHeight="1">
      <c r="A12" s="33" t="s">
        <v>15</v>
      </c>
      <c r="B12" s="24">
        <v>10000</v>
      </c>
      <c r="C12" s="25">
        <v>0</v>
      </c>
      <c r="D12" s="26">
        <v>629.8</v>
      </c>
      <c r="E12" s="27">
        <v>0</v>
      </c>
      <c r="F12" s="26">
        <v>0</v>
      </c>
      <c r="G12" s="27">
        <v>629.8</v>
      </c>
      <c r="H12" s="28">
        <f>B12+D12</f>
        <v>10629.8</v>
      </c>
      <c r="I12" s="29">
        <v>9380</v>
      </c>
      <c r="J12" s="34">
        <v>330</v>
      </c>
      <c r="K12" s="35">
        <v>919.8</v>
      </c>
      <c r="L12" s="38"/>
    </row>
    <row r="13" spans="1:19" ht="27.75" customHeight="1">
      <c r="A13" s="39" t="s">
        <v>16</v>
      </c>
      <c r="B13" s="40">
        <v>2000</v>
      </c>
      <c r="C13" s="41">
        <v>0</v>
      </c>
      <c r="D13" s="42">
        <v>233.5</v>
      </c>
      <c r="E13" s="43">
        <v>0</v>
      </c>
      <c r="F13" s="42">
        <v>0</v>
      </c>
      <c r="G13" s="43">
        <f>D13</f>
        <v>233.5</v>
      </c>
      <c r="H13" s="44">
        <v>2233.5</v>
      </c>
      <c r="I13" s="45">
        <v>2000</v>
      </c>
      <c r="J13" s="46">
        <v>0</v>
      </c>
      <c r="K13" s="47">
        <v>233.5</v>
      </c>
      <c r="L13" s="37"/>
      <c r="M13" s="127"/>
      <c r="N13" s="127"/>
      <c r="O13" s="127"/>
      <c r="P13" s="127"/>
      <c r="Q13" s="127"/>
      <c r="R13" s="127"/>
      <c r="S13" s="127"/>
    </row>
    <row r="14" spans="1:19" ht="18.75" customHeight="1">
      <c r="A14" s="141" t="s">
        <v>17</v>
      </c>
      <c r="B14" s="145">
        <v>18642</v>
      </c>
      <c r="C14" s="129">
        <v>0</v>
      </c>
      <c r="D14" s="70">
        <v>6806.6</v>
      </c>
      <c r="E14" s="73">
        <v>0</v>
      </c>
      <c r="F14" s="136">
        <v>0</v>
      </c>
      <c r="G14" s="73">
        <f>D14</f>
        <v>6806.6</v>
      </c>
      <c r="H14" s="138">
        <f>B14+D14</f>
        <v>25448.6</v>
      </c>
      <c r="I14" s="146">
        <v>11915</v>
      </c>
      <c r="J14" s="148">
        <v>0</v>
      </c>
      <c r="K14" s="106">
        <v>13533.6</v>
      </c>
      <c r="M14" s="128"/>
      <c r="N14" s="128"/>
      <c r="O14" s="128"/>
      <c r="P14" s="128"/>
      <c r="Q14" s="128"/>
      <c r="R14" s="128"/>
      <c r="S14" s="128"/>
    </row>
    <row r="15" spans="1:11" ht="15.75" customHeight="1">
      <c r="A15" s="142"/>
      <c r="B15" s="105"/>
      <c r="C15" s="130"/>
      <c r="D15" s="71"/>
      <c r="E15" s="105"/>
      <c r="F15" s="137"/>
      <c r="G15" s="105"/>
      <c r="H15" s="105"/>
      <c r="I15" s="147"/>
      <c r="J15" s="149"/>
      <c r="K15" s="69"/>
    </row>
    <row r="16" spans="1:11" ht="27.75" customHeight="1" thickBot="1">
      <c r="A16" s="56" t="s">
        <v>18</v>
      </c>
      <c r="B16" s="48">
        <v>115000</v>
      </c>
      <c r="C16" s="49">
        <v>0</v>
      </c>
      <c r="D16" s="51">
        <v>8247.6</v>
      </c>
      <c r="E16" s="50">
        <v>0</v>
      </c>
      <c r="F16" s="51">
        <v>7137.4</v>
      </c>
      <c r="G16" s="50">
        <f>D16-F16</f>
        <v>1110.2000000000007</v>
      </c>
      <c r="H16" s="52">
        <f>B16+D16</f>
        <v>123247.6</v>
      </c>
      <c r="I16" s="57">
        <v>110457.4</v>
      </c>
      <c r="J16" s="53">
        <v>10250</v>
      </c>
      <c r="K16" s="54">
        <v>2540.21</v>
      </c>
    </row>
    <row r="17" spans="1:11" ht="27.75" customHeight="1" thickBot="1">
      <c r="A17" s="58" t="s">
        <v>19</v>
      </c>
      <c r="B17" s="59">
        <f>SUM(B6:B16)</f>
        <v>514692</v>
      </c>
      <c r="C17" s="60">
        <f>C16+C14+C13+C12+C11+C9+C8+C7+C6</f>
        <v>2388.774</v>
      </c>
      <c r="D17" s="61">
        <f>D6+D7+D8+D9+D11+D12+D13+D14+D16</f>
        <v>25966.699999999997</v>
      </c>
      <c r="E17" s="62">
        <f>E16+E14+E13+E12+E11+E9+E8+E7+E6</f>
        <v>119.8</v>
      </c>
      <c r="F17" s="61">
        <f>F16+F14+F13+F12+F11+F9+F8+F7+F6</f>
        <v>16497.8</v>
      </c>
      <c r="G17" s="62">
        <f>G16+G14+G13+G12+G11+G9+G8+G7++++++++G6</f>
        <v>11977.474000000002</v>
      </c>
      <c r="H17" s="63">
        <f>H6+H7+H8+H9+H11+H12+H13+H14+H16</f>
        <v>495167.274</v>
      </c>
      <c r="I17" s="64">
        <f>I16+I14+I13+I12+I11+I9+I8+I7+I6</f>
        <v>450266.1</v>
      </c>
      <c r="J17" s="65">
        <f>J16+J14+J13+J12+J11+J9+J8+J6</f>
        <v>23993.4</v>
      </c>
      <c r="K17" s="66">
        <f>K6+K7+K8+K9+K11+K12+K13+K14+K16</f>
        <v>20907.809999999998</v>
      </c>
    </row>
    <row r="18" spans="1:11" ht="20.25" customHeight="1" thickBot="1">
      <c r="A18" s="67"/>
      <c r="B18" s="133">
        <f>B17+C17+D17+E17</f>
        <v>543167.274</v>
      </c>
      <c r="C18" s="74"/>
      <c r="D18" s="74"/>
      <c r="E18" s="75"/>
      <c r="F18" s="68"/>
      <c r="G18" s="68"/>
      <c r="H18" s="68"/>
      <c r="I18" s="133">
        <f>I17+J17+K17</f>
        <v>495167.31</v>
      </c>
      <c r="J18" s="134"/>
      <c r="K18" s="135"/>
    </row>
    <row r="19" spans="1:11" ht="20.25" customHeight="1">
      <c r="A19" s="76"/>
      <c r="B19" s="77">
        <v>543167.3</v>
      </c>
      <c r="C19" s="77">
        <v>-48000</v>
      </c>
      <c r="D19" s="78">
        <v>495167.3</v>
      </c>
      <c r="E19" s="77"/>
      <c r="F19" s="77"/>
      <c r="G19" s="77"/>
      <c r="H19" s="77"/>
      <c r="I19" s="79"/>
      <c r="J19" s="80"/>
      <c r="K19" s="80"/>
    </row>
    <row r="20" spans="1:11" ht="20.25" customHeight="1" hidden="1">
      <c r="A20" s="76"/>
      <c r="B20" s="77"/>
      <c r="C20" s="77"/>
      <c r="D20" s="77"/>
      <c r="E20" s="77"/>
      <c r="F20" s="77"/>
      <c r="G20" s="77"/>
      <c r="H20" s="77"/>
      <c r="I20" s="79"/>
      <c r="J20" s="80"/>
      <c r="K20" s="80"/>
    </row>
    <row r="21" spans="1:11" ht="20.25" customHeight="1" hidden="1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</row>
    <row r="22" spans="1:11" ht="20.25" customHeight="1" hidden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20.25" customHeight="1" hidden="1" thickBot="1">
      <c r="A23" s="76"/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1" ht="27.75" customHeight="1" hidden="1">
      <c r="A24" s="82"/>
      <c r="B24" s="83"/>
      <c r="C24" s="84"/>
      <c r="D24" s="85"/>
      <c r="E24" s="85"/>
      <c r="F24" s="85"/>
      <c r="G24" s="85"/>
      <c r="H24" s="85"/>
      <c r="I24" s="86"/>
      <c r="J24" s="87"/>
      <c r="K24" s="86"/>
    </row>
    <row r="25" spans="1:11" ht="27.75" customHeight="1" hidden="1">
      <c r="A25" s="88"/>
      <c r="B25" s="89"/>
      <c r="C25" s="90"/>
      <c r="D25" s="91"/>
      <c r="E25" s="91"/>
      <c r="F25" s="91"/>
      <c r="G25" s="91"/>
      <c r="H25" s="91"/>
      <c r="I25" s="92"/>
      <c r="J25" s="93"/>
      <c r="K25" s="92"/>
    </row>
    <row r="26" spans="1:11" ht="27.75" customHeight="1" hidden="1" thickBot="1">
      <c r="A26" s="94"/>
      <c r="B26" s="95"/>
      <c r="C26" s="96"/>
      <c r="D26" s="97"/>
      <c r="E26" s="97"/>
      <c r="F26" s="97"/>
      <c r="G26" s="97"/>
      <c r="H26" s="97"/>
      <c r="I26" s="98"/>
      <c r="J26" s="99"/>
      <c r="K26" s="98"/>
    </row>
    <row r="27" spans="1:11" ht="27.75" customHeight="1" hidden="1" thickBot="1">
      <c r="A27" s="100"/>
      <c r="B27" s="101"/>
      <c r="C27" s="102"/>
      <c r="D27" s="103"/>
      <c r="E27" s="103"/>
      <c r="F27" s="103"/>
      <c r="G27" s="103"/>
      <c r="H27" s="103"/>
      <c r="I27" s="104"/>
      <c r="J27" s="107"/>
      <c r="K27" s="107"/>
    </row>
    <row r="28" spans="1:11" ht="14.25" customHeight="1" hidden="1" thickBot="1">
      <c r="A28" s="76"/>
      <c r="B28" s="77"/>
      <c r="C28" s="77"/>
      <c r="D28" s="77"/>
      <c r="E28" s="77"/>
      <c r="F28" s="77"/>
      <c r="G28" s="77"/>
      <c r="H28" s="77"/>
      <c r="I28" s="77"/>
      <c r="J28" s="108"/>
      <c r="K28" s="109"/>
    </row>
    <row r="29" spans="1:12" ht="28.5" customHeight="1" hidden="1" thickBot="1">
      <c r="A29" s="110"/>
      <c r="B29" s="111"/>
      <c r="C29" s="112"/>
      <c r="D29" s="113"/>
      <c r="E29" s="113"/>
      <c r="F29" s="113"/>
      <c r="G29" s="113"/>
      <c r="H29" s="113"/>
      <c r="I29" s="114"/>
      <c r="J29" s="115"/>
      <c r="K29" s="113"/>
      <c r="L29" s="38"/>
    </row>
    <row r="30" spans="1:11" ht="14.25" hidden="1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1" ht="14.25" hidden="1">
      <c r="A31" s="116"/>
      <c r="B31" s="117"/>
      <c r="C31" s="117"/>
      <c r="D31" s="117"/>
      <c r="E31" s="117"/>
      <c r="F31" s="117"/>
      <c r="G31" s="117"/>
      <c r="H31" s="117"/>
      <c r="I31" s="117"/>
      <c r="J31" s="118"/>
      <c r="K31" s="117"/>
    </row>
    <row r="32" spans="1:11" ht="14.25">
      <c r="A32" s="116"/>
      <c r="B32" s="117"/>
      <c r="C32" s="117"/>
      <c r="D32" s="117"/>
      <c r="E32" s="117"/>
      <c r="F32" s="117"/>
      <c r="G32" s="117"/>
      <c r="H32" s="117"/>
      <c r="I32" s="117"/>
      <c r="J32" s="118"/>
      <c r="K32" s="117"/>
    </row>
    <row r="33" spans="2:11" ht="15">
      <c r="B33" s="38"/>
      <c r="C33" s="38"/>
      <c r="D33" s="38"/>
      <c r="E33" s="38"/>
      <c r="F33" s="38"/>
      <c r="G33" s="38"/>
      <c r="H33" s="38"/>
      <c r="I33" s="38"/>
      <c r="J33" s="119"/>
      <c r="K33" s="38"/>
    </row>
    <row r="34" spans="1:11" ht="20.25" customHeight="1">
      <c r="A34" s="55"/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12" ht="20.25" customHeigh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38"/>
    </row>
    <row r="36" spans="1:11" ht="15.75">
      <c r="A36" s="122"/>
      <c r="B36" s="123"/>
      <c r="C36" s="123"/>
      <c r="D36" s="123"/>
      <c r="E36" s="123"/>
      <c r="F36" s="123"/>
      <c r="G36" s="123"/>
      <c r="H36" s="123"/>
      <c r="I36" s="72"/>
      <c r="J36" s="72"/>
      <c r="K36" s="123"/>
    </row>
    <row r="37" spans="1:11" ht="23.25" customHeight="1">
      <c r="A37" s="124"/>
      <c r="B37" s="122"/>
      <c r="C37" s="122"/>
      <c r="D37" s="122"/>
      <c r="E37" s="122"/>
      <c r="F37" s="122"/>
      <c r="G37" s="122"/>
      <c r="H37" s="122"/>
      <c r="I37" s="125"/>
      <c r="J37" s="125"/>
      <c r="K37" s="125"/>
    </row>
    <row r="38" spans="1:10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</row>
  </sheetData>
  <mergeCells count="22">
    <mergeCell ref="A2:K2"/>
    <mergeCell ref="A3:K3"/>
    <mergeCell ref="A14:A15"/>
    <mergeCell ref="I5:J5"/>
    <mergeCell ref="B14:B15"/>
    <mergeCell ref="I14:I15"/>
    <mergeCell ref="J14:J15"/>
    <mergeCell ref="I36:J36"/>
    <mergeCell ref="B34:K34"/>
    <mergeCell ref="G14:G15"/>
    <mergeCell ref="E14:E15"/>
    <mergeCell ref="B18:E18"/>
    <mergeCell ref="M13:S13"/>
    <mergeCell ref="M14:S14"/>
    <mergeCell ref="C14:C15"/>
    <mergeCell ref="A22:K22"/>
    <mergeCell ref="A21:K21"/>
    <mergeCell ref="I18:K18"/>
    <mergeCell ref="F14:F15"/>
    <mergeCell ref="H14:H15"/>
    <mergeCell ref="K14:K15"/>
    <mergeCell ref="D14:D1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dcterms:created xsi:type="dcterms:W3CDTF">2008-03-25T08:00:24Z</dcterms:created>
  <dcterms:modified xsi:type="dcterms:W3CDTF">2008-03-28T06:36:36Z</dcterms:modified>
  <cp:category/>
  <cp:version/>
  <cp:contentType/>
  <cp:contentStatus/>
</cp:coreProperties>
</file>