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50" activeTab="0"/>
  </bookViews>
  <sheets>
    <sheet name="tab 1 ukazatele PO" sheetId="1" r:id="rId1"/>
    <sheet name="tab 2 rekap. souhrn. změn" sheetId="2" r:id="rId2"/>
  </sheets>
  <definedNames>
    <definedName name="_xlnm.Print_Titles" localSheetId="0">'tab 1 ukazatele PO'!$A:$C,'tab 1 ukazatele PO'!$1:$3</definedName>
    <definedName name="Z_094D548A_E6A0_4A34_80F4_C7B3134BEFB3_.wvu.FilterData" localSheetId="0" hidden="1">'tab 1 ukazatele PO'!$A$4:$E$127</definedName>
    <definedName name="Z_0B3D73B5_F788_4FDE_A619_28C7715EB4B8_.wvu.FilterData" localSheetId="0" hidden="1">'tab 1 ukazatele PO'!$A$4:$E$127</definedName>
    <definedName name="Z_0E7DD926_5509_438E_B926_2B200A8BD1F7_.wvu.FilterData" localSheetId="0" hidden="1">'tab 1 ukazatele PO'!$A$4:$E$127</definedName>
    <definedName name="Z_1253F29E_7193_48A5_A094_28F812D79EDD_.wvu.FilterData" localSheetId="0" hidden="1">'tab 1 ukazatele PO'!$A$4:$E$127</definedName>
    <definedName name="Z_14B5EB1D_17DC_4651_A30E_3977C54B9898_.wvu.FilterData" localSheetId="0" hidden="1">'tab 1 ukazatele PO'!$A$4:$E$127</definedName>
    <definedName name="Z_18A69E9C_0201_4B5A_976F_2352B2E98E5E_.wvu.FilterData" localSheetId="0" hidden="1">'tab 1 ukazatele PO'!$A$4:$E$127</definedName>
    <definedName name="Z_1FDDC6FE_3D34_484C_BACA_59409740B573_.wvu.FilterData" localSheetId="0" hidden="1">'tab 1 ukazatele PO'!$A$4:$E$127</definedName>
    <definedName name="Z_210D1B79_3A57_459C_8923_CBE33AF74000_.wvu.FilterData" localSheetId="0" hidden="1">'tab 1 ukazatele PO'!$A$4:$E$127</definedName>
    <definedName name="Z_2193A3CA_E159_46EA_B00E_0E4CC7564BC9_.wvu.FilterData" localSheetId="0" hidden="1">'tab 1 ukazatele PO'!$A$4:$E$127</definedName>
    <definedName name="Z_220B4C01_3689_49A8_B45E_91EE752108E2_.wvu.FilterData" localSheetId="0" hidden="1">'tab 1 ukazatele PO'!$A$4:$E$127</definedName>
    <definedName name="Z_24B9065A_2DE7_43AF_9C46_1F5693CC18A1_.wvu.FilterData" localSheetId="0" hidden="1">'tab 1 ukazatele PO'!$A$4:$E$127</definedName>
    <definedName name="Z_25098FC7_47AA_4942_B6DD_ED0759826AC0_.wvu.FilterData" localSheetId="0" hidden="1">'tab 1 ukazatele PO'!$A$4:$E$127</definedName>
    <definedName name="Z_266A5C2F_76EB_48EA_9307_59B608BEF27C_.wvu.FilterData" localSheetId="0" hidden="1">'tab 1 ukazatele PO'!$A$4:$E$127</definedName>
    <definedName name="Z_26729B1E_B19D_49B1_BA07_14F7A735EF6B_.wvu.FilterData" localSheetId="0" hidden="1">'tab 1 ukazatele PO'!$A$4:$E$127</definedName>
    <definedName name="Z_26813D95_632F_45D5_A58C_9BB5F1DB186C_.wvu.FilterData" localSheetId="0" hidden="1">'tab 1 ukazatele PO'!$A$4:$E$127</definedName>
    <definedName name="Z_271A1D45_3792_4BD4_9B44_A09877ED4597_.wvu.FilterData" localSheetId="0" hidden="1">'tab 1 ukazatele PO'!$A$4:$E$127</definedName>
    <definedName name="Z_2A2F7774_59CB_457D_BB11_1EC21B0BE626_.wvu.FilterData" localSheetId="0" hidden="1">'tab 1 ukazatele PO'!$A$4:$E$127</definedName>
    <definedName name="Z_2D0C1805_05BF_11D9_A5C2_DC7F20294947_.wvu.Rows" localSheetId="0" hidden="1">'tab 1 ukazatele PO'!#REF!</definedName>
    <definedName name="Z_2F281895_4F3C_4B24_81F7_FA36A12692C7_.wvu.FilterData" localSheetId="0" hidden="1">'tab 1 ukazatele PO'!$A$4:$E$127</definedName>
    <definedName name="Z_30F7C594_B2CB_4ACA_9E96_84F80F73DD90_.wvu.FilterData" localSheetId="0" hidden="1">'tab 1 ukazatele PO'!$A$4:$E$127</definedName>
    <definedName name="Z_34EB7258_6519_48CC_AEDC_4CE4588B2A31_.wvu.FilterData" localSheetId="0" hidden="1">'tab 1 ukazatele PO'!$A$4:$E$127</definedName>
    <definedName name="Z_361FFD9F_2BF0_432B_9E35_F3B8741F8047_.wvu.FilterData" localSheetId="0" hidden="1">'tab 1 ukazatele PO'!$A$4:$E$127</definedName>
    <definedName name="Z_3656A5A2_E7DA_4DF0_9977_AF96A016429C_.wvu.FilterData" localSheetId="0" hidden="1">'tab 1 ukazatele PO'!$A$4:$E$127</definedName>
    <definedName name="Z_39396D03_ACEC_44AB_98D7_D86C3441E960_.wvu.FilterData" localSheetId="0" hidden="1">'tab 1 ukazatele PO'!$A$4:$E$127</definedName>
    <definedName name="Z_3DD9DE66_889F_49FE_91FA_849CAF8AFD05_.wvu.FilterData" localSheetId="0" hidden="1">'tab 1 ukazatele PO'!$A$4:$E$127</definedName>
    <definedName name="Z_3DE1161F_3771_443B_96A1_7AB22F43D07F_.wvu.FilterData" localSheetId="0" hidden="1">'tab 1 ukazatele PO'!$A$4:$E$127</definedName>
    <definedName name="Z_3F2CAE71_A514_4AC7_A70A_45F66B3FC642_.wvu.FilterData" localSheetId="0" hidden="1">'tab 1 ukazatele PO'!$A$4:$E$127</definedName>
    <definedName name="Z_3FC027B1_73EB_496C_93DF_3027395AA53E_.wvu.FilterData" localSheetId="0" hidden="1">'tab 1 ukazatele PO'!$A$4:$E$127</definedName>
    <definedName name="Z_42C0C4A4_7BA9_49DE_8F9E_38E8B0A581DA_.wvu.FilterData" localSheetId="0" hidden="1">'tab 1 ukazatele PO'!$A$4:$E$127</definedName>
    <definedName name="Z_445704CB_B8A2_453B_A1E7_F2FBF59BE355_.wvu.FilterData" localSheetId="0" hidden="1">'tab 1 ukazatele PO'!$A$4:$B$126</definedName>
    <definedName name="Z_445704CB_B8A2_453B_A1E7_F2FBF59BE355_.wvu.PrintTitles" localSheetId="0" hidden="1">'tab 1 ukazatele PO'!$A:$C,'tab 1 ukazatele PO'!$3:$3</definedName>
    <definedName name="Z_460C87B3_3365_413E_8371_F3A452660D87_.wvu.FilterData" localSheetId="0" hidden="1">'tab 1 ukazatele PO'!$A$4:$E$127</definedName>
    <definedName name="Z_48501B3C_CA52_428E_A9B0_6558B98043B4_.wvu.FilterData" localSheetId="0" hidden="1">'tab 1 ukazatele PO'!$A$4:$E$127</definedName>
    <definedName name="Z_4DCCAFDC_8BE3_422C_802F_FAC418BD15CD_.wvu.FilterData" localSheetId="0" hidden="1">'tab 1 ukazatele PO'!$A$4:$E$127</definedName>
    <definedName name="Z_51E199CD_BFD6_4C27_8B2C_607E87212E30_.wvu.FilterData" localSheetId="0" hidden="1">'tab 1 ukazatele PO'!$A$4:$E$127</definedName>
    <definedName name="Z_5645EA30_971F_48F6_93D5_2D5E30F72508_.wvu.FilterData" localSheetId="0" hidden="1">'tab 1 ukazatele PO'!$A$4:$E$127</definedName>
    <definedName name="Z_59AB7CFB_9C67_4C96_9166_1CE8709D8DCA_.wvu.FilterData" localSheetId="0" hidden="1">'tab 1 ukazatele PO'!$A$4:$E$127</definedName>
    <definedName name="Z_59D4B2F2_3A69_4347_9420_22CF39709CD0_.wvu.FilterData" localSheetId="0" hidden="1">'tab 1 ukazatele PO'!$A$4:$E$127</definedName>
    <definedName name="Z_6081A282_DCA2_42FA_AA82_60B98B95B298_.wvu.FilterData" localSheetId="0" hidden="1">'tab 1 ukazatele PO'!$A$4:$E$127</definedName>
    <definedName name="Z_63D2E58F_5530_44A7_A5E5_0396FCABF6DB_.wvu.FilterData" localSheetId="0" hidden="1">'tab 1 ukazatele PO'!$A$4:$E$127</definedName>
    <definedName name="Z_63DFBD8D_C348_46A1_A13C_2688DCA67C23_.wvu.Cols" localSheetId="0" hidden="1">'tab 1 ukazatele PO'!#REF!</definedName>
    <definedName name="Z_63DFBD8D_C348_46A1_A13C_2688DCA67C23_.wvu.FilterData" localSheetId="0" hidden="1">'tab 1 ukazatele PO'!$A$4:$E$127</definedName>
    <definedName name="Z_63DFBD8D_C348_46A1_A13C_2688DCA67C23_.wvu.PrintTitles" localSheetId="0" hidden="1">'tab 1 ukazatele PO'!$A:$C,'tab 1 ukazatele PO'!$3:$3</definedName>
    <definedName name="Z_66FD9797_308B_4C1D_A490_4989B39ED0ED_.wvu.FilterData" localSheetId="0" hidden="1">'tab 1 ukazatele PO'!$A$4:$E$127</definedName>
    <definedName name="Z_678F8FF1_14F5_499F_B6AF_334C2D9C0B7A_.wvu.FilterData" localSheetId="0" hidden="1">'tab 1 ukazatele PO'!$A$4:$E$127</definedName>
    <definedName name="Z_68DC5500_0C88_4666_A6FE_DE1A1F42A38E_.wvu.FilterData" localSheetId="0" hidden="1">'tab 1 ukazatele PO'!$A$4:$E$127</definedName>
    <definedName name="Z_698C7976_0306_4D1F_B805_BFD33641CA11_.wvu.FilterData" localSheetId="0" hidden="1">'tab 1 ukazatele PO'!$A$4:$E$127</definedName>
    <definedName name="Z_6ACF8930_A3E2_48D6_8B1A_33A6541329B5_.wvu.FilterData" localSheetId="0" hidden="1">'tab 1 ukazatele PO'!$A$4:$E$127</definedName>
    <definedName name="Z_6F317C4C_E211_44B9_9B95_F2216A3D7584_.wvu.FilterData" localSheetId="0" hidden="1">'tab 1 ukazatele PO'!$A$4:$E$127</definedName>
    <definedName name="Z_6FF54E6D_BFD6_4321_B1E7_D0E7D1415920_.wvu.FilterData" localSheetId="0" hidden="1">'tab 1 ukazatele PO'!$A$4:$E$127</definedName>
    <definedName name="Z_710FF571_5BC4_4841_BC46_A87D4DF02AA1_.wvu.FilterData" localSheetId="0" hidden="1">'tab 1 ukazatele PO'!$A$4:$E$127</definedName>
    <definedName name="Z_75D0D611_6A7D_49E5_9F75_81FBC184E6CA_.wvu.FilterData" localSheetId="0" hidden="1">'tab 1 ukazatele PO'!$A$4:$E$127</definedName>
    <definedName name="Z_75F42CA5_D075_4208_82F2_CD60EBACB14E_.wvu.FilterData" localSheetId="0" hidden="1">'tab 1 ukazatele PO'!$A$4:$E$127</definedName>
    <definedName name="Z_796BA1E1_EA00_43DF_8715_2E60AC4D3602_.wvu.FilterData" localSheetId="0" hidden="1">'tab 1 ukazatele PO'!$A$4:$E$127</definedName>
    <definedName name="Z_79FDE713_02B4_4CBC_8DEB_41A4B3E4BCA0_.wvu.FilterData" localSheetId="0" hidden="1">'tab 1 ukazatele PO'!$A$4:$E$127</definedName>
    <definedName name="Z_806A5C47_5F0C_4659_87F1_448939F9294A_.wvu.FilterData" localSheetId="0" hidden="1">'tab 1 ukazatele PO'!$A$4:$E$127</definedName>
    <definedName name="Z_81B531A1_7CC6_4575_A228_3FAEAF416374_.wvu.FilterData" localSheetId="0" hidden="1">'tab 1 ukazatele PO'!$A$4:$E$127</definedName>
    <definedName name="Z_87ED02A4_4104_42A1_927A_BEB2C97BBFB1_.wvu.FilterData" localSheetId="0" hidden="1">'tab 1 ukazatele PO'!$A$4:$E$127</definedName>
    <definedName name="Z_8B4A2464_2502_4D7C_8674_A13256E52CB8_.wvu.FilterData" localSheetId="0" hidden="1">'tab 1 ukazatele PO'!$A$4:$E$127</definedName>
    <definedName name="Z_902C1019_979C_4079_9128_4311417E2E3A_.wvu.FilterData" localSheetId="0" hidden="1">'tab 1 ukazatele PO'!$A$4:$E$127</definedName>
    <definedName name="Z_937DF2F7_8BFE_45EB_8195_581537E7E662_.wvu.FilterData" localSheetId="0" hidden="1">'tab 1 ukazatele PO'!$A$4:$E$127</definedName>
    <definedName name="Z_9751C74F_509F_4A40_8F58_A8923443FC30_.wvu.FilterData" localSheetId="0" hidden="1">'tab 1 ukazatele PO'!$A$4:$E$127</definedName>
    <definedName name="Z_9B66424D_C866_4340_B245_121162E0D097_.wvu.FilterData" localSheetId="0" hidden="1">'tab 1 ukazatele PO'!$A$4:$E$127</definedName>
    <definedName name="Z_9D61A44D_77EE_4424_ABD7_99D22D705092_.wvu.FilterData" localSheetId="0" hidden="1">'tab 1 ukazatele PO'!$A$4:$E$127</definedName>
    <definedName name="Z_A087D807_CC54_4E93_95F8_266506F53486_.wvu.FilterData" localSheetId="0" hidden="1">'tab 1 ukazatele PO'!$A$4:$E$127</definedName>
    <definedName name="Z_A1130F82_576F_4279_A6A7_F224EB3AA657_.wvu.FilterData" localSheetId="0" hidden="1">'tab 1 ukazatele PO'!$A$4:$E$127</definedName>
    <definedName name="Z_A5B97CDD_6814_4E7D_AE0F_B16A144F5CF4_.wvu.FilterData" localSheetId="0" hidden="1">'tab 1 ukazatele PO'!$A$4:$E$127</definedName>
    <definedName name="Z_A71DA6B0_F763_446B_97E5_1FC87754C20D_.wvu.Cols" localSheetId="0" hidden="1">'tab 1 ukazatele PO'!#REF!,'tab 1 ukazatele PO'!#REF!</definedName>
    <definedName name="Z_A71DA6B0_F763_446B_97E5_1FC87754C20D_.wvu.FilterData" localSheetId="0" hidden="1">'tab 1 ukazatele PO'!$A$4:$E$127</definedName>
    <definedName name="Z_A71DA6B0_F763_446B_97E5_1FC87754C20D_.wvu.PrintTitles" localSheetId="0" hidden="1">'tab 1 ukazatele PO'!$A:$C,'tab 1 ukazatele PO'!$3:$3</definedName>
    <definedName name="Z_AA36341F_FE59_4163_A2CB_51C830505F46_.wvu.FilterData" localSheetId="0" hidden="1">'tab 1 ukazatele PO'!$A$4:$E$127</definedName>
    <definedName name="Z_ADEB5EC6_89CF_4EF5_A78F_F8176E1E663B_.wvu.FilterData" localSheetId="0" hidden="1">'tab 1 ukazatele PO'!$A$4:$E$127</definedName>
    <definedName name="Z_B0EAB5DF_965D_4A73_881C_454650DF11BA_.wvu.FilterData" localSheetId="0" hidden="1">'tab 1 ukazatele PO'!$A$4:$E$127</definedName>
    <definedName name="Z_B72CBBF7_563C_493C_AE4F_E24FB45FFE34_.wvu.FilterData" localSheetId="0" hidden="1">'tab 1 ukazatele PO'!$A$4:$E$127</definedName>
    <definedName name="Z_BDC9E48F_E037_44F2_9ADD_E7AC5AAC85DD_.wvu.FilterData" localSheetId="0" hidden="1">'tab 1 ukazatele PO'!$A$4:$E$127</definedName>
    <definedName name="Z_C030C20B_0A4D_41D8_BEAF_8F3B8F8865C2_.wvu.FilterData" localSheetId="0" hidden="1">'tab 1 ukazatele PO'!$A$4:$E$127</definedName>
    <definedName name="Z_C25ECBD4_132B_47FE_9E7F_74391C8C7E55_.wvu.FilterData" localSheetId="0" hidden="1">'tab 1 ukazatele PO'!$A$4:$E$127</definedName>
    <definedName name="Z_C306936D_84E7_46CA_9B75_7E67E00BB010_.wvu.FilterData" localSheetId="0" hidden="1">'tab 1 ukazatele PO'!$A$4:$E$127</definedName>
    <definedName name="Z_CB339F59_74C5_4EA0_9AFA_E488EAC38B47_.wvu.FilterData" localSheetId="0" hidden="1">'tab 1 ukazatele PO'!$A$4:$E$127</definedName>
    <definedName name="Z_CB7AB0AB_1A70_404C_9327_EE2E3CC14D24_.wvu.FilterData" localSheetId="0" hidden="1">'tab 1 ukazatele PO'!$A$4:$E$127</definedName>
    <definedName name="Z_CF911057_D605_4AE5_87B5_B9C1FB71F753_.wvu.FilterData" localSheetId="0" hidden="1">'tab 1 ukazatele PO'!$A$4:$E$127</definedName>
    <definedName name="Z_D0E194F4_A544_453F_87B3_19548D381346_.wvu.FilterData" localSheetId="0" hidden="1">'tab 1 ukazatele PO'!$A$4:$E$127</definedName>
    <definedName name="Z_D61EA310_52A6_4E45_8DC2_DEDCC6D5F635_.wvu.FilterData" localSheetId="0" hidden="1">'tab 1 ukazatele PO'!$A$4:$E$127</definedName>
    <definedName name="Z_DB36EB0C_4C41_47FD_9C44_85482A649052_.wvu.FilterData" localSheetId="0" hidden="1">'tab 1 ukazatele PO'!$A$4:$E$127</definedName>
    <definedName name="Z_DCD7121C_C62B_4D61_BBD6_F1169C253744_.wvu.FilterData" localSheetId="0" hidden="1">'tab 1 ukazatele PO'!$A$4:$E$127</definedName>
    <definedName name="Z_DD5A78C6_A4EE_4CD2_85B6_3A0B687E5E41_.wvu.FilterData" localSheetId="0" hidden="1">'tab 1 ukazatele PO'!$A$4:$E$127</definedName>
    <definedName name="Z_DE4DA365_5659_42A9_8888_2360A7C9E402_.wvu.FilterData" localSheetId="0" hidden="1">'tab 1 ukazatele PO'!$A$4:$E$127</definedName>
    <definedName name="Z_DE7D523A_C623_4DBB_9FFA_7081FE6754E8_.wvu.FilterData" localSheetId="0" hidden="1">'tab 1 ukazatele PO'!$A$4:$E$127</definedName>
    <definedName name="Z_E53609EE_84FB_45F4_9DF3_917BF5350BC4_.wvu.FilterData" localSheetId="0" hidden="1">'tab 1 ukazatele PO'!$A$4:$E$127</definedName>
    <definedName name="Z_E5A27EFA_7F78_4A5D_8721_ADDCCECFFC66_.wvu.FilterData" localSheetId="0" hidden="1">'tab 1 ukazatele PO'!$A$4:$E$127</definedName>
    <definedName name="Z_E9593A43_2976_4CAE_80AD_4620D8A12693_.wvu.FilterData" localSheetId="0" hidden="1">'tab 1 ukazatele PO'!$A$4:$E$127</definedName>
    <definedName name="Z_ED818908_4EA9_46D0_872D_684E5B6D3B4C_.wvu.FilterData" localSheetId="0" hidden="1">'tab 1 ukazatele PO'!$A$4:$E$127</definedName>
    <definedName name="Z_EDDBC7C9_CC23_42CB_81B1_2C019F26CCDA_.wvu.FilterData" localSheetId="0" hidden="1">'tab 1 ukazatele PO'!$A$4:$E$127</definedName>
    <definedName name="Z_EF89832E_5909_41B3_B69F_954BDC171E85_.wvu.FilterData" localSheetId="0" hidden="1">'tab 1 ukazatele PO'!$A$4:$E$127</definedName>
    <definedName name="Z_F06CBAE7_20A5_4A31_BA64_08FEDBC33AED_.wvu.FilterData" localSheetId="0" hidden="1">'tab 1 ukazatele PO'!$A$4:$E$127</definedName>
    <definedName name="Z_F0CE9061_0A55_4B97_BAAE_FD9B141B3A17_.wvu.FilterData" localSheetId="0" hidden="1">'tab 1 ukazatele PO'!$A$4:$E$127</definedName>
    <definedName name="Z_F4519E45_A920_4457_AAC6_CDF537233F5F_.wvu.FilterData" localSheetId="0" hidden="1">'tab 1 ukazatele PO'!$A$4:$E$127</definedName>
    <definedName name="Z_F54018A8_1A82_48A6_B7E8_92296671AD0E_.wvu.FilterData" localSheetId="0" hidden="1">'tab 1 ukazatele PO'!$A$4:$E$127</definedName>
    <definedName name="Z_F540689C_05B9_4A8A_9FAB_D0BBA44216BD_.wvu.FilterData" localSheetId="0" hidden="1">'tab 1 ukazatele PO'!$A$4:$E$127</definedName>
  </definedNames>
  <calcPr fullCalcOnLoad="1"/>
</workbook>
</file>

<file path=xl/sharedStrings.xml><?xml version="1.0" encoding="utf-8"?>
<sst xmlns="http://schemas.openxmlformats.org/spreadsheetml/2006/main" count="173" uniqueCount="172">
  <si>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</si>
  <si>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</si>
  <si>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</si>
  <si>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</si>
  <si>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</si>
  <si>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</si>
  <si>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</si>
  <si>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průmyslová škola, Hradec Králové, Hradecká 647</t>
  </si>
  <si>
    <t>Střední odborné učiliště služeb, Hradec Králové, Dlouhá 127</t>
  </si>
  <si>
    <t>Střední odborné učiliště obchodní, Hradec Králové, Velká 3</t>
  </si>
  <si>
    <t>Pedagogicko-psychologická poradna, Hradec Králové, M. Horákové 504</t>
  </si>
  <si>
    <t>Školní jídelna, Hradec Králové, Hradecká 1219</t>
  </si>
  <si>
    <t>Gymnázium a Střední odborná škola, Hořice, Husova 1414</t>
  </si>
  <si>
    <t>Masarykova obchodní akademie, Jičín, 17. listopadu 220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</si>
  <si>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</si>
  <si>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</si>
  <si>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</si>
  <si>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Odborné učiliště a Praktická škola, Hořice, Havlíčkova 54</t>
  </si>
  <si>
    <t>Pedagogicko-psychologická poradna, Jičín, Fortna 39</t>
  </si>
  <si>
    <t>Gymnázium, Broumov, Hradební 218</t>
  </si>
  <si>
    <t>Jiráskovo gymnázium, Náchod, Řezníčkova 451</t>
  </si>
  <si>
    <t>Obchodní akademie, Náchod, Denisovo nábřeží 673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</si>
  <si>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</si>
  <si>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</si>
  <si>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</si>
  <si>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</si>
  <si>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</si>
  <si>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Vyšší odborná škola technicko-ekonomická a Střední průmyslová škola, Rychnov nad Kněžnou, U Stadionu 1166</t>
  </si>
  <si>
    <t>Pedagogicko-psychologická poradna, Rychnov nad Kněžnou, Javornická 1501</t>
  </si>
  <si>
    <t>Gymnázium, Dvůr Králové nad Labem, nám. Odboje 304</t>
  </si>
  <si>
    <t>Gymnázium, Trutnov, Jiráskovo náměstí 325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</si>
  <si>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</si>
  <si>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</si>
  <si>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</si>
  <si>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</si>
  <si>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zdravotnická škola, Trutnov, Procházkova 303</t>
  </si>
  <si>
    <t>Školní polesí, Trutnov, K Bělidlu 478</t>
  </si>
  <si>
    <t>Celkem za kraj</t>
  </si>
  <si>
    <t>par</t>
  </si>
  <si>
    <t>org.</t>
  </si>
  <si>
    <t>Gymnázium a Střední odborná škola, Hostinné, Horská 309</t>
  </si>
  <si>
    <t>Lepařovo gymnázium, Jičín, Jiráskova 30</t>
  </si>
  <si>
    <t>Střední odborné učiliště obchodu a řemesel, Rychnov nad Kněžnou, Javornická 1501</t>
  </si>
  <si>
    <t>Vyšší odborná škola, Střední odborná škola a Střední odborné učiliště, Kostelec nad Orlicí, Komenského 873</t>
  </si>
  <si>
    <t>Gymnázium , Vrchlabí, Komenského 586</t>
  </si>
  <si>
    <t>Pedagogicko-psychologická poradna, Trutnov, Horská 5</t>
  </si>
  <si>
    <t>Střední odborná škola a Střední odborné učiliště, Nový Bydžov, Dr. M. Tyrše 112</t>
  </si>
  <si>
    <t>Gymnázium a Střední odborná škola, Jaroměř, Lužická 423</t>
  </si>
  <si>
    <t>Pedagogicko-psychologická poradna, Náchod, Raisova 1816</t>
  </si>
  <si>
    <t>Obchodní akademie a Jazyková škola s právem státní jazykové zkoušky, Hradec Králové, tř. ČSA 274</t>
  </si>
  <si>
    <t>Střední odborná škola veřejnosprávní a sociální, Stěžery, Lipová 56</t>
  </si>
  <si>
    <t>Střední odborná škola veterinární, Hradec Králové-Kukleny, Pražská 68</t>
  </si>
  <si>
    <t>Střední uměleckoprůmyslová škola hudebních nástrojů a nábytku, Hradec Králové, 17. listopadu 1202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</si>
  <si>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</si>
  <si>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</si>
  <si>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</si>
  <si>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</si>
  <si>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Speciální základní škola a Praktická škola, Hradec Králové, Hradecká 1231</t>
  </si>
  <si>
    <t>Střední škola, Základní škola a Mateřská škola, Hradec Králové, Štefánikova 549</t>
  </si>
  <si>
    <t>LENTILKA - mateřská škola pro zrakově postižené děti, Hradec Králové, Šimkova 879</t>
  </si>
  <si>
    <t>KVÍTEK - mateřská škola logopedická, Hradec Králové, Brněnská 268</t>
  </si>
  <si>
    <t>SLUNEČNICE - mateřská škola speciální, Hradec Králové, Markovická 621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</si>
  <si>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</si>
  <si>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</si>
  <si>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</si>
  <si>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Základní škola, Smiřice, Palackého 205</t>
  </si>
  <si>
    <t>Dětský domov a školní jídelna, Nechanice, Hrádecká 267</t>
  </si>
  <si>
    <t>Domov mládeže, internát a školní jídelna, Hradec Králové, Vocelova 1469/5</t>
  </si>
  <si>
    <t>Plavecká škola Zéva, Hradec Králové, Eliščino nábř.842</t>
  </si>
  <si>
    <t>Gymnázium a Střední odborná škola pedagogická, Nová Paka, Kumburská 740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</si>
  <si>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</si>
  <si>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</si>
  <si>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</si>
  <si>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Vyšší odborná škola a  Střední průmyslová škola, Jičín, Pod Koželuhy 100</t>
  </si>
  <si>
    <t>Základní škola, Hořice, Husova 11</t>
  </si>
  <si>
    <t>Základní škola při dětské lázeňské léčebně, Lázně Bělohrad, Lázeňská 146</t>
  </si>
  <si>
    <t>Školní statek, Hořice, Jižní 2111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</si>
  <si>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</si>
  <si>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</si>
  <si>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</si>
  <si>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</si>
  <si>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</si>
  <si>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</si>
  <si>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</si>
  <si>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</si>
  <si>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a Mateřská škola Josefa Zemana, Náchod, Kladská 335</t>
  </si>
  <si>
    <t>Základní škola logopedická a Mateřská škola logopedická, Hořičky 66</t>
  </si>
  <si>
    <t>Základní škola, Jaroměř, Komenského 9</t>
  </si>
  <si>
    <t>Základní  škola, Nové Město nad Metují, Rašínova 313</t>
  </si>
  <si>
    <t>Základní škola speciální, Jaroměř, Palackého 142</t>
  </si>
  <si>
    <t>Dětský domov, mateřská škola a školní jídelna, Broumov, třída Masarykova 246</t>
  </si>
  <si>
    <t>Školské zařízení pro další vzdělávání pedagogických pracovníků Královéhradeckého kraje, Hradec Králové, Štefánikova 566</t>
  </si>
  <si>
    <t>Základní škola, Broumov, Kladská 164</t>
  </si>
  <si>
    <t>Speciální základní škola, Červený Kostelec, Manž. Burdychových 302</t>
  </si>
  <si>
    <t>Střední škola, Opočno, Nádražní 296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</si>
  <si>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</si>
  <si>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</si>
  <si>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</si>
  <si>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</si>
  <si>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</si>
  <si>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</si>
  <si>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Střední průmyslová škola, Trutnov, Školní 101</t>
  </si>
  <si>
    <t xml:space="preserve"> Vyšší odborná škola lesnická a Střední lesnická škola, Trutnov, Lesnická 9</t>
  </si>
  <si>
    <t>Střední odborná škola a Střední odborné učiliště,Trutnov, Volanovská 243</t>
  </si>
  <si>
    <t>Střední odborné učiliště, Malé Svatoňovice, 17. listopadu 177</t>
  </si>
  <si>
    <t>Střední škola lesnická a zemědělská,  Svoboda nad Úpou, Horská 134</t>
  </si>
  <si>
    <t>Odborné učiliště a Praktická škola, Hostinné, Mládežnická 329</t>
  </si>
  <si>
    <t>Mateřská škola speciální, Trutnov, Na Struze 124</t>
  </si>
  <si>
    <t>Základní škola a Mateřská škola, Vrchlabí, Krkonošská 230</t>
  </si>
  <si>
    <t>Základní škola a Mateřská škola při nemocnici, Trutnov, Gorkého 77</t>
  </si>
  <si>
    <t>Základní škola a Mateřská školan při léčebně zrakových vad, Dvůr Králové nad Labem, Sladkovského 840</t>
  </si>
  <si>
    <t>Základní škola a Mateřská škola při dětské lázeňské léčebně Vesna, Jánské Lázně, Horní promenáda 268</t>
  </si>
  <si>
    <t xml:space="preserve">Základní škola při ozdravovně,  Pec pod Sněžkou, Belveder 223                                      </t>
  </si>
  <si>
    <t>Základní škola a Mateřská škola při ozdravovně, Špindlerův Mlýn, Bedřichov 49</t>
  </si>
  <si>
    <t>Základní škola a Praktická škola, Dvůr Králové nad Labem, Přemyslova 479</t>
  </si>
  <si>
    <t>Základní škola, Hostinné, Sluneční 377</t>
  </si>
  <si>
    <t>Speciální základní škola, Trutnov, Horská 160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</si>
  <si>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</si>
  <si>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</si>
  <si>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</si>
  <si>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Střední škola technická a řemeslná, Hlušice 1</t>
  </si>
  <si>
    <t>Střední škola gastronomie a služeb, Nová Paka, Masarykovo nám. 2</t>
  </si>
  <si>
    <t>Střední škola řemeslná, Jaroměř, Studničkova 260</t>
  </si>
  <si>
    <t>Základní škola, Jičín, Soudná 12</t>
  </si>
  <si>
    <t>částky v tis. Kč</t>
  </si>
  <si>
    <t>Předkládaná změna výdajů odvětví školství</t>
  </si>
  <si>
    <t>Změna příjmů odvětví školství</t>
  </si>
  <si>
    <t>specifikace úpravy</t>
  </si>
  <si>
    <t>pol. 5331</t>
  </si>
  <si>
    <t>ost. běžné
výdaje</t>
  </si>
  <si>
    <t>pol. 5651</t>
  </si>
  <si>
    <t>pol. 6351</t>
  </si>
  <si>
    <t>ost. kap.
výdaje</t>
  </si>
  <si>
    <t>FRR 
školství</t>
  </si>
  <si>
    <t>odvody 
z IF PO</t>
  </si>
  <si>
    <t>ostatní 
odvody</t>
  </si>
  <si>
    <t>kapitál. 
příjmy</t>
  </si>
  <si>
    <t>zapoj. příj. z prodeje nemovitostí</t>
  </si>
  <si>
    <t>CELKEM</t>
  </si>
  <si>
    <t>Navrhovaná změna:</t>
  </si>
  <si>
    <t>tis. Kč</t>
  </si>
  <si>
    <t>Příjmy celk.:</t>
  </si>
  <si>
    <t>tab. č. 2</t>
  </si>
  <si>
    <t>aktualizace odpis. plánů</t>
  </si>
  <si>
    <t>1.</t>
  </si>
  <si>
    <t>2.</t>
  </si>
  <si>
    <t>zajištění výuky ŘMV</t>
  </si>
  <si>
    <t>ind. odvod z IF SŠ les. Svoboda n.Ú</t>
  </si>
  <si>
    <t>odvod 
z IF
2007</t>
  </si>
  <si>
    <t>úpr. přísp. na provoz
ŘMV</t>
  </si>
  <si>
    <t>úpr. přísp. na provoz
akt. odpisů</t>
  </si>
  <si>
    <t xml:space="preserve">schválený
příspěvek na provoz 2007 </t>
  </si>
  <si>
    <t>3.</t>
  </si>
  <si>
    <t>4.</t>
  </si>
  <si>
    <t>Výdaje celkem</t>
  </si>
  <si>
    <t>příspěvek na provoz 2007 po úpravě</t>
  </si>
  <si>
    <t>odvod 
z IF
2007
po úpravě</t>
  </si>
  <si>
    <t>rozpočet po úpravách</t>
  </si>
  <si>
    <t>rozpočet před změnou</t>
  </si>
  <si>
    <t>příspěvková organizace</t>
  </si>
  <si>
    <t xml:space="preserve"> předkládané změny +/- z rozpočtu kraje</t>
  </si>
  <si>
    <t>úpr. odv. 
z IF - akt.
odpisů</t>
  </si>
  <si>
    <t>úpr. odv. 
z IF - indiv.</t>
  </si>
  <si>
    <t>úprava přísp. na provoz
celkem</t>
  </si>
  <si>
    <t>úpr. odv. 
z IF celkem</t>
  </si>
  <si>
    <t>rekapitulace změn PO</t>
  </si>
  <si>
    <t>Úprava ukazatelů PO školství zřízených krajem - Zastupitelstvo KHK dne 29.3.2007 (částky v tis. Kč)</t>
  </si>
  <si>
    <t>Rekapitulace výše úprav ukazatelů rozpočtu odvětví školství z rozpočtu kraje - Zastup. KHK 29.3.2007</t>
  </si>
  <si>
    <t>5.</t>
  </si>
  <si>
    <t>přísp. SŠ zahradnické Kopidlno</t>
  </si>
  <si>
    <t>rezerva kraje</t>
  </si>
  <si>
    <t>příspěvek na opravy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</si>
</sst>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0000"/>
    <numFmt numFmtId="174" formatCode="0.0000"/>
    <numFmt numFmtId="175" formatCode="0.0"/>
    <numFmt numFmtId="176" formatCode="[$-405]d\.\ mmmm\ yyyy"/>
    <numFmt numFmtId="177" formatCode="0.00_ ;\-0.00\ "/>
    <numFmt numFmtId="178" formatCode="0E+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" fontId="0" fillId="0" borderId="5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8" fillId="0" borderId="0" xfId="20" applyFont="1" applyAlignment="1">
      <alignment horizontal="right"/>
      <protection/>
    </xf>
    <xf numFmtId="0" fontId="0" fillId="0" borderId="7" xfId="20" applyBorder="1" applyAlignment="1">
      <alignment horizontal="centerContinuous" vertical="center"/>
      <protection/>
    </xf>
    <xf numFmtId="0" fontId="8" fillId="0" borderId="7" xfId="20" applyFont="1" applyBorder="1" applyAlignment="1">
      <alignment horizontal="centerContinuous" vertical="center"/>
      <protection/>
    </xf>
    <xf numFmtId="0" fontId="8" fillId="0" borderId="7" xfId="20" applyFont="1" applyBorder="1" applyAlignment="1">
      <alignment horizontal="center" vertical="center" wrapText="1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0" fillId="0" borderId="7" xfId="20" applyBorder="1">
      <alignment/>
      <protection/>
    </xf>
    <xf numFmtId="0" fontId="8" fillId="0" borderId="7" xfId="20" applyFont="1" applyBorder="1">
      <alignment/>
      <protection/>
    </xf>
    <xf numFmtId="0" fontId="9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9" fillId="0" borderId="0" xfId="20" applyFont="1" applyFill="1" applyBorder="1" applyAlignment="1">
      <alignment horizontal="right"/>
      <protection/>
    </xf>
    <xf numFmtId="0" fontId="0" fillId="0" borderId="0" xfId="20" applyFont="1" applyAlignment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5" fontId="1" fillId="0" borderId="8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7" xfId="20" applyFont="1" applyBorder="1" applyAlignment="1">
      <alignment horizontal="center"/>
      <protection/>
    </xf>
    <xf numFmtId="175" fontId="0" fillId="0" borderId="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75" fontId="1" fillId="0" borderId="16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0" fillId="0" borderId="19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1" fillId="0" borderId="17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175" fontId="0" fillId="0" borderId="2" xfId="0" applyNumberFormat="1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5" fontId="1" fillId="0" borderId="23" xfId="0" applyNumberFormat="1" applyFont="1" applyFill="1" applyBorder="1" applyAlignment="1">
      <alignment horizontal="center" vertical="center"/>
    </xf>
    <xf numFmtId="175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175" fontId="1" fillId="0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5" fontId="10" fillId="3" borderId="11" xfId="0" applyNumberFormat="1" applyFont="1" applyFill="1" applyBorder="1" applyAlignment="1">
      <alignment horizontal="left"/>
    </xf>
    <xf numFmtId="0" fontId="0" fillId="3" borderId="3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8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22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175" fontId="0" fillId="0" borderId="13" xfId="0" applyNumberForma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0" applyNumberFormat="1" applyFont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 školství _ příloha usnesení Z 120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"/>
    </sheetView>
  </sheetViews>
  <sheetFormatPr defaultColWidth="9.140625" defaultRowHeight="12.75"/>
  <cols>
    <col min="1" max="1" width="6.140625" style="0" customWidth="1"/>
    <col min="2" max="2" width="5.140625" style="0" customWidth="1"/>
    <col min="3" max="3" width="47.421875" style="0" customWidth="1"/>
    <col min="4" max="4" width="10.7109375" style="32" customWidth="1"/>
    <col min="5" max="5" width="8.28125" style="31" customWidth="1"/>
    <col min="6" max="6" width="9.28125" style="31" customWidth="1"/>
    <col min="7" max="7" width="9.140625" style="31" customWidth="1"/>
    <col min="8" max="8" width="8.28125" style="31" customWidth="1"/>
    <col min="9" max="9" width="8.8515625" style="31" customWidth="1"/>
    <col min="10" max="10" width="8.140625" style="31" customWidth="1"/>
    <col min="11" max="11" width="9.8515625" style="31" customWidth="1"/>
    <col min="12" max="12" width="9.7109375" style="31" customWidth="1"/>
    <col min="13" max="13" width="2.7109375" style="31" customWidth="1"/>
    <col min="15" max="15" width="8.8515625" style="94" customWidth="1"/>
  </cols>
  <sheetData>
    <row r="1" spans="1:15" ht="18" customHeight="1" thickBot="1">
      <c r="A1" s="112" t="s">
        <v>166</v>
      </c>
      <c r="O1" s="93"/>
    </row>
    <row r="2" spans="4:15" ht="13.5" thickBot="1">
      <c r="D2" s="78" t="s">
        <v>158</v>
      </c>
      <c r="E2" s="77"/>
      <c r="F2" s="90" t="s">
        <v>160</v>
      </c>
      <c r="G2" s="91"/>
      <c r="H2" s="91"/>
      <c r="I2" s="91"/>
      <c r="J2" s="92"/>
      <c r="K2" s="78" t="s">
        <v>157</v>
      </c>
      <c r="L2" s="77"/>
      <c r="N2" t="s">
        <v>165</v>
      </c>
      <c r="O2" s="93"/>
    </row>
    <row r="3" spans="1:15" ht="56.25" customHeight="1">
      <c r="A3" s="84" t="s">
        <v>39</v>
      </c>
      <c r="B3" s="85" t="s">
        <v>38</v>
      </c>
      <c r="C3" s="86" t="s">
        <v>159</v>
      </c>
      <c r="D3" s="75" t="s">
        <v>151</v>
      </c>
      <c r="E3" s="76" t="s">
        <v>148</v>
      </c>
      <c r="F3" s="87" t="s">
        <v>150</v>
      </c>
      <c r="G3" s="88" t="s">
        <v>149</v>
      </c>
      <c r="H3" s="88" t="s">
        <v>171</v>
      </c>
      <c r="I3" s="88" t="s">
        <v>161</v>
      </c>
      <c r="J3" s="89" t="s">
        <v>162</v>
      </c>
      <c r="K3" s="75" t="s">
        <v>155</v>
      </c>
      <c r="L3" s="76" t="s">
        <v>156</v>
      </c>
      <c r="M3" s="26"/>
      <c r="N3" s="110" t="s">
        <v>163</v>
      </c>
      <c r="O3" s="111" t="s">
        <v>164</v>
      </c>
    </row>
    <row r="4" spans="1:15" ht="9" customHeight="1" thickBot="1">
      <c r="A4" s="11"/>
      <c r="B4" s="6"/>
      <c r="C4" s="35"/>
      <c r="D4" s="74"/>
      <c r="E4" s="69"/>
      <c r="F4" s="67"/>
      <c r="G4" s="68"/>
      <c r="H4" s="68"/>
      <c r="I4" s="68"/>
      <c r="J4" s="69"/>
      <c r="K4" s="72"/>
      <c r="L4" s="73"/>
      <c r="M4" s="27"/>
      <c r="N4" s="108"/>
      <c r="O4" s="109"/>
    </row>
    <row r="5" spans="1:15" ht="25.5">
      <c r="A5" s="2">
        <v>1</v>
      </c>
      <c r="B5" s="2">
        <v>3121</v>
      </c>
      <c r="C5" s="37" t="s">
        <v>0</v>
      </c>
      <c r="D5" s="47">
        <v>2715</v>
      </c>
      <c r="E5" s="71">
        <v>131</v>
      </c>
      <c r="F5" s="64">
        <v>11.3</v>
      </c>
      <c r="G5" s="65"/>
      <c r="H5" s="65"/>
      <c r="I5" s="65">
        <v>9.3</v>
      </c>
      <c r="J5" s="66"/>
      <c r="K5" s="70">
        <f aca="true" t="shared" si="0" ref="K5:K68">D5+F5+G5+H5</f>
        <v>2726.3</v>
      </c>
      <c r="L5" s="71">
        <f aca="true" t="shared" si="1" ref="L5:L68">E5+I5+J5</f>
        <v>140.3</v>
      </c>
      <c r="M5" s="29"/>
      <c r="N5" s="106">
        <f>F5+G5+H5</f>
        <v>11.3</v>
      </c>
      <c r="O5" s="107">
        <f>I5+J5</f>
        <v>9.3</v>
      </c>
    </row>
    <row r="6" spans="1:15" ht="25.5" customHeight="1">
      <c r="A6" s="7">
        <v>2</v>
      </c>
      <c r="B6" s="7">
        <v>3121</v>
      </c>
      <c r="C6" s="38" t="s">
        <v>1</v>
      </c>
      <c r="D6" s="48">
        <v>3632</v>
      </c>
      <c r="E6" s="28">
        <v>135</v>
      </c>
      <c r="F6" s="52">
        <v>0</v>
      </c>
      <c r="G6" s="34"/>
      <c r="H6" s="34"/>
      <c r="I6" s="34">
        <v>0</v>
      </c>
      <c r="J6" s="53"/>
      <c r="K6" s="57">
        <f t="shared" si="0"/>
        <v>3632</v>
      </c>
      <c r="L6" s="28">
        <f t="shared" si="1"/>
        <v>135</v>
      </c>
      <c r="M6" s="29"/>
      <c r="N6" s="100">
        <f aca="true" t="shared" si="2" ref="N6:N69">F6+G6+H6</f>
        <v>0</v>
      </c>
      <c r="O6" s="95">
        <f aca="true" t="shared" si="3" ref="O6:O69">I6+J6</f>
        <v>0</v>
      </c>
    </row>
    <row r="7" spans="1:15" ht="25.5" customHeight="1">
      <c r="A7" s="7">
        <v>3</v>
      </c>
      <c r="B7" s="7">
        <v>3121</v>
      </c>
      <c r="C7" s="38" t="s">
        <v>2</v>
      </c>
      <c r="D7" s="49">
        <v>1283</v>
      </c>
      <c r="E7" s="28">
        <v>129</v>
      </c>
      <c r="F7" s="52">
        <v>0</v>
      </c>
      <c r="G7" s="34"/>
      <c r="H7" s="34"/>
      <c r="I7" s="34">
        <v>0</v>
      </c>
      <c r="J7" s="53"/>
      <c r="K7" s="57">
        <f t="shared" si="0"/>
        <v>1283</v>
      </c>
      <c r="L7" s="28">
        <f t="shared" si="1"/>
        <v>129</v>
      </c>
      <c r="M7" s="29"/>
      <c r="N7" s="100">
        <f t="shared" si="2"/>
        <v>0</v>
      </c>
      <c r="O7" s="95">
        <f t="shared" si="3"/>
        <v>0</v>
      </c>
    </row>
    <row r="8" spans="1:15" ht="25.5" customHeight="1">
      <c r="A8" s="7">
        <v>6</v>
      </c>
      <c r="B8" s="7">
        <v>3122</v>
      </c>
      <c r="C8" s="38" t="s">
        <v>49</v>
      </c>
      <c r="D8" s="49">
        <v>2226</v>
      </c>
      <c r="E8" s="28">
        <v>121</v>
      </c>
      <c r="F8" s="52">
        <v>23.9</v>
      </c>
      <c r="G8" s="34"/>
      <c r="H8" s="34"/>
      <c r="I8" s="34">
        <v>21.8</v>
      </c>
      <c r="J8" s="53"/>
      <c r="K8" s="57">
        <f t="shared" si="0"/>
        <v>2249.9</v>
      </c>
      <c r="L8" s="28">
        <f t="shared" si="1"/>
        <v>142.8</v>
      </c>
      <c r="M8" s="29"/>
      <c r="N8" s="100">
        <f t="shared" si="2"/>
        <v>23.9</v>
      </c>
      <c r="O8" s="95">
        <f t="shared" si="3"/>
        <v>21.8</v>
      </c>
    </row>
    <row r="9" spans="1:15" ht="25.5" customHeight="1">
      <c r="A9" s="7">
        <v>12</v>
      </c>
      <c r="B9" s="7">
        <v>3122</v>
      </c>
      <c r="C9" s="38" t="s">
        <v>50</v>
      </c>
      <c r="D9" s="49">
        <v>1294</v>
      </c>
      <c r="E9" s="28">
        <v>44</v>
      </c>
      <c r="F9" s="52">
        <v>1.2</v>
      </c>
      <c r="G9" s="34"/>
      <c r="H9" s="34"/>
      <c r="I9" s="34">
        <v>0.7</v>
      </c>
      <c r="J9" s="53"/>
      <c r="K9" s="57">
        <f t="shared" si="0"/>
        <v>1295.2</v>
      </c>
      <c r="L9" s="28">
        <f t="shared" si="1"/>
        <v>44.7</v>
      </c>
      <c r="M9" s="29"/>
      <c r="N9" s="100">
        <f t="shared" si="2"/>
        <v>1.2</v>
      </c>
      <c r="O9" s="95">
        <f t="shared" si="3"/>
        <v>0.7</v>
      </c>
    </row>
    <row r="10" spans="1:15" ht="25.5" customHeight="1">
      <c r="A10" s="7">
        <v>10</v>
      </c>
      <c r="B10" s="7">
        <v>3122</v>
      </c>
      <c r="C10" s="38" t="s">
        <v>3</v>
      </c>
      <c r="D10" s="49">
        <v>1859</v>
      </c>
      <c r="E10" s="28">
        <v>225</v>
      </c>
      <c r="F10" s="52">
        <v>0</v>
      </c>
      <c r="G10" s="34"/>
      <c r="H10" s="34"/>
      <c r="I10" s="34">
        <v>0</v>
      </c>
      <c r="J10" s="53"/>
      <c r="K10" s="57">
        <f t="shared" si="0"/>
        <v>1859</v>
      </c>
      <c r="L10" s="28">
        <f t="shared" si="1"/>
        <v>225</v>
      </c>
      <c r="M10" s="29"/>
      <c r="N10" s="100">
        <f t="shared" si="2"/>
        <v>0</v>
      </c>
      <c r="O10" s="95">
        <f t="shared" si="3"/>
        <v>0</v>
      </c>
    </row>
    <row r="11" spans="1:15" ht="25.5" customHeight="1">
      <c r="A11" s="7">
        <v>7</v>
      </c>
      <c r="B11" s="7">
        <v>3122</v>
      </c>
      <c r="C11" s="38" t="s">
        <v>51</v>
      </c>
      <c r="D11" s="49">
        <v>2893</v>
      </c>
      <c r="E11" s="28">
        <v>303</v>
      </c>
      <c r="F11" s="52">
        <v>20.2</v>
      </c>
      <c r="G11" s="34">
        <v>604</v>
      </c>
      <c r="H11" s="34"/>
      <c r="I11" s="34">
        <v>18.1</v>
      </c>
      <c r="J11" s="53"/>
      <c r="K11" s="57">
        <f t="shared" si="0"/>
        <v>3517.2</v>
      </c>
      <c r="L11" s="28">
        <f t="shared" si="1"/>
        <v>321.1</v>
      </c>
      <c r="M11" s="29"/>
      <c r="N11" s="100">
        <f t="shared" si="2"/>
        <v>624.2</v>
      </c>
      <c r="O11" s="95">
        <f t="shared" si="3"/>
        <v>18.1</v>
      </c>
    </row>
    <row r="12" spans="1:15" ht="25.5" customHeight="1">
      <c r="A12" s="7">
        <v>8</v>
      </c>
      <c r="B12" s="7">
        <v>3123</v>
      </c>
      <c r="C12" s="38" t="s">
        <v>4</v>
      </c>
      <c r="D12" s="49">
        <v>8658</v>
      </c>
      <c r="E12" s="28">
        <v>769</v>
      </c>
      <c r="F12" s="52">
        <v>43.9</v>
      </c>
      <c r="G12" s="34">
        <v>378</v>
      </c>
      <c r="H12" s="34"/>
      <c r="I12" s="34">
        <v>41.7</v>
      </c>
      <c r="J12" s="53"/>
      <c r="K12" s="57">
        <f t="shared" si="0"/>
        <v>9079.9</v>
      </c>
      <c r="L12" s="28">
        <f t="shared" si="1"/>
        <v>810.7</v>
      </c>
      <c r="M12" s="29"/>
      <c r="N12" s="100">
        <f t="shared" si="2"/>
        <v>421.9</v>
      </c>
      <c r="O12" s="95">
        <f t="shared" si="3"/>
        <v>41.7</v>
      </c>
    </row>
    <row r="13" spans="1:15" ht="25.5" customHeight="1">
      <c r="A13" s="7">
        <v>9</v>
      </c>
      <c r="B13" s="7">
        <v>3123</v>
      </c>
      <c r="C13" s="38" t="s">
        <v>5</v>
      </c>
      <c r="D13" s="49">
        <v>5437</v>
      </c>
      <c r="E13" s="28">
        <v>860</v>
      </c>
      <c r="F13" s="52">
        <v>-12.9</v>
      </c>
      <c r="G13" s="34"/>
      <c r="H13" s="34"/>
      <c r="I13" s="34">
        <v>-7.7</v>
      </c>
      <c r="J13" s="53"/>
      <c r="K13" s="57">
        <f t="shared" si="0"/>
        <v>5424.1</v>
      </c>
      <c r="L13" s="28">
        <f t="shared" si="1"/>
        <v>852.3</v>
      </c>
      <c r="M13" s="29"/>
      <c r="N13" s="100">
        <f t="shared" si="2"/>
        <v>-12.9</v>
      </c>
      <c r="O13" s="95">
        <f t="shared" si="3"/>
        <v>-7.7</v>
      </c>
    </row>
    <row r="14" spans="1:15" ht="25.5" customHeight="1">
      <c r="A14" s="7">
        <v>11</v>
      </c>
      <c r="B14" s="7">
        <v>3123</v>
      </c>
      <c r="C14" s="38" t="s">
        <v>46</v>
      </c>
      <c r="D14" s="49">
        <v>3316</v>
      </c>
      <c r="E14" s="28">
        <v>438</v>
      </c>
      <c r="F14" s="52">
        <v>1.3</v>
      </c>
      <c r="G14" s="34">
        <v>695</v>
      </c>
      <c r="H14" s="34"/>
      <c r="I14" s="34">
        <v>0.8</v>
      </c>
      <c r="J14" s="53"/>
      <c r="K14" s="57">
        <f t="shared" si="0"/>
        <v>4012.3</v>
      </c>
      <c r="L14" s="28">
        <f t="shared" si="1"/>
        <v>438.8</v>
      </c>
      <c r="M14" s="29"/>
      <c r="N14" s="100">
        <f t="shared" si="2"/>
        <v>696.3</v>
      </c>
      <c r="O14" s="95">
        <f t="shared" si="3"/>
        <v>0.8</v>
      </c>
    </row>
    <row r="15" spans="1:15" ht="25.5" customHeight="1">
      <c r="A15" s="7">
        <v>13</v>
      </c>
      <c r="B15" s="7">
        <v>3122</v>
      </c>
      <c r="C15" s="38" t="s">
        <v>6</v>
      </c>
      <c r="D15" s="49">
        <v>1059</v>
      </c>
      <c r="E15" s="28">
        <v>64</v>
      </c>
      <c r="F15" s="52">
        <v>0</v>
      </c>
      <c r="G15" s="34"/>
      <c r="H15" s="34"/>
      <c r="I15" s="34">
        <v>0</v>
      </c>
      <c r="J15" s="53"/>
      <c r="K15" s="57">
        <f t="shared" si="0"/>
        <v>1059</v>
      </c>
      <c r="L15" s="28">
        <f t="shared" si="1"/>
        <v>64</v>
      </c>
      <c r="M15" s="29"/>
      <c r="N15" s="100">
        <f t="shared" si="2"/>
        <v>0</v>
      </c>
      <c r="O15" s="95">
        <f t="shared" si="3"/>
        <v>0</v>
      </c>
    </row>
    <row r="16" spans="1:15" ht="33.75" customHeight="1">
      <c r="A16" s="7">
        <v>17</v>
      </c>
      <c r="B16" s="7">
        <v>3123</v>
      </c>
      <c r="C16" s="38" t="s">
        <v>52</v>
      </c>
      <c r="D16" s="49">
        <v>5252</v>
      </c>
      <c r="E16" s="28">
        <v>570</v>
      </c>
      <c r="F16" s="52">
        <v>15.2</v>
      </c>
      <c r="G16" s="34"/>
      <c r="H16" s="34"/>
      <c r="I16" s="34">
        <v>13.2</v>
      </c>
      <c r="J16" s="53"/>
      <c r="K16" s="57">
        <f t="shared" si="0"/>
        <v>5267.2</v>
      </c>
      <c r="L16" s="28">
        <f t="shared" si="1"/>
        <v>583.2</v>
      </c>
      <c r="M16" s="29"/>
      <c r="N16" s="100">
        <f t="shared" si="2"/>
        <v>15.2</v>
      </c>
      <c r="O16" s="95">
        <f t="shared" si="3"/>
        <v>13.2</v>
      </c>
    </row>
    <row r="17" spans="1:15" ht="25.5" customHeight="1">
      <c r="A17" s="7">
        <v>4</v>
      </c>
      <c r="B17" s="7">
        <v>3122</v>
      </c>
      <c r="C17" s="38" t="s">
        <v>7</v>
      </c>
      <c r="D17" s="49">
        <v>3750</v>
      </c>
      <c r="E17" s="28">
        <v>300</v>
      </c>
      <c r="F17" s="52">
        <v>6.1</v>
      </c>
      <c r="G17" s="34"/>
      <c r="H17" s="34"/>
      <c r="I17" s="34">
        <v>4.1</v>
      </c>
      <c r="J17" s="53"/>
      <c r="K17" s="57">
        <f t="shared" si="0"/>
        <v>3756.1</v>
      </c>
      <c r="L17" s="28">
        <f t="shared" si="1"/>
        <v>304.1</v>
      </c>
      <c r="M17" s="29"/>
      <c r="N17" s="100">
        <f t="shared" si="2"/>
        <v>6.1</v>
      </c>
      <c r="O17" s="95">
        <f t="shared" si="3"/>
        <v>4.1</v>
      </c>
    </row>
    <row r="18" spans="1:15" ht="25.5" customHeight="1">
      <c r="A18" s="7">
        <v>5</v>
      </c>
      <c r="B18" s="7">
        <v>3122</v>
      </c>
      <c r="C18" s="39" t="s">
        <v>53</v>
      </c>
      <c r="D18" s="49">
        <v>2692</v>
      </c>
      <c r="E18" s="28">
        <v>59</v>
      </c>
      <c r="F18" s="52">
        <v>6.4</v>
      </c>
      <c r="G18" s="34"/>
      <c r="H18" s="34"/>
      <c r="I18" s="34">
        <v>4.4</v>
      </c>
      <c r="J18" s="53"/>
      <c r="K18" s="57">
        <f t="shared" si="0"/>
        <v>2698.4</v>
      </c>
      <c r="L18" s="28">
        <f t="shared" si="1"/>
        <v>63.4</v>
      </c>
      <c r="M18" s="29"/>
      <c r="N18" s="100">
        <f t="shared" si="2"/>
        <v>6.4</v>
      </c>
      <c r="O18" s="95">
        <f t="shared" si="3"/>
        <v>4.4</v>
      </c>
    </row>
    <row r="19" spans="1:15" ht="25.5">
      <c r="A19" s="7">
        <v>14</v>
      </c>
      <c r="B19" s="7">
        <v>3122</v>
      </c>
      <c r="C19" s="39" t="s">
        <v>54</v>
      </c>
      <c r="D19" s="49">
        <v>4368</v>
      </c>
      <c r="E19" s="28">
        <v>486</v>
      </c>
      <c r="F19" s="52">
        <v>-45.4</v>
      </c>
      <c r="G19" s="34"/>
      <c r="H19" s="34"/>
      <c r="I19" s="34">
        <v>-27.2</v>
      </c>
      <c r="J19" s="53"/>
      <c r="K19" s="57">
        <f t="shared" si="0"/>
        <v>4322.6</v>
      </c>
      <c r="L19" s="28">
        <f t="shared" si="1"/>
        <v>458.8</v>
      </c>
      <c r="M19" s="29"/>
      <c r="N19" s="100">
        <f t="shared" si="2"/>
        <v>-45.4</v>
      </c>
      <c r="O19" s="95">
        <f t="shared" si="3"/>
        <v>-27.2</v>
      </c>
    </row>
    <row r="20" spans="1:15" ht="25.5" customHeight="1">
      <c r="A20" s="7">
        <v>145</v>
      </c>
      <c r="B20" s="7">
        <v>3123</v>
      </c>
      <c r="C20" s="39" t="s">
        <v>120</v>
      </c>
      <c r="D20" s="49">
        <v>3874</v>
      </c>
      <c r="E20" s="28">
        <v>272</v>
      </c>
      <c r="F20" s="52">
        <v>-6</v>
      </c>
      <c r="G20" s="34"/>
      <c r="H20" s="34"/>
      <c r="I20" s="34">
        <v>-3.6</v>
      </c>
      <c r="J20" s="53"/>
      <c r="K20" s="57">
        <f t="shared" si="0"/>
        <v>3868</v>
      </c>
      <c r="L20" s="28">
        <f t="shared" si="1"/>
        <v>268.4</v>
      </c>
      <c r="M20" s="29"/>
      <c r="N20" s="100">
        <f t="shared" si="2"/>
        <v>-6</v>
      </c>
      <c r="O20" s="95">
        <f t="shared" si="3"/>
        <v>-3.6</v>
      </c>
    </row>
    <row r="21" spans="1:15" ht="25.5" customHeight="1">
      <c r="A21" s="7">
        <v>16</v>
      </c>
      <c r="B21" s="7">
        <v>3123</v>
      </c>
      <c r="C21" s="39" t="s">
        <v>8</v>
      </c>
      <c r="D21" s="49">
        <v>4229</v>
      </c>
      <c r="E21" s="28">
        <v>416</v>
      </c>
      <c r="F21" s="52">
        <v>88.5</v>
      </c>
      <c r="G21" s="34"/>
      <c r="H21" s="34"/>
      <c r="I21" s="34">
        <v>86.2</v>
      </c>
      <c r="J21" s="53"/>
      <c r="K21" s="57">
        <f t="shared" si="0"/>
        <v>4317.5</v>
      </c>
      <c r="L21" s="28">
        <f t="shared" si="1"/>
        <v>502.2</v>
      </c>
      <c r="M21" s="29"/>
      <c r="N21" s="100">
        <f t="shared" si="2"/>
        <v>88.5</v>
      </c>
      <c r="O21" s="95">
        <f t="shared" si="3"/>
        <v>86.2</v>
      </c>
    </row>
    <row r="22" spans="1:15" ht="25.5" customHeight="1">
      <c r="A22" s="7">
        <v>18</v>
      </c>
      <c r="B22" s="7">
        <v>3123</v>
      </c>
      <c r="C22" s="39" t="s">
        <v>9</v>
      </c>
      <c r="D22" s="49">
        <v>2380</v>
      </c>
      <c r="E22" s="28">
        <v>27</v>
      </c>
      <c r="F22" s="52">
        <v>0</v>
      </c>
      <c r="G22" s="34"/>
      <c r="H22" s="34"/>
      <c r="I22" s="34">
        <v>0</v>
      </c>
      <c r="J22" s="53"/>
      <c r="K22" s="57">
        <f t="shared" si="0"/>
        <v>2380</v>
      </c>
      <c r="L22" s="28">
        <f t="shared" si="1"/>
        <v>27</v>
      </c>
      <c r="M22" s="29"/>
      <c r="N22" s="100">
        <f t="shared" si="2"/>
        <v>0</v>
      </c>
      <c r="O22" s="95">
        <f t="shared" si="3"/>
        <v>0</v>
      </c>
    </row>
    <row r="23" spans="1:15" ht="25.5" customHeight="1">
      <c r="A23" s="7">
        <v>146</v>
      </c>
      <c r="B23" s="7">
        <v>3123</v>
      </c>
      <c r="C23" s="39" t="s">
        <v>55</v>
      </c>
      <c r="D23" s="49">
        <v>1946</v>
      </c>
      <c r="E23" s="28">
        <v>137</v>
      </c>
      <c r="F23" s="52">
        <v>3.3</v>
      </c>
      <c r="G23" s="34"/>
      <c r="H23" s="34"/>
      <c r="I23" s="34">
        <v>2</v>
      </c>
      <c r="J23" s="53"/>
      <c r="K23" s="57">
        <f t="shared" si="0"/>
        <v>1949.3</v>
      </c>
      <c r="L23" s="28">
        <f t="shared" si="1"/>
        <v>139</v>
      </c>
      <c r="M23" s="29"/>
      <c r="N23" s="100">
        <f t="shared" si="2"/>
        <v>3.3</v>
      </c>
      <c r="O23" s="95">
        <f t="shared" si="3"/>
        <v>2</v>
      </c>
    </row>
    <row r="24" spans="1:15" ht="25.5" customHeight="1">
      <c r="A24" s="7">
        <v>19</v>
      </c>
      <c r="B24" s="7">
        <v>3124</v>
      </c>
      <c r="C24" s="39" t="s">
        <v>56</v>
      </c>
      <c r="D24" s="49">
        <v>4958</v>
      </c>
      <c r="E24" s="28">
        <v>854</v>
      </c>
      <c r="F24" s="52">
        <v>5.8</v>
      </c>
      <c r="G24" s="34"/>
      <c r="H24" s="34"/>
      <c r="I24" s="34">
        <v>3.8</v>
      </c>
      <c r="J24" s="53"/>
      <c r="K24" s="57">
        <f t="shared" si="0"/>
        <v>4963.8</v>
      </c>
      <c r="L24" s="28">
        <f t="shared" si="1"/>
        <v>857.8</v>
      </c>
      <c r="M24" s="29"/>
      <c r="N24" s="100">
        <f t="shared" si="2"/>
        <v>5.8</v>
      </c>
      <c r="O24" s="95">
        <f t="shared" si="3"/>
        <v>3.8</v>
      </c>
    </row>
    <row r="25" spans="1:15" ht="25.5" customHeight="1">
      <c r="A25" s="7">
        <v>20</v>
      </c>
      <c r="B25" s="7">
        <v>3114</v>
      </c>
      <c r="C25" s="39" t="s">
        <v>57</v>
      </c>
      <c r="D25" s="49">
        <v>2762</v>
      </c>
      <c r="E25" s="28">
        <v>395</v>
      </c>
      <c r="F25" s="52">
        <v>0</v>
      </c>
      <c r="G25" s="34"/>
      <c r="H25" s="34"/>
      <c r="I25" s="34">
        <v>0</v>
      </c>
      <c r="J25" s="53"/>
      <c r="K25" s="57">
        <f t="shared" si="0"/>
        <v>2762</v>
      </c>
      <c r="L25" s="28">
        <f t="shared" si="1"/>
        <v>395</v>
      </c>
      <c r="M25" s="29"/>
      <c r="N25" s="100">
        <f t="shared" si="2"/>
        <v>0</v>
      </c>
      <c r="O25" s="95">
        <f t="shared" si="3"/>
        <v>0</v>
      </c>
    </row>
    <row r="26" spans="1:15" ht="25.5" customHeight="1">
      <c r="A26" s="7">
        <v>21</v>
      </c>
      <c r="B26" s="7">
        <v>3114</v>
      </c>
      <c r="C26" s="39" t="s">
        <v>58</v>
      </c>
      <c r="D26" s="49">
        <v>5701</v>
      </c>
      <c r="E26" s="28">
        <v>552</v>
      </c>
      <c r="F26" s="52">
        <v>-4.7</v>
      </c>
      <c r="G26" s="34"/>
      <c r="H26" s="34"/>
      <c r="I26" s="34">
        <v>-2.8</v>
      </c>
      <c r="J26" s="53"/>
      <c r="K26" s="57">
        <f t="shared" si="0"/>
        <v>5696.3</v>
      </c>
      <c r="L26" s="28">
        <f t="shared" si="1"/>
        <v>549.2</v>
      </c>
      <c r="M26" s="29"/>
      <c r="N26" s="100">
        <f t="shared" si="2"/>
        <v>-4.7</v>
      </c>
      <c r="O26" s="95">
        <f t="shared" si="3"/>
        <v>-2.8</v>
      </c>
    </row>
    <row r="27" spans="1:15" ht="25.5" customHeight="1">
      <c r="A27" s="7">
        <v>30</v>
      </c>
      <c r="B27" s="7">
        <v>3112</v>
      </c>
      <c r="C27" s="39" t="s">
        <v>59</v>
      </c>
      <c r="D27" s="49">
        <v>817</v>
      </c>
      <c r="E27" s="28">
        <v>136</v>
      </c>
      <c r="F27" s="52">
        <v>-0.9</v>
      </c>
      <c r="G27" s="34"/>
      <c r="H27" s="34"/>
      <c r="I27" s="34">
        <v>-0.5</v>
      </c>
      <c r="J27" s="53"/>
      <c r="K27" s="57">
        <f t="shared" si="0"/>
        <v>816.1</v>
      </c>
      <c r="L27" s="28">
        <f t="shared" si="1"/>
        <v>135.5</v>
      </c>
      <c r="M27" s="29"/>
      <c r="N27" s="100">
        <f t="shared" si="2"/>
        <v>-0.9</v>
      </c>
      <c r="O27" s="95">
        <f t="shared" si="3"/>
        <v>-0.5</v>
      </c>
    </row>
    <row r="28" spans="1:15" ht="25.5" customHeight="1">
      <c r="A28" s="7">
        <v>28</v>
      </c>
      <c r="B28" s="7">
        <v>3112</v>
      </c>
      <c r="C28" s="39" t="s">
        <v>60</v>
      </c>
      <c r="D28" s="49">
        <v>365</v>
      </c>
      <c r="E28" s="28">
        <v>17</v>
      </c>
      <c r="F28" s="52">
        <v>0</v>
      </c>
      <c r="G28" s="34"/>
      <c r="H28" s="34"/>
      <c r="I28" s="34">
        <v>0</v>
      </c>
      <c r="J28" s="53"/>
      <c r="K28" s="57">
        <f t="shared" si="0"/>
        <v>365</v>
      </c>
      <c r="L28" s="28">
        <f t="shared" si="1"/>
        <v>17</v>
      </c>
      <c r="M28" s="29"/>
      <c r="N28" s="100">
        <f t="shared" si="2"/>
        <v>0</v>
      </c>
      <c r="O28" s="95">
        <f t="shared" si="3"/>
        <v>0</v>
      </c>
    </row>
    <row r="29" spans="1:15" ht="25.5" customHeight="1">
      <c r="A29" s="7">
        <v>29</v>
      </c>
      <c r="B29" s="7">
        <v>3112</v>
      </c>
      <c r="C29" s="39" t="s">
        <v>61</v>
      </c>
      <c r="D29" s="49">
        <v>518</v>
      </c>
      <c r="E29" s="28">
        <v>3</v>
      </c>
      <c r="F29" s="52">
        <v>7.4</v>
      </c>
      <c r="G29" s="34"/>
      <c r="H29" s="34"/>
      <c r="I29" s="34">
        <v>5.4</v>
      </c>
      <c r="J29" s="53"/>
      <c r="K29" s="57">
        <f t="shared" si="0"/>
        <v>525.4</v>
      </c>
      <c r="L29" s="28">
        <f t="shared" si="1"/>
        <v>8.4</v>
      </c>
      <c r="M29" s="29"/>
      <c r="N29" s="100">
        <f t="shared" si="2"/>
        <v>7.4</v>
      </c>
      <c r="O29" s="95">
        <f t="shared" si="3"/>
        <v>5.4</v>
      </c>
    </row>
    <row r="30" spans="1:15" ht="25.5" customHeight="1">
      <c r="A30" s="7">
        <v>27</v>
      </c>
      <c r="B30" s="7">
        <v>3114</v>
      </c>
      <c r="C30" s="39" t="s">
        <v>62</v>
      </c>
      <c r="D30" s="49">
        <v>394</v>
      </c>
      <c r="E30" s="28">
        <v>3</v>
      </c>
      <c r="F30" s="52">
        <v>0</v>
      </c>
      <c r="G30" s="34"/>
      <c r="H30" s="34"/>
      <c r="I30" s="34">
        <v>0</v>
      </c>
      <c r="J30" s="53"/>
      <c r="K30" s="57">
        <f t="shared" si="0"/>
        <v>394</v>
      </c>
      <c r="L30" s="28">
        <f t="shared" si="1"/>
        <v>3</v>
      </c>
      <c r="M30" s="29"/>
      <c r="N30" s="100">
        <f t="shared" si="2"/>
        <v>0</v>
      </c>
      <c r="O30" s="95">
        <f t="shared" si="3"/>
        <v>0</v>
      </c>
    </row>
    <row r="31" spans="1:15" ht="25.5" customHeight="1">
      <c r="A31" s="7">
        <v>24</v>
      </c>
      <c r="B31" s="7">
        <v>3114</v>
      </c>
      <c r="C31" s="39" t="s">
        <v>63</v>
      </c>
      <c r="D31" s="49">
        <v>551</v>
      </c>
      <c r="E31" s="28">
        <v>0</v>
      </c>
      <c r="F31" s="52">
        <v>0</v>
      </c>
      <c r="G31" s="34"/>
      <c r="H31" s="34"/>
      <c r="I31" s="34">
        <v>0</v>
      </c>
      <c r="J31" s="53"/>
      <c r="K31" s="57">
        <f t="shared" si="0"/>
        <v>551</v>
      </c>
      <c r="L31" s="28">
        <f t="shared" si="1"/>
        <v>0</v>
      </c>
      <c r="M31" s="29"/>
      <c r="N31" s="100">
        <f t="shared" si="2"/>
        <v>0</v>
      </c>
      <c r="O31" s="95">
        <f t="shared" si="3"/>
        <v>0</v>
      </c>
    </row>
    <row r="32" spans="1:15" ht="25.5" customHeight="1">
      <c r="A32" s="7">
        <v>25</v>
      </c>
      <c r="B32" s="7">
        <v>3114</v>
      </c>
      <c r="C32" s="39" t="s">
        <v>64</v>
      </c>
      <c r="D32" s="49">
        <v>915</v>
      </c>
      <c r="E32" s="28">
        <v>0</v>
      </c>
      <c r="F32" s="52">
        <v>0</v>
      </c>
      <c r="G32" s="34"/>
      <c r="H32" s="34"/>
      <c r="I32" s="34">
        <v>0</v>
      </c>
      <c r="J32" s="53"/>
      <c r="K32" s="57">
        <f t="shared" si="0"/>
        <v>915</v>
      </c>
      <c r="L32" s="28">
        <f t="shared" si="1"/>
        <v>0</v>
      </c>
      <c r="M32" s="29"/>
      <c r="N32" s="100">
        <f t="shared" si="2"/>
        <v>0</v>
      </c>
      <c r="O32" s="95">
        <f t="shared" si="3"/>
        <v>0</v>
      </c>
    </row>
    <row r="33" spans="1:15" ht="25.5" customHeight="1">
      <c r="A33" s="7">
        <v>26</v>
      </c>
      <c r="B33" s="7">
        <v>3114</v>
      </c>
      <c r="C33" s="39" t="s">
        <v>65</v>
      </c>
      <c r="D33" s="49">
        <v>430</v>
      </c>
      <c r="E33" s="28">
        <v>0</v>
      </c>
      <c r="F33" s="52">
        <v>0</v>
      </c>
      <c r="G33" s="34"/>
      <c r="H33" s="34"/>
      <c r="I33" s="34">
        <v>0</v>
      </c>
      <c r="J33" s="53"/>
      <c r="K33" s="57">
        <f t="shared" si="0"/>
        <v>430</v>
      </c>
      <c r="L33" s="28">
        <f t="shared" si="1"/>
        <v>0</v>
      </c>
      <c r="M33" s="29"/>
      <c r="N33" s="100">
        <f t="shared" si="2"/>
        <v>0</v>
      </c>
      <c r="O33" s="95">
        <f t="shared" si="3"/>
        <v>0</v>
      </c>
    </row>
    <row r="34" spans="1:15" ht="25.5" customHeight="1">
      <c r="A34" s="7">
        <v>33</v>
      </c>
      <c r="B34" s="7">
        <v>3146</v>
      </c>
      <c r="C34" s="39" t="s">
        <v>10</v>
      </c>
      <c r="D34" s="49">
        <v>742</v>
      </c>
      <c r="E34" s="28">
        <v>0</v>
      </c>
      <c r="F34" s="52">
        <v>0</v>
      </c>
      <c r="G34" s="34"/>
      <c r="H34" s="34"/>
      <c r="I34" s="34">
        <v>0</v>
      </c>
      <c r="J34" s="53"/>
      <c r="K34" s="57">
        <f t="shared" si="0"/>
        <v>742</v>
      </c>
      <c r="L34" s="28">
        <f t="shared" si="1"/>
        <v>0</v>
      </c>
      <c r="M34" s="29"/>
      <c r="N34" s="100">
        <f t="shared" si="2"/>
        <v>0</v>
      </c>
      <c r="O34" s="95">
        <f t="shared" si="3"/>
        <v>0</v>
      </c>
    </row>
    <row r="35" spans="1:15" ht="25.5" customHeight="1">
      <c r="A35" s="7">
        <v>22</v>
      </c>
      <c r="B35" s="7">
        <v>4322</v>
      </c>
      <c r="C35" s="39" t="s">
        <v>66</v>
      </c>
      <c r="D35" s="49">
        <v>2993</v>
      </c>
      <c r="E35" s="28">
        <v>90</v>
      </c>
      <c r="F35" s="52">
        <v>92.4</v>
      </c>
      <c r="G35" s="34"/>
      <c r="H35" s="34"/>
      <c r="I35" s="34">
        <v>90</v>
      </c>
      <c r="J35" s="53"/>
      <c r="K35" s="57">
        <f t="shared" si="0"/>
        <v>3085.4</v>
      </c>
      <c r="L35" s="28">
        <f t="shared" si="1"/>
        <v>180</v>
      </c>
      <c r="M35" s="29"/>
      <c r="N35" s="100">
        <f t="shared" si="2"/>
        <v>92.4</v>
      </c>
      <c r="O35" s="95">
        <f t="shared" si="3"/>
        <v>90</v>
      </c>
    </row>
    <row r="36" spans="1:15" ht="25.5" customHeight="1">
      <c r="A36" s="7">
        <v>32</v>
      </c>
      <c r="B36" s="7">
        <v>3147</v>
      </c>
      <c r="C36" s="40" t="s">
        <v>67</v>
      </c>
      <c r="D36" s="49">
        <v>4495</v>
      </c>
      <c r="E36" s="28">
        <v>682</v>
      </c>
      <c r="F36" s="52">
        <v>-8.2</v>
      </c>
      <c r="G36" s="34"/>
      <c r="H36" s="34"/>
      <c r="I36" s="34">
        <v>-4.9</v>
      </c>
      <c r="J36" s="53"/>
      <c r="K36" s="57">
        <f t="shared" si="0"/>
        <v>4486.8</v>
      </c>
      <c r="L36" s="28">
        <f t="shared" si="1"/>
        <v>677.1</v>
      </c>
      <c r="M36" s="29"/>
      <c r="N36" s="100">
        <f t="shared" si="2"/>
        <v>-8.2</v>
      </c>
      <c r="O36" s="95">
        <f t="shared" si="3"/>
        <v>-4.9</v>
      </c>
    </row>
    <row r="37" spans="1:15" ht="25.5" customHeight="1">
      <c r="A37" s="7">
        <v>35</v>
      </c>
      <c r="B37" s="7">
        <v>3142</v>
      </c>
      <c r="C37" s="41" t="s">
        <v>11</v>
      </c>
      <c r="D37" s="49">
        <v>2765</v>
      </c>
      <c r="E37" s="28">
        <v>920</v>
      </c>
      <c r="F37" s="52">
        <v>-9.6</v>
      </c>
      <c r="G37" s="34"/>
      <c r="H37" s="34"/>
      <c r="I37" s="34">
        <v>-5.8</v>
      </c>
      <c r="J37" s="53"/>
      <c r="K37" s="57">
        <f t="shared" si="0"/>
        <v>2755.4</v>
      </c>
      <c r="L37" s="28">
        <f t="shared" si="1"/>
        <v>914.2</v>
      </c>
      <c r="M37" s="29"/>
      <c r="N37" s="100">
        <f t="shared" si="2"/>
        <v>-9.6</v>
      </c>
      <c r="O37" s="95">
        <f t="shared" si="3"/>
        <v>-5.8</v>
      </c>
    </row>
    <row r="38" spans="1:15" ht="25.5" customHeight="1" thickBot="1">
      <c r="A38" s="4">
        <v>153</v>
      </c>
      <c r="B38" s="4">
        <v>3119</v>
      </c>
      <c r="C38" s="79" t="s">
        <v>68</v>
      </c>
      <c r="D38" s="50">
        <v>13</v>
      </c>
      <c r="E38" s="51">
        <v>8</v>
      </c>
      <c r="F38" s="54">
        <v>0</v>
      </c>
      <c r="G38" s="55"/>
      <c r="H38" s="55"/>
      <c r="I38" s="55">
        <v>0</v>
      </c>
      <c r="J38" s="56"/>
      <c r="K38" s="58">
        <f t="shared" si="0"/>
        <v>13</v>
      </c>
      <c r="L38" s="51">
        <f t="shared" si="1"/>
        <v>8</v>
      </c>
      <c r="M38" s="80"/>
      <c r="N38" s="101">
        <f t="shared" si="2"/>
        <v>0</v>
      </c>
      <c r="O38" s="96">
        <f t="shared" si="3"/>
        <v>0</v>
      </c>
    </row>
    <row r="39" spans="1:15" ht="25.5" customHeight="1">
      <c r="A39" s="2">
        <v>90</v>
      </c>
      <c r="B39" s="2">
        <v>3121</v>
      </c>
      <c r="C39" s="42" t="s">
        <v>41</v>
      </c>
      <c r="D39" s="48">
        <v>2278</v>
      </c>
      <c r="E39" s="71">
        <v>18</v>
      </c>
      <c r="F39" s="64">
        <v>0</v>
      </c>
      <c r="G39" s="65"/>
      <c r="H39" s="65"/>
      <c r="I39" s="65">
        <v>0</v>
      </c>
      <c r="J39" s="66"/>
      <c r="K39" s="70">
        <f t="shared" si="0"/>
        <v>2278</v>
      </c>
      <c r="L39" s="71">
        <f t="shared" si="1"/>
        <v>18</v>
      </c>
      <c r="M39" s="29"/>
      <c r="N39" s="102">
        <f t="shared" si="2"/>
        <v>0</v>
      </c>
      <c r="O39" s="97">
        <f t="shared" si="3"/>
        <v>0</v>
      </c>
    </row>
    <row r="40" spans="1:15" ht="25.5" customHeight="1">
      <c r="A40" s="7">
        <v>91</v>
      </c>
      <c r="B40" s="7">
        <v>3121</v>
      </c>
      <c r="C40" s="42" t="s">
        <v>12</v>
      </c>
      <c r="D40" s="49">
        <v>2205</v>
      </c>
      <c r="E40" s="28">
        <v>248</v>
      </c>
      <c r="F40" s="52">
        <v>0</v>
      </c>
      <c r="G40" s="34"/>
      <c r="H40" s="34"/>
      <c r="I40" s="34">
        <v>0</v>
      </c>
      <c r="J40" s="53"/>
      <c r="K40" s="57">
        <f t="shared" si="0"/>
        <v>2205</v>
      </c>
      <c r="L40" s="28">
        <f t="shared" si="1"/>
        <v>248</v>
      </c>
      <c r="M40" s="29"/>
      <c r="N40" s="100">
        <f t="shared" si="2"/>
        <v>0</v>
      </c>
      <c r="O40" s="95">
        <f t="shared" si="3"/>
        <v>0</v>
      </c>
    </row>
    <row r="41" spans="1:15" ht="25.5" customHeight="1">
      <c r="A41" s="7">
        <v>92</v>
      </c>
      <c r="B41" s="7">
        <v>3121</v>
      </c>
      <c r="C41" s="43" t="s">
        <v>69</v>
      </c>
      <c r="D41" s="49">
        <v>2617</v>
      </c>
      <c r="E41" s="28">
        <v>149</v>
      </c>
      <c r="F41" s="52">
        <v>6.3</v>
      </c>
      <c r="G41" s="34"/>
      <c r="H41" s="34"/>
      <c r="I41" s="34">
        <v>4.3</v>
      </c>
      <c r="J41" s="53"/>
      <c r="K41" s="57">
        <f t="shared" si="0"/>
        <v>2623.3</v>
      </c>
      <c r="L41" s="28">
        <f t="shared" si="1"/>
        <v>153.3</v>
      </c>
      <c r="M41" s="29"/>
      <c r="N41" s="100">
        <f t="shared" si="2"/>
        <v>6.3</v>
      </c>
      <c r="O41" s="95">
        <f t="shared" si="3"/>
        <v>4.3</v>
      </c>
    </row>
    <row r="42" spans="1:15" ht="25.5" customHeight="1">
      <c r="A42" s="7">
        <v>93</v>
      </c>
      <c r="B42" s="7">
        <v>3122</v>
      </c>
      <c r="C42" s="40" t="s">
        <v>13</v>
      </c>
      <c r="D42" s="49">
        <v>1707</v>
      </c>
      <c r="E42" s="28">
        <v>264</v>
      </c>
      <c r="F42" s="52">
        <v>5.7</v>
      </c>
      <c r="G42" s="34"/>
      <c r="H42" s="34"/>
      <c r="I42" s="34">
        <v>3.7</v>
      </c>
      <c r="J42" s="53"/>
      <c r="K42" s="57">
        <f t="shared" si="0"/>
        <v>1712.7</v>
      </c>
      <c r="L42" s="28">
        <f t="shared" si="1"/>
        <v>267.7</v>
      </c>
      <c r="M42" s="29"/>
      <c r="N42" s="100">
        <f t="shared" si="2"/>
        <v>5.7</v>
      </c>
      <c r="O42" s="95">
        <f t="shared" si="3"/>
        <v>3.7</v>
      </c>
    </row>
    <row r="43" spans="1:15" ht="25.5" customHeight="1">
      <c r="A43" s="7">
        <v>98</v>
      </c>
      <c r="B43" s="7">
        <v>3123</v>
      </c>
      <c r="C43" s="43" t="s">
        <v>70</v>
      </c>
      <c r="D43" s="49">
        <v>3190</v>
      </c>
      <c r="E43" s="28">
        <v>317</v>
      </c>
      <c r="F43" s="52">
        <v>-18.8</v>
      </c>
      <c r="G43" s="34"/>
      <c r="H43" s="34"/>
      <c r="I43" s="34">
        <v>-11.3</v>
      </c>
      <c r="J43" s="53"/>
      <c r="K43" s="57">
        <f t="shared" si="0"/>
        <v>3171.2</v>
      </c>
      <c r="L43" s="28">
        <f t="shared" si="1"/>
        <v>305.7</v>
      </c>
      <c r="M43" s="29"/>
      <c r="N43" s="100">
        <f t="shared" si="2"/>
        <v>-18.8</v>
      </c>
      <c r="O43" s="98">
        <f t="shared" si="3"/>
        <v>-11.3</v>
      </c>
    </row>
    <row r="44" spans="1:15" ht="25.5" customHeight="1">
      <c r="A44" s="7">
        <v>95</v>
      </c>
      <c r="B44" s="7">
        <v>3122</v>
      </c>
      <c r="C44" s="43" t="s">
        <v>71</v>
      </c>
      <c r="D44" s="49">
        <v>2110</v>
      </c>
      <c r="E44" s="28">
        <v>169</v>
      </c>
      <c r="F44" s="52">
        <v>0.3</v>
      </c>
      <c r="G44" s="34"/>
      <c r="H44" s="34"/>
      <c r="I44" s="34">
        <v>0.2</v>
      </c>
      <c r="J44" s="53"/>
      <c r="K44" s="57">
        <f t="shared" si="0"/>
        <v>2110.3</v>
      </c>
      <c r="L44" s="28">
        <f t="shared" si="1"/>
        <v>169.2</v>
      </c>
      <c r="M44" s="29"/>
      <c r="N44" s="100">
        <f t="shared" si="2"/>
        <v>0.3</v>
      </c>
      <c r="O44" s="95">
        <f t="shared" si="3"/>
        <v>0.2</v>
      </c>
    </row>
    <row r="45" spans="1:15" ht="25.5" customHeight="1">
      <c r="A45" s="7">
        <v>97</v>
      </c>
      <c r="B45" s="7">
        <v>3123</v>
      </c>
      <c r="C45" s="43" t="s">
        <v>72</v>
      </c>
      <c r="D45" s="49">
        <v>4146</v>
      </c>
      <c r="E45" s="28">
        <v>222</v>
      </c>
      <c r="F45" s="52">
        <v>8.8</v>
      </c>
      <c r="G45" s="34"/>
      <c r="H45" s="34">
        <v>170</v>
      </c>
      <c r="I45" s="34">
        <v>6.8</v>
      </c>
      <c r="J45" s="53"/>
      <c r="K45" s="57">
        <f t="shared" si="0"/>
        <v>4324.8</v>
      </c>
      <c r="L45" s="28">
        <f t="shared" si="1"/>
        <v>228.8</v>
      </c>
      <c r="M45" s="29"/>
      <c r="N45" s="100">
        <f t="shared" si="2"/>
        <v>178.8</v>
      </c>
      <c r="O45" s="95">
        <f t="shared" si="3"/>
        <v>6.8</v>
      </c>
    </row>
    <row r="46" spans="1:15" ht="25.5" customHeight="1">
      <c r="A46" s="7">
        <v>99</v>
      </c>
      <c r="B46" s="7">
        <v>3123</v>
      </c>
      <c r="C46" s="40" t="s">
        <v>14</v>
      </c>
      <c r="D46" s="49">
        <v>3307</v>
      </c>
      <c r="E46" s="28">
        <v>211</v>
      </c>
      <c r="F46" s="52">
        <v>-57.1</v>
      </c>
      <c r="G46" s="34"/>
      <c r="H46" s="34"/>
      <c r="I46" s="34">
        <v>-34.3</v>
      </c>
      <c r="J46" s="53"/>
      <c r="K46" s="57">
        <f t="shared" si="0"/>
        <v>3249.9</v>
      </c>
      <c r="L46" s="28">
        <f t="shared" si="1"/>
        <v>176.7</v>
      </c>
      <c r="M46" s="29"/>
      <c r="N46" s="100">
        <f t="shared" si="2"/>
        <v>-57.1</v>
      </c>
      <c r="O46" s="95">
        <f t="shared" si="3"/>
        <v>-34.3</v>
      </c>
    </row>
    <row r="47" spans="1:15" ht="25.5" customHeight="1">
      <c r="A47" s="7">
        <v>150</v>
      </c>
      <c r="B47" s="7">
        <v>3123</v>
      </c>
      <c r="C47" s="40" t="s">
        <v>15</v>
      </c>
      <c r="D47" s="49">
        <v>3412</v>
      </c>
      <c r="E47" s="28">
        <v>206</v>
      </c>
      <c r="F47" s="52">
        <v>-0.1</v>
      </c>
      <c r="G47" s="34"/>
      <c r="H47" s="34"/>
      <c r="I47" s="34">
        <v>-0.1</v>
      </c>
      <c r="J47" s="53"/>
      <c r="K47" s="57">
        <f t="shared" si="0"/>
        <v>3411.9</v>
      </c>
      <c r="L47" s="28">
        <f t="shared" si="1"/>
        <v>205.9</v>
      </c>
      <c r="M47" s="29"/>
      <c r="N47" s="100">
        <f t="shared" si="2"/>
        <v>-0.1</v>
      </c>
      <c r="O47" s="95">
        <f t="shared" si="3"/>
        <v>-0.1</v>
      </c>
    </row>
    <row r="48" spans="1:15" ht="25.5" customHeight="1">
      <c r="A48" s="7">
        <v>100</v>
      </c>
      <c r="B48" s="7">
        <v>3123</v>
      </c>
      <c r="C48" s="43" t="s">
        <v>121</v>
      </c>
      <c r="D48" s="49">
        <v>3128</v>
      </c>
      <c r="E48" s="28">
        <v>243</v>
      </c>
      <c r="F48" s="52">
        <v>-11.3</v>
      </c>
      <c r="G48" s="34"/>
      <c r="H48" s="34"/>
      <c r="I48" s="34">
        <v>-6.8</v>
      </c>
      <c r="J48" s="53"/>
      <c r="K48" s="57">
        <f t="shared" si="0"/>
        <v>3116.7</v>
      </c>
      <c r="L48" s="28">
        <f t="shared" si="1"/>
        <v>236.2</v>
      </c>
      <c r="M48" s="29"/>
      <c r="N48" s="100">
        <f t="shared" si="2"/>
        <v>-11.3</v>
      </c>
      <c r="O48" s="95">
        <f t="shared" si="3"/>
        <v>-6.8</v>
      </c>
    </row>
    <row r="49" spans="1:15" ht="31.5" customHeight="1">
      <c r="A49" s="7">
        <v>96</v>
      </c>
      <c r="B49" s="7">
        <v>3122</v>
      </c>
      <c r="C49" s="40" t="s">
        <v>16</v>
      </c>
      <c r="D49" s="49">
        <v>1921</v>
      </c>
      <c r="E49" s="28">
        <v>185</v>
      </c>
      <c r="F49" s="52">
        <v>23.7</v>
      </c>
      <c r="G49" s="34">
        <v>425</v>
      </c>
      <c r="H49" s="34"/>
      <c r="I49" s="34">
        <v>21.6</v>
      </c>
      <c r="J49" s="53"/>
      <c r="K49" s="57">
        <f t="shared" si="0"/>
        <v>2369.7</v>
      </c>
      <c r="L49" s="28">
        <f t="shared" si="1"/>
        <v>206.6</v>
      </c>
      <c r="M49" s="29"/>
      <c r="N49" s="100">
        <f t="shared" si="2"/>
        <v>448.7</v>
      </c>
      <c r="O49" s="95">
        <f t="shared" si="3"/>
        <v>21.6</v>
      </c>
    </row>
    <row r="50" spans="1:15" ht="25.5" customHeight="1">
      <c r="A50" s="7">
        <v>94</v>
      </c>
      <c r="B50" s="7">
        <v>3122</v>
      </c>
      <c r="C50" s="43" t="s">
        <v>73</v>
      </c>
      <c r="D50" s="49">
        <v>4110</v>
      </c>
      <c r="E50" s="28">
        <v>346</v>
      </c>
      <c r="F50" s="52">
        <v>0</v>
      </c>
      <c r="G50" s="34"/>
      <c r="H50" s="34"/>
      <c r="I50" s="34">
        <v>0</v>
      </c>
      <c r="J50" s="53"/>
      <c r="K50" s="57">
        <f t="shared" si="0"/>
        <v>4110</v>
      </c>
      <c r="L50" s="28">
        <f t="shared" si="1"/>
        <v>346</v>
      </c>
      <c r="M50" s="29"/>
      <c r="N50" s="100">
        <f t="shared" si="2"/>
        <v>0</v>
      </c>
      <c r="O50" s="95">
        <f t="shared" si="3"/>
        <v>0</v>
      </c>
    </row>
    <row r="51" spans="1:15" ht="25.5" customHeight="1">
      <c r="A51" s="7">
        <v>101</v>
      </c>
      <c r="B51" s="7">
        <v>3124</v>
      </c>
      <c r="C51" s="40" t="s">
        <v>17</v>
      </c>
      <c r="D51" s="49">
        <v>2003</v>
      </c>
      <c r="E51" s="28">
        <v>108</v>
      </c>
      <c r="F51" s="52">
        <v>0.6</v>
      </c>
      <c r="G51" s="34"/>
      <c r="H51" s="34"/>
      <c r="I51" s="34">
        <v>0.4</v>
      </c>
      <c r="J51" s="53"/>
      <c r="K51" s="57">
        <f t="shared" si="0"/>
        <v>2003.6</v>
      </c>
      <c r="L51" s="28">
        <f t="shared" si="1"/>
        <v>108.4</v>
      </c>
      <c r="M51" s="29"/>
      <c r="N51" s="100">
        <f t="shared" si="2"/>
        <v>0.6</v>
      </c>
      <c r="O51" s="95">
        <f t="shared" si="3"/>
        <v>0.4</v>
      </c>
    </row>
    <row r="52" spans="1:15" ht="25.5" customHeight="1">
      <c r="A52" s="7">
        <v>151</v>
      </c>
      <c r="B52" s="7">
        <v>3114</v>
      </c>
      <c r="C52" s="43" t="s">
        <v>74</v>
      </c>
      <c r="D52" s="49">
        <v>453</v>
      </c>
      <c r="E52" s="28">
        <v>0</v>
      </c>
      <c r="F52" s="52">
        <v>0</v>
      </c>
      <c r="G52" s="34"/>
      <c r="H52" s="34"/>
      <c r="I52" s="34">
        <v>0</v>
      </c>
      <c r="J52" s="53"/>
      <c r="K52" s="57">
        <f t="shared" si="0"/>
        <v>453</v>
      </c>
      <c r="L52" s="28">
        <f t="shared" si="1"/>
        <v>0</v>
      </c>
      <c r="M52" s="29"/>
      <c r="N52" s="100">
        <f t="shared" si="2"/>
        <v>0</v>
      </c>
      <c r="O52" s="95">
        <f t="shared" si="3"/>
        <v>0</v>
      </c>
    </row>
    <row r="53" spans="1:15" ht="25.5" customHeight="1">
      <c r="A53" s="7">
        <v>152</v>
      </c>
      <c r="B53" s="7">
        <v>3114</v>
      </c>
      <c r="C53" s="43" t="s">
        <v>123</v>
      </c>
      <c r="D53" s="49">
        <v>1789</v>
      </c>
      <c r="E53" s="28">
        <v>0</v>
      </c>
      <c r="F53" s="52">
        <v>0</v>
      </c>
      <c r="G53" s="34"/>
      <c r="H53" s="34"/>
      <c r="I53" s="34">
        <v>0</v>
      </c>
      <c r="J53" s="53"/>
      <c r="K53" s="57">
        <f t="shared" si="0"/>
        <v>1789</v>
      </c>
      <c r="L53" s="28">
        <f t="shared" si="1"/>
        <v>0</v>
      </c>
      <c r="M53" s="29"/>
      <c r="N53" s="100">
        <f t="shared" si="2"/>
        <v>0</v>
      </c>
      <c r="O53" s="95">
        <f t="shared" si="3"/>
        <v>0</v>
      </c>
    </row>
    <row r="54" spans="1:15" ht="25.5" customHeight="1">
      <c r="A54" s="7">
        <v>106</v>
      </c>
      <c r="B54" s="7">
        <v>3114</v>
      </c>
      <c r="C54" s="43" t="s">
        <v>75</v>
      </c>
      <c r="D54" s="49">
        <v>191</v>
      </c>
      <c r="E54" s="28">
        <v>1</v>
      </c>
      <c r="F54" s="52">
        <v>0</v>
      </c>
      <c r="G54" s="34"/>
      <c r="H54" s="34"/>
      <c r="I54" s="34">
        <v>0</v>
      </c>
      <c r="J54" s="53"/>
      <c r="K54" s="57">
        <f t="shared" si="0"/>
        <v>191</v>
      </c>
      <c r="L54" s="28">
        <f t="shared" si="1"/>
        <v>1</v>
      </c>
      <c r="M54" s="29"/>
      <c r="N54" s="100">
        <f t="shared" si="2"/>
        <v>0</v>
      </c>
      <c r="O54" s="95">
        <f t="shared" si="3"/>
        <v>0</v>
      </c>
    </row>
    <row r="55" spans="1:15" ht="25.5" customHeight="1">
      <c r="A55" s="7">
        <v>108</v>
      </c>
      <c r="B55" s="7">
        <v>3146</v>
      </c>
      <c r="C55" s="40" t="s">
        <v>18</v>
      </c>
      <c r="D55" s="49">
        <v>572</v>
      </c>
      <c r="E55" s="28">
        <v>3</v>
      </c>
      <c r="F55" s="52">
        <v>0</v>
      </c>
      <c r="G55" s="34"/>
      <c r="H55" s="34"/>
      <c r="I55" s="34">
        <v>0</v>
      </c>
      <c r="J55" s="53"/>
      <c r="K55" s="57">
        <f t="shared" si="0"/>
        <v>572</v>
      </c>
      <c r="L55" s="28">
        <f t="shared" si="1"/>
        <v>3</v>
      </c>
      <c r="M55" s="29"/>
      <c r="N55" s="100">
        <f t="shared" si="2"/>
        <v>0</v>
      </c>
      <c r="O55" s="95">
        <f t="shared" si="3"/>
        <v>0</v>
      </c>
    </row>
    <row r="56" spans="1:15" ht="25.5" customHeight="1" thickBot="1">
      <c r="A56" s="4">
        <v>102</v>
      </c>
      <c r="B56" s="4">
        <v>3125</v>
      </c>
      <c r="C56" s="82" t="s">
        <v>76</v>
      </c>
      <c r="D56" s="50">
        <v>2279</v>
      </c>
      <c r="E56" s="51">
        <v>301</v>
      </c>
      <c r="F56" s="54">
        <v>0</v>
      </c>
      <c r="G56" s="55"/>
      <c r="H56" s="55"/>
      <c r="I56" s="55">
        <v>0</v>
      </c>
      <c r="J56" s="56"/>
      <c r="K56" s="58">
        <f t="shared" si="0"/>
        <v>2279</v>
      </c>
      <c r="L56" s="51">
        <f t="shared" si="1"/>
        <v>301</v>
      </c>
      <c r="M56" s="80"/>
      <c r="N56" s="101">
        <f t="shared" si="2"/>
        <v>0</v>
      </c>
      <c r="O56" s="96">
        <f t="shared" si="3"/>
        <v>0</v>
      </c>
    </row>
    <row r="57" spans="1:15" ht="21" customHeight="1">
      <c r="A57" s="2">
        <v>38</v>
      </c>
      <c r="B57" s="81">
        <v>3121</v>
      </c>
      <c r="C57" s="42" t="s">
        <v>19</v>
      </c>
      <c r="D57" s="48">
        <v>1970</v>
      </c>
      <c r="E57" s="71">
        <v>34</v>
      </c>
      <c r="F57" s="64">
        <v>0</v>
      </c>
      <c r="G57" s="65"/>
      <c r="H57" s="65"/>
      <c r="I57" s="65">
        <v>0</v>
      </c>
      <c r="J57" s="66"/>
      <c r="K57" s="70">
        <f t="shared" si="0"/>
        <v>1970</v>
      </c>
      <c r="L57" s="71">
        <f t="shared" si="1"/>
        <v>34</v>
      </c>
      <c r="M57" s="29"/>
      <c r="N57" s="102">
        <f t="shared" si="2"/>
        <v>0</v>
      </c>
      <c r="O57" s="97">
        <f t="shared" si="3"/>
        <v>0</v>
      </c>
    </row>
    <row r="58" spans="1:15" ht="25.5" customHeight="1">
      <c r="A58" s="7">
        <v>39</v>
      </c>
      <c r="B58" s="8">
        <v>3121</v>
      </c>
      <c r="C58" s="42" t="s">
        <v>47</v>
      </c>
      <c r="D58" s="49">
        <v>2276</v>
      </c>
      <c r="E58" s="28">
        <v>127</v>
      </c>
      <c r="F58" s="52">
        <v>0</v>
      </c>
      <c r="G58" s="34"/>
      <c r="H58" s="34"/>
      <c r="I58" s="34">
        <v>0</v>
      </c>
      <c r="J58" s="53"/>
      <c r="K58" s="57">
        <f t="shared" si="0"/>
        <v>2276</v>
      </c>
      <c r="L58" s="28">
        <f t="shared" si="1"/>
        <v>127</v>
      </c>
      <c r="M58" s="29"/>
      <c r="N58" s="100">
        <f t="shared" si="2"/>
        <v>0</v>
      </c>
      <c r="O58" s="95">
        <f t="shared" si="3"/>
        <v>0</v>
      </c>
    </row>
    <row r="59" spans="1:15" ht="29.25" customHeight="1">
      <c r="A59" s="7">
        <v>40</v>
      </c>
      <c r="B59" s="8">
        <v>3121</v>
      </c>
      <c r="C59" s="40" t="s">
        <v>20</v>
      </c>
      <c r="D59" s="49">
        <v>2595</v>
      </c>
      <c r="E59" s="28">
        <v>155</v>
      </c>
      <c r="F59" s="52">
        <v>6.3</v>
      </c>
      <c r="G59" s="34"/>
      <c r="H59" s="34"/>
      <c r="I59" s="34">
        <v>4.3</v>
      </c>
      <c r="J59" s="53"/>
      <c r="K59" s="57">
        <f t="shared" si="0"/>
        <v>2601.3</v>
      </c>
      <c r="L59" s="28">
        <f t="shared" si="1"/>
        <v>159.3</v>
      </c>
      <c r="M59" s="29"/>
      <c r="N59" s="100">
        <f t="shared" si="2"/>
        <v>6.3</v>
      </c>
      <c r="O59" s="95">
        <f t="shared" si="3"/>
        <v>4.3</v>
      </c>
    </row>
    <row r="60" spans="1:15" ht="25.5" customHeight="1">
      <c r="A60" s="7">
        <v>41</v>
      </c>
      <c r="B60" s="8">
        <v>3122</v>
      </c>
      <c r="C60" s="40" t="s">
        <v>21</v>
      </c>
      <c r="D60" s="49">
        <v>1835</v>
      </c>
      <c r="E60" s="28">
        <v>113</v>
      </c>
      <c r="F60" s="52">
        <v>4.5</v>
      </c>
      <c r="G60" s="34"/>
      <c r="H60" s="34"/>
      <c r="I60" s="34">
        <v>2.7</v>
      </c>
      <c r="J60" s="53"/>
      <c r="K60" s="57">
        <f t="shared" si="0"/>
        <v>1839.5</v>
      </c>
      <c r="L60" s="28">
        <f t="shared" si="1"/>
        <v>115.7</v>
      </c>
      <c r="M60" s="29"/>
      <c r="N60" s="100">
        <f t="shared" si="2"/>
        <v>4.5</v>
      </c>
      <c r="O60" s="95">
        <f t="shared" si="3"/>
        <v>2.7</v>
      </c>
    </row>
    <row r="61" spans="1:15" ht="25.5" customHeight="1">
      <c r="A61" s="7">
        <v>43</v>
      </c>
      <c r="B61" s="8">
        <v>3122</v>
      </c>
      <c r="C61" s="40" t="s">
        <v>77</v>
      </c>
      <c r="D61" s="49">
        <v>2264</v>
      </c>
      <c r="E61" s="28">
        <v>227</v>
      </c>
      <c r="F61" s="52">
        <v>0</v>
      </c>
      <c r="G61" s="34"/>
      <c r="H61" s="34"/>
      <c r="I61" s="34">
        <v>0</v>
      </c>
      <c r="J61" s="53"/>
      <c r="K61" s="57">
        <f t="shared" si="0"/>
        <v>2264</v>
      </c>
      <c r="L61" s="28">
        <f t="shared" si="1"/>
        <v>227</v>
      </c>
      <c r="M61" s="29"/>
      <c r="N61" s="100">
        <f t="shared" si="2"/>
        <v>0</v>
      </c>
      <c r="O61" s="95">
        <f t="shared" si="3"/>
        <v>0</v>
      </c>
    </row>
    <row r="62" spans="1:15" ht="25.5" customHeight="1">
      <c r="A62" s="7">
        <v>44</v>
      </c>
      <c r="B62" s="8">
        <v>3123</v>
      </c>
      <c r="C62" s="40" t="s">
        <v>78</v>
      </c>
      <c r="D62" s="49">
        <v>3386</v>
      </c>
      <c r="E62" s="28">
        <v>669</v>
      </c>
      <c r="F62" s="52">
        <v>5</v>
      </c>
      <c r="G62" s="34"/>
      <c r="H62" s="34"/>
      <c r="I62" s="34">
        <v>3</v>
      </c>
      <c r="J62" s="53"/>
      <c r="K62" s="57">
        <f t="shared" si="0"/>
        <v>3391</v>
      </c>
      <c r="L62" s="28">
        <f t="shared" si="1"/>
        <v>672</v>
      </c>
      <c r="M62" s="29"/>
      <c r="N62" s="100">
        <f t="shared" si="2"/>
        <v>5</v>
      </c>
      <c r="O62" s="95">
        <f t="shared" si="3"/>
        <v>3</v>
      </c>
    </row>
    <row r="63" spans="1:15" ht="30" customHeight="1">
      <c r="A63" s="7">
        <v>147</v>
      </c>
      <c r="B63" s="8">
        <v>3123</v>
      </c>
      <c r="C63" s="40" t="s">
        <v>122</v>
      </c>
      <c r="D63" s="49">
        <v>3206</v>
      </c>
      <c r="E63" s="28">
        <v>315</v>
      </c>
      <c r="F63" s="52">
        <v>0</v>
      </c>
      <c r="G63" s="34"/>
      <c r="H63" s="34"/>
      <c r="I63" s="34">
        <v>0</v>
      </c>
      <c r="J63" s="53"/>
      <c r="K63" s="57">
        <f t="shared" si="0"/>
        <v>3206</v>
      </c>
      <c r="L63" s="28">
        <f t="shared" si="1"/>
        <v>315</v>
      </c>
      <c r="M63" s="29"/>
      <c r="N63" s="100">
        <f t="shared" si="2"/>
        <v>0</v>
      </c>
      <c r="O63" s="95">
        <f t="shared" si="3"/>
        <v>0</v>
      </c>
    </row>
    <row r="64" spans="1:15" ht="36.75" customHeight="1">
      <c r="A64" s="7">
        <v>55</v>
      </c>
      <c r="B64" s="8">
        <v>3123</v>
      </c>
      <c r="C64" s="40" t="s">
        <v>79</v>
      </c>
      <c r="D64" s="49">
        <v>2459</v>
      </c>
      <c r="E64" s="28">
        <v>436</v>
      </c>
      <c r="F64" s="52">
        <v>82.1</v>
      </c>
      <c r="G64" s="34"/>
      <c r="H64" s="34"/>
      <c r="I64" s="34">
        <v>79.8</v>
      </c>
      <c r="J64" s="53"/>
      <c r="K64" s="57">
        <f t="shared" si="0"/>
        <v>2541.1</v>
      </c>
      <c r="L64" s="28">
        <f t="shared" si="1"/>
        <v>515.8</v>
      </c>
      <c r="M64" s="29"/>
      <c r="N64" s="100">
        <f t="shared" si="2"/>
        <v>82.1</v>
      </c>
      <c r="O64" s="95">
        <f t="shared" si="3"/>
        <v>79.8</v>
      </c>
    </row>
    <row r="65" spans="1:15" ht="25.5" customHeight="1">
      <c r="A65" s="7">
        <v>57</v>
      </c>
      <c r="B65" s="8">
        <v>3123</v>
      </c>
      <c r="C65" s="40" t="s">
        <v>80</v>
      </c>
      <c r="D65" s="49">
        <v>7678</v>
      </c>
      <c r="E65" s="28">
        <v>870</v>
      </c>
      <c r="F65" s="52">
        <v>57.9</v>
      </c>
      <c r="G65" s="34"/>
      <c r="H65" s="34"/>
      <c r="I65" s="34">
        <v>55.7</v>
      </c>
      <c r="J65" s="53"/>
      <c r="K65" s="57">
        <f t="shared" si="0"/>
        <v>7735.9</v>
      </c>
      <c r="L65" s="28">
        <f t="shared" si="1"/>
        <v>925.7</v>
      </c>
      <c r="M65" s="29"/>
      <c r="N65" s="100">
        <f t="shared" si="2"/>
        <v>57.9</v>
      </c>
      <c r="O65" s="95">
        <f t="shared" si="3"/>
        <v>55.7</v>
      </c>
    </row>
    <row r="66" spans="1:15" ht="25.5" customHeight="1">
      <c r="A66" s="7">
        <v>54</v>
      </c>
      <c r="B66" s="8">
        <v>3123</v>
      </c>
      <c r="C66" s="40" t="s">
        <v>81</v>
      </c>
      <c r="D66" s="49">
        <v>2867</v>
      </c>
      <c r="E66" s="28">
        <v>140</v>
      </c>
      <c r="F66" s="52">
        <v>4.2</v>
      </c>
      <c r="G66" s="34"/>
      <c r="H66" s="34"/>
      <c r="I66" s="34">
        <v>2.5</v>
      </c>
      <c r="J66" s="53"/>
      <c r="K66" s="57">
        <f t="shared" si="0"/>
        <v>2871.2</v>
      </c>
      <c r="L66" s="28">
        <f t="shared" si="1"/>
        <v>142.5</v>
      </c>
      <c r="M66" s="29"/>
      <c r="N66" s="100">
        <f t="shared" si="2"/>
        <v>4.2</v>
      </c>
      <c r="O66" s="95">
        <f t="shared" si="3"/>
        <v>2.5</v>
      </c>
    </row>
    <row r="67" spans="1:15" ht="25.5" customHeight="1">
      <c r="A67" s="7">
        <v>53</v>
      </c>
      <c r="B67" s="8">
        <v>3123</v>
      </c>
      <c r="C67" s="40" t="s">
        <v>82</v>
      </c>
      <c r="D67" s="49">
        <v>3216</v>
      </c>
      <c r="E67" s="28">
        <v>320</v>
      </c>
      <c r="F67" s="52">
        <v>6.5</v>
      </c>
      <c r="G67" s="34">
        <v>445</v>
      </c>
      <c r="H67" s="34"/>
      <c r="I67" s="34">
        <v>4.5</v>
      </c>
      <c r="J67" s="53"/>
      <c r="K67" s="57">
        <f t="shared" si="0"/>
        <v>3667.5</v>
      </c>
      <c r="L67" s="28">
        <f t="shared" si="1"/>
        <v>324.5</v>
      </c>
      <c r="M67" s="29"/>
      <c r="N67" s="100">
        <f t="shared" si="2"/>
        <v>451.5</v>
      </c>
      <c r="O67" s="95">
        <f t="shared" si="3"/>
        <v>4.5</v>
      </c>
    </row>
    <row r="68" spans="1:15" ht="41.25" customHeight="1">
      <c r="A68" s="7">
        <v>42</v>
      </c>
      <c r="B68" s="8">
        <v>3122</v>
      </c>
      <c r="C68" s="40" t="s">
        <v>83</v>
      </c>
      <c r="D68" s="49">
        <v>5672</v>
      </c>
      <c r="E68" s="28">
        <v>719</v>
      </c>
      <c r="F68" s="52">
        <v>-19.3</v>
      </c>
      <c r="G68" s="34"/>
      <c r="H68" s="34"/>
      <c r="I68" s="34">
        <v>-11.6</v>
      </c>
      <c r="J68" s="53"/>
      <c r="K68" s="57">
        <f t="shared" si="0"/>
        <v>5652.7</v>
      </c>
      <c r="L68" s="28">
        <f t="shared" si="1"/>
        <v>707.4</v>
      </c>
      <c r="M68" s="29"/>
      <c r="N68" s="100">
        <f t="shared" si="2"/>
        <v>-19.3</v>
      </c>
      <c r="O68" s="95">
        <f t="shared" si="3"/>
        <v>-11.6</v>
      </c>
    </row>
    <row r="69" spans="1:15" s="5" customFormat="1" ht="25.5" customHeight="1">
      <c r="A69" s="10">
        <v>45</v>
      </c>
      <c r="B69" s="10">
        <v>3124</v>
      </c>
      <c r="C69" s="40" t="s">
        <v>84</v>
      </c>
      <c r="D69" s="49">
        <v>7052</v>
      </c>
      <c r="E69" s="28">
        <v>313</v>
      </c>
      <c r="F69" s="52">
        <v>12.7</v>
      </c>
      <c r="G69" s="34"/>
      <c r="H69" s="34"/>
      <c r="I69" s="34">
        <v>10.7</v>
      </c>
      <c r="J69" s="53"/>
      <c r="K69" s="57">
        <f aca="true" t="shared" si="4" ref="K69:K124">D69+F69+G69+H69</f>
        <v>7064.7</v>
      </c>
      <c r="L69" s="28">
        <f aca="true" t="shared" si="5" ref="L69:L102">E69+I69+J69</f>
        <v>323.7</v>
      </c>
      <c r="M69" s="29"/>
      <c r="N69" s="103">
        <f t="shared" si="2"/>
        <v>12.7</v>
      </c>
      <c r="O69" s="95">
        <f t="shared" si="3"/>
        <v>10.7</v>
      </c>
    </row>
    <row r="70" spans="1:15" ht="25.5" customHeight="1">
      <c r="A70" s="7">
        <v>63</v>
      </c>
      <c r="B70" s="8">
        <v>3114</v>
      </c>
      <c r="C70" s="40" t="s">
        <v>85</v>
      </c>
      <c r="D70" s="49">
        <v>1200</v>
      </c>
      <c r="E70" s="28">
        <v>4</v>
      </c>
      <c r="F70" s="52">
        <v>0</v>
      </c>
      <c r="G70" s="34"/>
      <c r="H70" s="34"/>
      <c r="I70" s="34">
        <v>0</v>
      </c>
      <c r="J70" s="53"/>
      <c r="K70" s="57">
        <f t="shared" si="4"/>
        <v>1200</v>
      </c>
      <c r="L70" s="28">
        <f t="shared" si="5"/>
        <v>4</v>
      </c>
      <c r="M70" s="29"/>
      <c r="N70" s="100">
        <f aca="true" t="shared" si="6" ref="N70:N125">F70+G70+H70</f>
        <v>0</v>
      </c>
      <c r="O70" s="95">
        <f aca="true" t="shared" si="7" ref="O70:O125">I70+J70</f>
        <v>0</v>
      </c>
    </row>
    <row r="71" spans="1:15" ht="25.5" customHeight="1">
      <c r="A71" s="7">
        <v>47</v>
      </c>
      <c r="B71" s="8">
        <v>3114</v>
      </c>
      <c r="C71" s="40" t="s">
        <v>86</v>
      </c>
      <c r="D71" s="49">
        <v>2437</v>
      </c>
      <c r="E71" s="28">
        <v>31</v>
      </c>
      <c r="F71" s="52">
        <v>0</v>
      </c>
      <c r="G71" s="34"/>
      <c r="H71" s="34"/>
      <c r="I71" s="34">
        <v>0</v>
      </c>
      <c r="J71" s="53"/>
      <c r="K71" s="57">
        <f t="shared" si="4"/>
        <v>2437</v>
      </c>
      <c r="L71" s="28">
        <f t="shared" si="5"/>
        <v>31</v>
      </c>
      <c r="M71" s="29"/>
      <c r="N71" s="100">
        <f t="shared" si="6"/>
        <v>0</v>
      </c>
      <c r="O71" s="95">
        <f t="shared" si="7"/>
        <v>0</v>
      </c>
    </row>
    <row r="72" spans="1:15" ht="25.5" customHeight="1">
      <c r="A72" s="7">
        <v>62</v>
      </c>
      <c r="B72" s="8">
        <v>3114</v>
      </c>
      <c r="C72" s="40" t="s">
        <v>87</v>
      </c>
      <c r="D72" s="49">
        <v>811</v>
      </c>
      <c r="E72" s="28">
        <v>0</v>
      </c>
      <c r="F72" s="52">
        <v>0</v>
      </c>
      <c r="G72" s="34"/>
      <c r="H72" s="34"/>
      <c r="I72" s="34">
        <v>0</v>
      </c>
      <c r="J72" s="53"/>
      <c r="K72" s="57">
        <f t="shared" si="4"/>
        <v>811</v>
      </c>
      <c r="L72" s="28">
        <f t="shared" si="5"/>
        <v>0</v>
      </c>
      <c r="M72" s="29"/>
      <c r="N72" s="100">
        <f t="shared" si="6"/>
        <v>0</v>
      </c>
      <c r="O72" s="95">
        <f t="shared" si="7"/>
        <v>0</v>
      </c>
    </row>
    <row r="73" spans="1:15" ht="25.5" customHeight="1">
      <c r="A73" s="7">
        <v>64</v>
      </c>
      <c r="B73" s="8">
        <v>3114</v>
      </c>
      <c r="C73" s="40" t="s">
        <v>88</v>
      </c>
      <c r="D73" s="49">
        <v>493</v>
      </c>
      <c r="E73" s="28">
        <v>0</v>
      </c>
      <c r="F73" s="52">
        <v>0</v>
      </c>
      <c r="G73" s="34"/>
      <c r="H73" s="34"/>
      <c r="I73" s="34">
        <v>0</v>
      </c>
      <c r="J73" s="53"/>
      <c r="K73" s="57">
        <f t="shared" si="4"/>
        <v>493</v>
      </c>
      <c r="L73" s="28">
        <f t="shared" si="5"/>
        <v>0</v>
      </c>
      <c r="M73" s="29"/>
      <c r="N73" s="100">
        <f t="shared" si="6"/>
        <v>0</v>
      </c>
      <c r="O73" s="95">
        <f t="shared" si="7"/>
        <v>0</v>
      </c>
    </row>
    <row r="74" spans="1:15" ht="25.5" customHeight="1">
      <c r="A74" s="7">
        <v>46</v>
      </c>
      <c r="B74" s="8">
        <v>3114</v>
      </c>
      <c r="C74" s="40" t="s">
        <v>89</v>
      </c>
      <c r="D74" s="49">
        <v>2222</v>
      </c>
      <c r="E74" s="28">
        <v>196</v>
      </c>
      <c r="F74" s="52">
        <v>3.6</v>
      </c>
      <c r="G74" s="34"/>
      <c r="H74" s="34"/>
      <c r="I74" s="34">
        <v>2.2</v>
      </c>
      <c r="J74" s="53"/>
      <c r="K74" s="57">
        <f t="shared" si="4"/>
        <v>2225.6</v>
      </c>
      <c r="L74" s="28">
        <f t="shared" si="5"/>
        <v>198.2</v>
      </c>
      <c r="M74" s="29"/>
      <c r="N74" s="100">
        <f t="shared" si="6"/>
        <v>3.6</v>
      </c>
      <c r="O74" s="95">
        <f t="shared" si="7"/>
        <v>2.2</v>
      </c>
    </row>
    <row r="75" spans="1:15" ht="25.5" customHeight="1">
      <c r="A75" s="7">
        <v>66</v>
      </c>
      <c r="B75" s="8">
        <v>3146</v>
      </c>
      <c r="C75" s="40" t="s">
        <v>48</v>
      </c>
      <c r="D75" s="49">
        <v>513</v>
      </c>
      <c r="E75" s="28">
        <v>0</v>
      </c>
      <c r="F75" s="52">
        <v>0</v>
      </c>
      <c r="G75" s="34"/>
      <c r="H75" s="34"/>
      <c r="I75" s="34">
        <v>0</v>
      </c>
      <c r="J75" s="53"/>
      <c r="K75" s="57">
        <f t="shared" si="4"/>
        <v>513</v>
      </c>
      <c r="L75" s="28">
        <f t="shared" si="5"/>
        <v>0</v>
      </c>
      <c r="M75" s="29"/>
      <c r="N75" s="100">
        <f t="shared" si="6"/>
        <v>0</v>
      </c>
      <c r="O75" s="95">
        <f t="shared" si="7"/>
        <v>0</v>
      </c>
    </row>
    <row r="76" spans="1:15" ht="25.5" customHeight="1">
      <c r="A76" s="7">
        <v>49</v>
      </c>
      <c r="B76" s="8">
        <v>4322</v>
      </c>
      <c r="C76" s="40" t="s">
        <v>90</v>
      </c>
      <c r="D76" s="49">
        <v>4590</v>
      </c>
      <c r="E76" s="28">
        <v>273</v>
      </c>
      <c r="F76" s="52">
        <v>69.2</v>
      </c>
      <c r="G76" s="34"/>
      <c r="H76" s="34"/>
      <c r="I76" s="34">
        <v>67</v>
      </c>
      <c r="J76" s="53"/>
      <c r="K76" s="57">
        <f t="shared" si="4"/>
        <v>4659.2</v>
      </c>
      <c r="L76" s="28">
        <f t="shared" si="5"/>
        <v>340</v>
      </c>
      <c r="M76" s="29"/>
      <c r="N76" s="100">
        <f t="shared" si="6"/>
        <v>69.2</v>
      </c>
      <c r="O76" s="95">
        <f t="shared" si="7"/>
        <v>67</v>
      </c>
    </row>
    <row r="77" spans="1:15" ht="36" customHeight="1">
      <c r="A77" s="7">
        <v>52</v>
      </c>
      <c r="B77" s="8">
        <v>3149</v>
      </c>
      <c r="C77" s="40" t="s">
        <v>91</v>
      </c>
      <c r="D77" s="49">
        <v>1023</v>
      </c>
      <c r="E77" s="28">
        <v>20</v>
      </c>
      <c r="F77" s="52">
        <v>-4.4</v>
      </c>
      <c r="G77" s="34"/>
      <c r="H77" s="34"/>
      <c r="I77" s="34">
        <v>-2.6</v>
      </c>
      <c r="J77" s="53"/>
      <c r="K77" s="57">
        <f t="shared" si="4"/>
        <v>1018.6</v>
      </c>
      <c r="L77" s="28">
        <f t="shared" si="5"/>
        <v>17.4</v>
      </c>
      <c r="M77" s="29"/>
      <c r="N77" s="100">
        <f t="shared" si="6"/>
        <v>-4.4</v>
      </c>
      <c r="O77" s="95">
        <f t="shared" si="7"/>
        <v>-2.6</v>
      </c>
    </row>
    <row r="78" spans="1:15" ht="25.5" customHeight="1">
      <c r="A78" s="7">
        <v>51</v>
      </c>
      <c r="B78" s="8">
        <v>3149</v>
      </c>
      <c r="C78" s="40" t="s">
        <v>22</v>
      </c>
      <c r="D78" s="49">
        <v>0</v>
      </c>
      <c r="E78" s="28">
        <v>0</v>
      </c>
      <c r="F78" s="52">
        <v>0</v>
      </c>
      <c r="G78" s="34"/>
      <c r="H78" s="34"/>
      <c r="I78" s="34">
        <v>0</v>
      </c>
      <c r="J78" s="53"/>
      <c r="K78" s="57">
        <f t="shared" si="4"/>
        <v>0</v>
      </c>
      <c r="L78" s="28">
        <f t="shared" si="5"/>
        <v>0</v>
      </c>
      <c r="M78" s="29"/>
      <c r="N78" s="100">
        <f t="shared" si="6"/>
        <v>0</v>
      </c>
      <c r="O78" s="95">
        <f t="shared" si="7"/>
        <v>0</v>
      </c>
    </row>
    <row r="79" spans="1:15" ht="25.5" customHeight="1">
      <c r="A79" s="7">
        <v>58</v>
      </c>
      <c r="B79" s="8">
        <v>3114</v>
      </c>
      <c r="C79" s="40" t="s">
        <v>92</v>
      </c>
      <c r="D79" s="49">
        <v>959</v>
      </c>
      <c r="E79" s="28">
        <v>93</v>
      </c>
      <c r="F79" s="52">
        <v>10.7</v>
      </c>
      <c r="G79" s="34"/>
      <c r="H79" s="34"/>
      <c r="I79" s="34">
        <v>8.7</v>
      </c>
      <c r="J79" s="53"/>
      <c r="K79" s="57">
        <f t="shared" si="4"/>
        <v>969.7</v>
      </c>
      <c r="L79" s="28">
        <f t="shared" si="5"/>
        <v>101.7</v>
      </c>
      <c r="M79" s="29"/>
      <c r="N79" s="100">
        <f t="shared" si="6"/>
        <v>10.7</v>
      </c>
      <c r="O79" s="95">
        <f t="shared" si="7"/>
        <v>8.7</v>
      </c>
    </row>
    <row r="80" spans="1:15" ht="25.5" customHeight="1" thickBot="1">
      <c r="A80" s="4">
        <v>59</v>
      </c>
      <c r="B80" s="83">
        <v>3114</v>
      </c>
      <c r="C80" s="82" t="s">
        <v>93</v>
      </c>
      <c r="D80" s="50">
        <v>892</v>
      </c>
      <c r="E80" s="51">
        <v>46</v>
      </c>
      <c r="F80" s="54">
        <v>7.5</v>
      </c>
      <c r="G80" s="55"/>
      <c r="H80" s="55"/>
      <c r="I80" s="55">
        <v>5.5</v>
      </c>
      <c r="J80" s="56"/>
      <c r="K80" s="58">
        <f t="shared" si="4"/>
        <v>899.5</v>
      </c>
      <c r="L80" s="51">
        <f t="shared" si="5"/>
        <v>51.5</v>
      </c>
      <c r="M80" s="80"/>
      <c r="N80" s="101">
        <f t="shared" si="6"/>
        <v>7.5</v>
      </c>
      <c r="O80" s="96">
        <f t="shared" si="7"/>
        <v>5.5</v>
      </c>
    </row>
    <row r="81" spans="1:15" ht="25.5" customHeight="1">
      <c r="A81" s="2">
        <v>67</v>
      </c>
      <c r="B81" s="2">
        <v>3121</v>
      </c>
      <c r="C81" s="42" t="s">
        <v>23</v>
      </c>
      <c r="D81" s="48">
        <v>2841</v>
      </c>
      <c r="E81" s="71">
        <v>305</v>
      </c>
      <c r="F81" s="64">
        <v>0</v>
      </c>
      <c r="G81" s="65"/>
      <c r="H81" s="65"/>
      <c r="I81" s="65">
        <v>0</v>
      </c>
      <c r="J81" s="66"/>
      <c r="K81" s="70">
        <f t="shared" si="4"/>
        <v>2841</v>
      </c>
      <c r="L81" s="71">
        <f t="shared" si="5"/>
        <v>305</v>
      </c>
      <c r="M81" s="29"/>
      <c r="N81" s="102">
        <f t="shared" si="6"/>
        <v>0</v>
      </c>
      <c r="O81" s="97">
        <f t="shared" si="7"/>
        <v>0</v>
      </c>
    </row>
    <row r="82" spans="1:15" ht="25.5" customHeight="1">
      <c r="A82" s="7">
        <v>68</v>
      </c>
      <c r="B82" s="7">
        <v>3121</v>
      </c>
      <c r="C82" s="42" t="s">
        <v>24</v>
      </c>
      <c r="D82" s="49">
        <v>2057</v>
      </c>
      <c r="E82" s="28">
        <v>225</v>
      </c>
      <c r="F82" s="52">
        <v>0</v>
      </c>
      <c r="G82" s="34"/>
      <c r="H82" s="34"/>
      <c r="I82" s="34">
        <v>0</v>
      </c>
      <c r="J82" s="53"/>
      <c r="K82" s="57">
        <f t="shared" si="4"/>
        <v>2057</v>
      </c>
      <c r="L82" s="28">
        <f t="shared" si="5"/>
        <v>225</v>
      </c>
      <c r="M82" s="29"/>
      <c r="N82" s="100">
        <f t="shared" si="6"/>
        <v>0</v>
      </c>
      <c r="O82" s="95">
        <f t="shared" si="7"/>
        <v>0</v>
      </c>
    </row>
    <row r="83" spans="1:15" ht="25.5" customHeight="1">
      <c r="A83" s="7">
        <v>71</v>
      </c>
      <c r="B83" s="7">
        <v>3122</v>
      </c>
      <c r="C83" s="40" t="s">
        <v>25</v>
      </c>
      <c r="D83" s="49">
        <v>2395</v>
      </c>
      <c r="E83" s="28">
        <v>32</v>
      </c>
      <c r="F83" s="52">
        <v>0</v>
      </c>
      <c r="G83" s="34"/>
      <c r="H83" s="34"/>
      <c r="I83" s="34">
        <v>0</v>
      </c>
      <c r="J83" s="53"/>
      <c r="K83" s="57">
        <f t="shared" si="4"/>
        <v>2395</v>
      </c>
      <c r="L83" s="28">
        <f t="shared" si="5"/>
        <v>32</v>
      </c>
      <c r="M83" s="29"/>
      <c r="N83" s="100">
        <f t="shared" si="6"/>
        <v>0</v>
      </c>
      <c r="O83" s="95">
        <f t="shared" si="7"/>
        <v>0</v>
      </c>
    </row>
    <row r="84" spans="1:15" ht="25.5" customHeight="1">
      <c r="A84" s="7">
        <v>70</v>
      </c>
      <c r="B84" s="7">
        <v>3122</v>
      </c>
      <c r="C84" s="40" t="s">
        <v>26</v>
      </c>
      <c r="D84" s="49">
        <v>3454</v>
      </c>
      <c r="E84" s="28">
        <v>330</v>
      </c>
      <c r="F84" s="52">
        <v>0</v>
      </c>
      <c r="G84" s="34"/>
      <c r="H84" s="34"/>
      <c r="I84" s="34">
        <v>0</v>
      </c>
      <c r="J84" s="53"/>
      <c r="K84" s="57">
        <f t="shared" si="4"/>
        <v>3454</v>
      </c>
      <c r="L84" s="28">
        <f t="shared" si="5"/>
        <v>330</v>
      </c>
      <c r="M84" s="29"/>
      <c r="N84" s="100">
        <f t="shared" si="6"/>
        <v>0</v>
      </c>
      <c r="O84" s="95">
        <f t="shared" si="7"/>
        <v>0</v>
      </c>
    </row>
    <row r="85" spans="1:15" ht="25.5" customHeight="1">
      <c r="A85" s="7">
        <v>149</v>
      </c>
      <c r="B85" s="7">
        <v>3123</v>
      </c>
      <c r="C85" s="40" t="s">
        <v>94</v>
      </c>
      <c r="D85" s="49">
        <v>3078</v>
      </c>
      <c r="E85" s="28">
        <v>197</v>
      </c>
      <c r="F85" s="52">
        <v>0</v>
      </c>
      <c r="G85" s="34"/>
      <c r="H85" s="34"/>
      <c r="I85" s="34">
        <v>0</v>
      </c>
      <c r="J85" s="53"/>
      <c r="K85" s="57">
        <f t="shared" si="4"/>
        <v>3078</v>
      </c>
      <c r="L85" s="28">
        <f t="shared" si="5"/>
        <v>197</v>
      </c>
      <c r="M85" s="29"/>
      <c r="N85" s="100">
        <f t="shared" si="6"/>
        <v>0</v>
      </c>
      <c r="O85" s="95">
        <f t="shared" si="7"/>
        <v>0</v>
      </c>
    </row>
    <row r="86" spans="1:15" ht="25.5" customHeight="1">
      <c r="A86" s="7">
        <v>78</v>
      </c>
      <c r="B86" s="7">
        <v>3123</v>
      </c>
      <c r="C86" s="40" t="s">
        <v>42</v>
      </c>
      <c r="D86" s="49">
        <v>3777</v>
      </c>
      <c r="E86" s="28">
        <v>525</v>
      </c>
      <c r="F86" s="52">
        <v>51.3</v>
      </c>
      <c r="G86" s="34">
        <v>800</v>
      </c>
      <c r="H86" s="34"/>
      <c r="I86" s="34">
        <v>49.1</v>
      </c>
      <c r="J86" s="53"/>
      <c r="K86" s="57">
        <f t="shared" si="4"/>
        <v>4628.3</v>
      </c>
      <c r="L86" s="28">
        <f t="shared" si="5"/>
        <v>574.1</v>
      </c>
      <c r="M86" s="29"/>
      <c r="N86" s="100">
        <f t="shared" si="6"/>
        <v>851.3</v>
      </c>
      <c r="O86" s="95">
        <f t="shared" si="7"/>
        <v>49.1</v>
      </c>
    </row>
    <row r="87" spans="1:15" ht="29.25" customHeight="1">
      <c r="A87" s="7">
        <v>69</v>
      </c>
      <c r="B87" s="7">
        <v>3122</v>
      </c>
      <c r="C87" s="40" t="s">
        <v>27</v>
      </c>
      <c r="D87" s="49">
        <v>3012</v>
      </c>
      <c r="E87" s="28">
        <v>144</v>
      </c>
      <c r="F87" s="52">
        <v>17.9</v>
      </c>
      <c r="G87" s="34"/>
      <c r="H87" s="34"/>
      <c r="I87" s="34">
        <v>15.8</v>
      </c>
      <c r="J87" s="53"/>
      <c r="K87" s="57">
        <f t="shared" si="4"/>
        <v>3029.9</v>
      </c>
      <c r="L87" s="28">
        <f t="shared" si="5"/>
        <v>159.8</v>
      </c>
      <c r="M87" s="29"/>
      <c r="N87" s="100">
        <f t="shared" si="6"/>
        <v>17.9</v>
      </c>
      <c r="O87" s="95">
        <f t="shared" si="7"/>
        <v>15.8</v>
      </c>
    </row>
    <row r="88" spans="1:15" ht="30" customHeight="1">
      <c r="A88" s="7">
        <v>72</v>
      </c>
      <c r="B88" s="7">
        <v>3122</v>
      </c>
      <c r="C88" s="40" t="s">
        <v>43</v>
      </c>
      <c r="D88" s="49">
        <v>5218</v>
      </c>
      <c r="E88" s="28">
        <v>330</v>
      </c>
      <c r="F88" s="52">
        <v>-17.6</v>
      </c>
      <c r="G88" s="34"/>
      <c r="H88" s="34"/>
      <c r="I88" s="34">
        <v>-10.6</v>
      </c>
      <c r="J88" s="53"/>
      <c r="K88" s="57">
        <f t="shared" si="4"/>
        <v>5200.4</v>
      </c>
      <c r="L88" s="28">
        <f t="shared" si="5"/>
        <v>319.4</v>
      </c>
      <c r="M88" s="29"/>
      <c r="N88" s="100">
        <f t="shared" si="6"/>
        <v>-17.6</v>
      </c>
      <c r="O88" s="95">
        <f t="shared" si="7"/>
        <v>-10.6</v>
      </c>
    </row>
    <row r="89" spans="1:15" ht="25.5" customHeight="1">
      <c r="A89" s="7">
        <v>81</v>
      </c>
      <c r="B89" s="7">
        <v>3114</v>
      </c>
      <c r="C89" s="40" t="s">
        <v>95</v>
      </c>
      <c r="D89" s="49">
        <v>1105</v>
      </c>
      <c r="E89" s="28">
        <v>0</v>
      </c>
      <c r="F89" s="52">
        <v>0</v>
      </c>
      <c r="G89" s="34"/>
      <c r="H89" s="34"/>
      <c r="I89" s="34">
        <v>0</v>
      </c>
      <c r="J89" s="53"/>
      <c r="K89" s="57">
        <f t="shared" si="4"/>
        <v>1105</v>
      </c>
      <c r="L89" s="28">
        <f t="shared" si="5"/>
        <v>0</v>
      </c>
      <c r="M89" s="29"/>
      <c r="N89" s="100">
        <f t="shared" si="6"/>
        <v>0</v>
      </c>
      <c r="O89" s="95">
        <f t="shared" si="7"/>
        <v>0</v>
      </c>
    </row>
    <row r="90" spans="1:15" ht="25.5" customHeight="1">
      <c r="A90" s="7">
        <v>83</v>
      </c>
      <c r="B90" s="7">
        <v>3114</v>
      </c>
      <c r="C90" s="40" t="s">
        <v>96</v>
      </c>
      <c r="D90" s="49">
        <v>2160</v>
      </c>
      <c r="E90" s="28">
        <v>20</v>
      </c>
      <c r="F90" s="52">
        <v>34.5</v>
      </c>
      <c r="G90" s="34"/>
      <c r="H90" s="34"/>
      <c r="I90" s="34">
        <v>32.4</v>
      </c>
      <c r="J90" s="53"/>
      <c r="K90" s="57">
        <f t="shared" si="4"/>
        <v>2194.5</v>
      </c>
      <c r="L90" s="28">
        <f t="shared" si="5"/>
        <v>52.4</v>
      </c>
      <c r="M90" s="29"/>
      <c r="N90" s="100">
        <f t="shared" si="6"/>
        <v>34.5</v>
      </c>
      <c r="O90" s="95">
        <f t="shared" si="7"/>
        <v>32.4</v>
      </c>
    </row>
    <row r="91" spans="1:15" ht="25.5" customHeight="1">
      <c r="A91" s="7">
        <v>79</v>
      </c>
      <c r="B91" s="7">
        <v>3114</v>
      </c>
      <c r="C91" s="40" t="s">
        <v>97</v>
      </c>
      <c r="D91" s="49">
        <v>340</v>
      </c>
      <c r="E91" s="28">
        <v>8</v>
      </c>
      <c r="F91" s="52">
        <v>0</v>
      </c>
      <c r="G91" s="34"/>
      <c r="H91" s="34"/>
      <c r="I91" s="34">
        <v>0</v>
      </c>
      <c r="J91" s="53"/>
      <c r="K91" s="57">
        <f t="shared" si="4"/>
        <v>340</v>
      </c>
      <c r="L91" s="28">
        <f t="shared" si="5"/>
        <v>8</v>
      </c>
      <c r="M91" s="29"/>
      <c r="N91" s="100">
        <f t="shared" si="6"/>
        <v>0</v>
      </c>
      <c r="O91" s="95">
        <f t="shared" si="7"/>
        <v>0</v>
      </c>
    </row>
    <row r="92" spans="1:15" ht="25.5" customHeight="1">
      <c r="A92" s="7">
        <v>84</v>
      </c>
      <c r="B92" s="7">
        <v>3146</v>
      </c>
      <c r="C92" s="40" t="s">
        <v>28</v>
      </c>
      <c r="D92" s="49">
        <v>448</v>
      </c>
      <c r="E92" s="28">
        <v>0</v>
      </c>
      <c r="F92" s="52">
        <v>0</v>
      </c>
      <c r="G92" s="34"/>
      <c r="H92" s="34"/>
      <c r="I92" s="34">
        <v>0</v>
      </c>
      <c r="J92" s="53"/>
      <c r="K92" s="57">
        <f t="shared" si="4"/>
        <v>448</v>
      </c>
      <c r="L92" s="28">
        <f t="shared" si="5"/>
        <v>0</v>
      </c>
      <c r="M92" s="29"/>
      <c r="N92" s="100">
        <f t="shared" si="6"/>
        <v>0</v>
      </c>
      <c r="O92" s="95">
        <f t="shared" si="7"/>
        <v>0</v>
      </c>
    </row>
    <row r="93" spans="1:15" ht="25.5" customHeight="1">
      <c r="A93" s="7">
        <v>74</v>
      </c>
      <c r="B93" s="7">
        <v>4322</v>
      </c>
      <c r="C93" s="40" t="s">
        <v>98</v>
      </c>
      <c r="D93" s="49">
        <v>1578</v>
      </c>
      <c r="E93" s="28">
        <v>42</v>
      </c>
      <c r="F93" s="52">
        <v>0</v>
      </c>
      <c r="G93" s="34"/>
      <c r="H93" s="34"/>
      <c r="I93" s="34">
        <v>0</v>
      </c>
      <c r="J93" s="53"/>
      <c r="K93" s="57">
        <f t="shared" si="4"/>
        <v>1578</v>
      </c>
      <c r="L93" s="28">
        <f t="shared" si="5"/>
        <v>42</v>
      </c>
      <c r="M93" s="29"/>
      <c r="N93" s="100">
        <f t="shared" si="6"/>
        <v>0</v>
      </c>
      <c r="O93" s="95">
        <f t="shared" si="7"/>
        <v>0</v>
      </c>
    </row>
    <row r="94" spans="1:15" ht="25.5" customHeight="1">
      <c r="A94" s="7">
        <v>80</v>
      </c>
      <c r="B94" s="7">
        <v>4322</v>
      </c>
      <c r="C94" s="40" t="s">
        <v>99</v>
      </c>
      <c r="D94" s="49">
        <v>1890</v>
      </c>
      <c r="E94" s="28">
        <v>84</v>
      </c>
      <c r="F94" s="52">
        <v>0</v>
      </c>
      <c r="G94" s="34"/>
      <c r="H94" s="34"/>
      <c r="I94" s="34">
        <v>0</v>
      </c>
      <c r="J94" s="53"/>
      <c r="K94" s="57">
        <f t="shared" si="4"/>
        <v>1890</v>
      </c>
      <c r="L94" s="28">
        <f t="shared" si="5"/>
        <v>84</v>
      </c>
      <c r="M94" s="29"/>
      <c r="N94" s="100">
        <f t="shared" si="6"/>
        <v>0</v>
      </c>
      <c r="O94" s="95">
        <f t="shared" si="7"/>
        <v>0</v>
      </c>
    </row>
    <row r="95" spans="1:15" ht="25.5" customHeight="1" thickBot="1">
      <c r="A95" s="4">
        <v>73</v>
      </c>
      <c r="B95" s="4">
        <v>3147</v>
      </c>
      <c r="C95" s="82" t="s">
        <v>100</v>
      </c>
      <c r="D95" s="50">
        <v>1853</v>
      </c>
      <c r="E95" s="51">
        <v>65</v>
      </c>
      <c r="F95" s="54">
        <v>0</v>
      </c>
      <c r="G95" s="55"/>
      <c r="H95" s="55"/>
      <c r="I95" s="55">
        <v>0</v>
      </c>
      <c r="J95" s="56"/>
      <c r="K95" s="58">
        <f t="shared" si="4"/>
        <v>1853</v>
      </c>
      <c r="L95" s="51">
        <f t="shared" si="5"/>
        <v>65</v>
      </c>
      <c r="M95" s="80"/>
      <c r="N95" s="101">
        <f t="shared" si="6"/>
        <v>0</v>
      </c>
      <c r="O95" s="96">
        <f t="shared" si="7"/>
        <v>0</v>
      </c>
    </row>
    <row r="96" spans="1:15" ht="25.5" customHeight="1">
      <c r="A96" s="2">
        <v>109</v>
      </c>
      <c r="B96" s="2">
        <v>3121</v>
      </c>
      <c r="C96" s="42" t="s">
        <v>29</v>
      </c>
      <c r="D96" s="48">
        <v>2004</v>
      </c>
      <c r="E96" s="71">
        <v>45</v>
      </c>
      <c r="F96" s="64">
        <v>0</v>
      </c>
      <c r="G96" s="65"/>
      <c r="H96" s="65"/>
      <c r="I96" s="65">
        <v>0</v>
      </c>
      <c r="J96" s="66"/>
      <c r="K96" s="70">
        <f t="shared" si="4"/>
        <v>2004</v>
      </c>
      <c r="L96" s="71">
        <f t="shared" si="5"/>
        <v>45</v>
      </c>
      <c r="M96" s="29"/>
      <c r="N96" s="102">
        <f t="shared" si="6"/>
        <v>0</v>
      </c>
      <c r="O96" s="97">
        <f t="shared" si="7"/>
        <v>0</v>
      </c>
    </row>
    <row r="97" spans="1:15" ht="25.5" customHeight="1">
      <c r="A97" s="7">
        <v>110</v>
      </c>
      <c r="B97" s="7">
        <v>3121</v>
      </c>
      <c r="C97" s="42" t="s">
        <v>30</v>
      </c>
      <c r="D97" s="49">
        <v>4244</v>
      </c>
      <c r="E97" s="28">
        <v>83</v>
      </c>
      <c r="F97" s="52">
        <v>12.7</v>
      </c>
      <c r="G97" s="34"/>
      <c r="H97" s="34"/>
      <c r="I97" s="34">
        <v>10.7</v>
      </c>
      <c r="J97" s="53"/>
      <c r="K97" s="57">
        <f t="shared" si="4"/>
        <v>4256.7</v>
      </c>
      <c r="L97" s="28">
        <f t="shared" si="5"/>
        <v>93.7</v>
      </c>
      <c r="M97" s="29"/>
      <c r="N97" s="100">
        <f t="shared" si="6"/>
        <v>12.7</v>
      </c>
      <c r="O97" s="95">
        <f t="shared" si="7"/>
        <v>10.7</v>
      </c>
    </row>
    <row r="98" spans="1:15" ht="25.5" customHeight="1">
      <c r="A98" s="7">
        <v>113</v>
      </c>
      <c r="B98" s="7">
        <v>3121</v>
      </c>
      <c r="C98" s="40" t="s">
        <v>44</v>
      </c>
      <c r="D98" s="49">
        <v>3457</v>
      </c>
      <c r="E98" s="28">
        <v>43</v>
      </c>
      <c r="F98" s="52">
        <v>0.2</v>
      </c>
      <c r="G98" s="34"/>
      <c r="H98" s="34"/>
      <c r="I98" s="34">
        <v>0</v>
      </c>
      <c r="J98" s="53"/>
      <c r="K98" s="57">
        <f t="shared" si="4"/>
        <v>3457.2</v>
      </c>
      <c r="L98" s="28">
        <f t="shared" si="5"/>
        <v>43</v>
      </c>
      <c r="M98" s="29"/>
      <c r="N98" s="100">
        <f t="shared" si="6"/>
        <v>0.2</v>
      </c>
      <c r="O98" s="95">
        <f t="shared" si="7"/>
        <v>0</v>
      </c>
    </row>
    <row r="99" spans="1:15" ht="25.5" customHeight="1">
      <c r="A99" s="7">
        <v>111</v>
      </c>
      <c r="B99" s="7">
        <v>3121</v>
      </c>
      <c r="C99" s="40" t="s">
        <v>40</v>
      </c>
      <c r="D99" s="49">
        <v>2137</v>
      </c>
      <c r="E99" s="28">
        <v>457</v>
      </c>
      <c r="F99" s="52">
        <v>0</v>
      </c>
      <c r="G99" s="34"/>
      <c r="H99" s="34"/>
      <c r="I99" s="34">
        <v>0</v>
      </c>
      <c r="J99" s="53"/>
      <c r="K99" s="57">
        <f t="shared" si="4"/>
        <v>2137</v>
      </c>
      <c r="L99" s="28">
        <f t="shared" si="5"/>
        <v>457</v>
      </c>
      <c r="M99" s="29"/>
      <c r="N99" s="100">
        <f t="shared" si="6"/>
        <v>0</v>
      </c>
      <c r="O99" s="95">
        <f t="shared" si="7"/>
        <v>0</v>
      </c>
    </row>
    <row r="100" spans="1:15" ht="25.5" customHeight="1">
      <c r="A100" s="7">
        <v>112</v>
      </c>
      <c r="B100" s="7">
        <v>3121</v>
      </c>
      <c r="C100" s="40" t="s">
        <v>31</v>
      </c>
      <c r="D100" s="49">
        <v>1996</v>
      </c>
      <c r="E100" s="28">
        <v>109</v>
      </c>
      <c r="F100" s="52">
        <v>0</v>
      </c>
      <c r="G100" s="34"/>
      <c r="H100" s="34"/>
      <c r="I100" s="34">
        <v>0</v>
      </c>
      <c r="J100" s="53"/>
      <c r="K100" s="57">
        <f t="shared" si="4"/>
        <v>1996</v>
      </c>
      <c r="L100" s="28">
        <f t="shared" si="5"/>
        <v>109</v>
      </c>
      <c r="M100" s="29"/>
      <c r="N100" s="100">
        <f t="shared" si="6"/>
        <v>0</v>
      </c>
      <c r="O100" s="95">
        <f t="shared" si="7"/>
        <v>0</v>
      </c>
    </row>
    <row r="101" spans="1:15" ht="25.5" customHeight="1">
      <c r="A101" s="7">
        <v>114</v>
      </c>
      <c r="B101" s="7">
        <v>3122</v>
      </c>
      <c r="C101" s="40" t="s">
        <v>32</v>
      </c>
      <c r="D101" s="49">
        <v>1497</v>
      </c>
      <c r="E101" s="28">
        <v>144</v>
      </c>
      <c r="F101" s="52">
        <v>6.2</v>
      </c>
      <c r="G101" s="34"/>
      <c r="H101" s="34"/>
      <c r="I101" s="34">
        <v>4.2</v>
      </c>
      <c r="J101" s="53"/>
      <c r="K101" s="57">
        <f t="shared" si="4"/>
        <v>1503.2</v>
      </c>
      <c r="L101" s="28">
        <f t="shared" si="5"/>
        <v>148.2</v>
      </c>
      <c r="M101" s="29"/>
      <c r="N101" s="100">
        <f t="shared" si="6"/>
        <v>6.2</v>
      </c>
      <c r="O101" s="95">
        <f t="shared" si="7"/>
        <v>4.2</v>
      </c>
    </row>
    <row r="102" spans="1:15" ht="25.5" customHeight="1">
      <c r="A102" s="7">
        <v>120</v>
      </c>
      <c r="B102" s="7">
        <v>3123</v>
      </c>
      <c r="C102" s="40" t="s">
        <v>33</v>
      </c>
      <c r="D102" s="49">
        <v>1332</v>
      </c>
      <c r="E102" s="28">
        <v>81</v>
      </c>
      <c r="F102" s="52">
        <v>0</v>
      </c>
      <c r="G102" s="34"/>
      <c r="H102" s="34"/>
      <c r="I102" s="34">
        <v>0</v>
      </c>
      <c r="J102" s="53"/>
      <c r="K102" s="57">
        <f t="shared" si="4"/>
        <v>1332</v>
      </c>
      <c r="L102" s="28">
        <f t="shared" si="5"/>
        <v>81</v>
      </c>
      <c r="M102" s="29"/>
      <c r="N102" s="100">
        <f t="shared" si="6"/>
        <v>0</v>
      </c>
      <c r="O102" s="95">
        <f t="shared" si="7"/>
        <v>0</v>
      </c>
    </row>
    <row r="103" spans="1:15" ht="30.75" customHeight="1">
      <c r="A103" s="7">
        <v>118</v>
      </c>
      <c r="B103" s="7">
        <v>3123</v>
      </c>
      <c r="C103" s="40" t="s">
        <v>34</v>
      </c>
      <c r="D103" s="49">
        <v>6025</v>
      </c>
      <c r="E103" s="28">
        <v>539</v>
      </c>
      <c r="F103" s="52">
        <v>123.1</v>
      </c>
      <c r="G103" s="34"/>
      <c r="H103" s="34"/>
      <c r="I103" s="34">
        <v>120.7</v>
      </c>
      <c r="J103" s="53"/>
      <c r="K103" s="57">
        <f t="shared" si="4"/>
        <v>6148.1</v>
      </c>
      <c r="L103" s="28">
        <f>E103+I103+J103</f>
        <v>659.7</v>
      </c>
      <c r="M103" s="29"/>
      <c r="N103" s="104">
        <f t="shared" si="6"/>
        <v>123.1</v>
      </c>
      <c r="O103" s="95">
        <f t="shared" si="7"/>
        <v>120.7</v>
      </c>
    </row>
    <row r="104" spans="1:15" ht="25.5" customHeight="1">
      <c r="A104" s="7">
        <v>119</v>
      </c>
      <c r="B104" s="7">
        <v>3123</v>
      </c>
      <c r="C104" s="40" t="s">
        <v>101</v>
      </c>
      <c r="D104" s="49">
        <v>5415</v>
      </c>
      <c r="E104" s="28">
        <v>585</v>
      </c>
      <c r="F104" s="52">
        <v>12.6</v>
      </c>
      <c r="G104" s="34"/>
      <c r="H104" s="34"/>
      <c r="I104" s="34">
        <v>10.6</v>
      </c>
      <c r="J104" s="53"/>
      <c r="K104" s="57">
        <f t="shared" si="4"/>
        <v>5427.6</v>
      </c>
      <c r="L104" s="28">
        <f aca="true" t="shared" si="8" ref="L104:L125">E104+I104+J104</f>
        <v>595.6</v>
      </c>
      <c r="M104" s="29"/>
      <c r="N104" s="100">
        <f t="shared" si="6"/>
        <v>12.6</v>
      </c>
      <c r="O104" s="95">
        <f t="shared" si="7"/>
        <v>10.6</v>
      </c>
    </row>
    <row r="105" spans="1:15" ht="25.5" customHeight="1">
      <c r="A105" s="7">
        <v>115</v>
      </c>
      <c r="B105" s="7">
        <v>3122</v>
      </c>
      <c r="C105" s="40" t="s">
        <v>35</v>
      </c>
      <c r="D105" s="49">
        <v>2385</v>
      </c>
      <c r="E105" s="28">
        <v>125</v>
      </c>
      <c r="F105" s="52">
        <v>0</v>
      </c>
      <c r="G105" s="34"/>
      <c r="H105" s="34"/>
      <c r="I105" s="34">
        <v>0</v>
      </c>
      <c r="J105" s="53"/>
      <c r="K105" s="57">
        <f t="shared" si="4"/>
        <v>2385</v>
      </c>
      <c r="L105" s="28">
        <f t="shared" si="8"/>
        <v>125</v>
      </c>
      <c r="M105" s="29"/>
      <c r="N105" s="100">
        <f t="shared" si="6"/>
        <v>0</v>
      </c>
      <c r="O105" s="95">
        <f t="shared" si="7"/>
        <v>0</v>
      </c>
    </row>
    <row r="106" spans="1:15" ht="25.5" customHeight="1">
      <c r="A106" s="7">
        <v>116</v>
      </c>
      <c r="B106" s="7">
        <v>3122</v>
      </c>
      <c r="C106" s="40" t="s">
        <v>102</v>
      </c>
      <c r="D106" s="49">
        <v>5113</v>
      </c>
      <c r="E106" s="28">
        <v>378</v>
      </c>
      <c r="F106" s="52">
        <v>1.7</v>
      </c>
      <c r="G106" s="34">
        <v>338</v>
      </c>
      <c r="H106" s="34"/>
      <c r="I106" s="34">
        <v>1</v>
      </c>
      <c r="J106" s="53"/>
      <c r="K106" s="57">
        <f t="shared" si="4"/>
        <v>5452.7</v>
      </c>
      <c r="L106" s="28">
        <f t="shared" si="8"/>
        <v>379</v>
      </c>
      <c r="M106" s="29"/>
      <c r="N106" s="100">
        <f t="shared" si="6"/>
        <v>339.7</v>
      </c>
      <c r="O106" s="95">
        <f t="shared" si="7"/>
        <v>1</v>
      </c>
    </row>
    <row r="107" spans="1:15" ht="25.5" customHeight="1">
      <c r="A107" s="7">
        <v>122</v>
      </c>
      <c r="B107" s="7">
        <v>3123</v>
      </c>
      <c r="C107" s="40" t="s">
        <v>103</v>
      </c>
      <c r="D107" s="49">
        <v>5188</v>
      </c>
      <c r="E107" s="28">
        <v>277</v>
      </c>
      <c r="F107" s="52">
        <v>17.5</v>
      </c>
      <c r="G107" s="34"/>
      <c r="H107" s="34"/>
      <c r="I107" s="34">
        <v>15.4</v>
      </c>
      <c r="J107" s="53"/>
      <c r="K107" s="57">
        <f t="shared" si="4"/>
        <v>5205.5</v>
      </c>
      <c r="L107" s="28">
        <f t="shared" si="8"/>
        <v>292.4</v>
      </c>
      <c r="M107" s="29"/>
      <c r="N107" s="100">
        <f t="shared" si="6"/>
        <v>17.5</v>
      </c>
      <c r="O107" s="95">
        <f t="shared" si="7"/>
        <v>15.4</v>
      </c>
    </row>
    <row r="108" spans="1:15" ht="25.5" customHeight="1">
      <c r="A108" s="7">
        <v>121</v>
      </c>
      <c r="B108" s="7">
        <v>3123</v>
      </c>
      <c r="C108" s="40" t="s">
        <v>104</v>
      </c>
      <c r="D108" s="49">
        <v>2493</v>
      </c>
      <c r="E108" s="28">
        <v>294</v>
      </c>
      <c r="F108" s="52">
        <v>15</v>
      </c>
      <c r="G108" s="34"/>
      <c r="H108" s="34"/>
      <c r="I108" s="34">
        <v>13</v>
      </c>
      <c r="J108" s="53"/>
      <c r="K108" s="57">
        <f t="shared" si="4"/>
        <v>2508</v>
      </c>
      <c r="L108" s="28">
        <f t="shared" si="8"/>
        <v>307</v>
      </c>
      <c r="M108" s="29"/>
      <c r="N108" s="100">
        <f t="shared" si="6"/>
        <v>15</v>
      </c>
      <c r="O108" s="95">
        <f t="shared" si="7"/>
        <v>13</v>
      </c>
    </row>
    <row r="109" spans="1:15" ht="35.25" customHeight="1">
      <c r="A109" s="7">
        <v>144</v>
      </c>
      <c r="B109" s="7">
        <v>3123</v>
      </c>
      <c r="C109" s="43" t="s">
        <v>105</v>
      </c>
      <c r="D109" s="49">
        <v>8952</v>
      </c>
      <c r="E109" s="28">
        <v>3541</v>
      </c>
      <c r="F109" s="52">
        <v>12.1</v>
      </c>
      <c r="G109" s="34">
        <v>386</v>
      </c>
      <c r="H109" s="34"/>
      <c r="I109" s="34">
        <v>10.1</v>
      </c>
      <c r="J109" s="53">
        <v>2000</v>
      </c>
      <c r="K109" s="57">
        <f t="shared" si="4"/>
        <v>9350.1</v>
      </c>
      <c r="L109" s="28">
        <f t="shared" si="8"/>
        <v>5551.1</v>
      </c>
      <c r="M109" s="29"/>
      <c r="N109" s="100">
        <f t="shared" si="6"/>
        <v>398.1</v>
      </c>
      <c r="O109" s="95">
        <f t="shared" si="7"/>
        <v>2010.1</v>
      </c>
    </row>
    <row r="110" spans="1:15" ht="27.75" customHeight="1">
      <c r="A110" s="7">
        <v>123</v>
      </c>
      <c r="B110" s="7">
        <v>3124</v>
      </c>
      <c r="C110" s="40" t="s">
        <v>106</v>
      </c>
      <c r="D110" s="49">
        <v>2757</v>
      </c>
      <c r="E110" s="28">
        <v>193</v>
      </c>
      <c r="F110" s="52">
        <v>16.3</v>
      </c>
      <c r="G110" s="34"/>
      <c r="H110" s="34"/>
      <c r="I110" s="34">
        <v>14.2</v>
      </c>
      <c r="J110" s="53"/>
      <c r="K110" s="57">
        <f t="shared" si="4"/>
        <v>2773.3</v>
      </c>
      <c r="L110" s="28">
        <f t="shared" si="8"/>
        <v>207.2</v>
      </c>
      <c r="M110" s="29"/>
      <c r="N110" s="100">
        <f t="shared" si="6"/>
        <v>16.3</v>
      </c>
      <c r="O110" s="95">
        <f t="shared" si="7"/>
        <v>14.2</v>
      </c>
    </row>
    <row r="111" spans="1:15" ht="33.75" customHeight="1">
      <c r="A111" s="7">
        <v>125</v>
      </c>
      <c r="B111" s="7">
        <v>3112</v>
      </c>
      <c r="C111" s="40" t="s">
        <v>107</v>
      </c>
      <c r="D111" s="49">
        <v>877</v>
      </c>
      <c r="E111" s="28">
        <v>37</v>
      </c>
      <c r="F111" s="52">
        <v>0</v>
      </c>
      <c r="G111" s="34"/>
      <c r="H111" s="34"/>
      <c r="I111" s="34">
        <v>0</v>
      </c>
      <c r="J111" s="53"/>
      <c r="K111" s="57">
        <f t="shared" si="4"/>
        <v>877</v>
      </c>
      <c r="L111" s="28">
        <f t="shared" si="8"/>
        <v>37</v>
      </c>
      <c r="M111" s="29"/>
      <c r="N111" s="100">
        <f t="shared" si="6"/>
        <v>0</v>
      </c>
      <c r="O111" s="95">
        <f t="shared" si="7"/>
        <v>0</v>
      </c>
    </row>
    <row r="112" spans="1:15" ht="25.5" customHeight="1">
      <c r="A112" s="7">
        <v>133</v>
      </c>
      <c r="B112" s="7">
        <v>3114</v>
      </c>
      <c r="C112" s="40" t="s">
        <v>108</v>
      </c>
      <c r="D112" s="49">
        <v>485</v>
      </c>
      <c r="E112" s="28">
        <v>0</v>
      </c>
      <c r="F112" s="52">
        <v>0</v>
      </c>
      <c r="G112" s="34"/>
      <c r="H112" s="34"/>
      <c r="I112" s="34">
        <v>0</v>
      </c>
      <c r="J112" s="53"/>
      <c r="K112" s="57">
        <f t="shared" si="4"/>
        <v>485</v>
      </c>
      <c r="L112" s="28">
        <f t="shared" si="8"/>
        <v>0</v>
      </c>
      <c r="M112" s="29"/>
      <c r="N112" s="100">
        <f t="shared" si="6"/>
        <v>0</v>
      </c>
      <c r="O112" s="95">
        <f t="shared" si="7"/>
        <v>0</v>
      </c>
    </row>
    <row r="113" spans="1:15" ht="25.5" customHeight="1">
      <c r="A113" s="7">
        <v>138</v>
      </c>
      <c r="B113" s="7">
        <v>3114</v>
      </c>
      <c r="C113" s="40" t="s">
        <v>109</v>
      </c>
      <c r="D113" s="49">
        <v>57</v>
      </c>
      <c r="E113" s="28">
        <v>0</v>
      </c>
      <c r="F113" s="52">
        <v>0</v>
      </c>
      <c r="G113" s="34"/>
      <c r="H113" s="34"/>
      <c r="I113" s="34">
        <v>0</v>
      </c>
      <c r="J113" s="53"/>
      <c r="K113" s="57">
        <f t="shared" si="4"/>
        <v>57</v>
      </c>
      <c r="L113" s="28">
        <f t="shared" si="8"/>
        <v>0</v>
      </c>
      <c r="M113" s="29"/>
      <c r="N113" s="100">
        <f t="shared" si="6"/>
        <v>0</v>
      </c>
      <c r="O113" s="95">
        <f t="shared" si="7"/>
        <v>0</v>
      </c>
    </row>
    <row r="114" spans="1:15" ht="34.5" customHeight="1">
      <c r="A114" s="7">
        <v>135</v>
      </c>
      <c r="B114" s="7">
        <v>3114</v>
      </c>
      <c r="C114" s="40" t="s">
        <v>110</v>
      </c>
      <c r="D114" s="49">
        <v>216</v>
      </c>
      <c r="E114" s="28">
        <v>0</v>
      </c>
      <c r="F114" s="52">
        <v>0</v>
      </c>
      <c r="G114" s="34"/>
      <c r="H114" s="34"/>
      <c r="I114" s="34">
        <v>0</v>
      </c>
      <c r="J114" s="53"/>
      <c r="K114" s="57">
        <f t="shared" si="4"/>
        <v>216</v>
      </c>
      <c r="L114" s="28">
        <f t="shared" si="8"/>
        <v>0</v>
      </c>
      <c r="M114" s="29"/>
      <c r="N114" s="100">
        <f t="shared" si="6"/>
        <v>0</v>
      </c>
      <c r="O114" s="95">
        <f t="shared" si="7"/>
        <v>0</v>
      </c>
    </row>
    <row r="115" spans="1:15" ht="39" customHeight="1">
      <c r="A115" s="7">
        <v>136</v>
      </c>
      <c r="B115" s="7">
        <v>3114</v>
      </c>
      <c r="C115" s="40" t="s">
        <v>111</v>
      </c>
      <c r="D115" s="49">
        <v>1113</v>
      </c>
      <c r="E115" s="28">
        <v>0</v>
      </c>
      <c r="F115" s="52">
        <v>0</v>
      </c>
      <c r="G115" s="34"/>
      <c r="H115" s="34"/>
      <c r="I115" s="34">
        <v>0</v>
      </c>
      <c r="J115" s="53"/>
      <c r="K115" s="57">
        <f t="shared" si="4"/>
        <v>1113</v>
      </c>
      <c r="L115" s="28">
        <f t="shared" si="8"/>
        <v>0</v>
      </c>
      <c r="M115" s="29"/>
      <c r="N115" s="100">
        <f t="shared" si="6"/>
        <v>0</v>
      </c>
      <c r="O115" s="95">
        <f t="shared" si="7"/>
        <v>0</v>
      </c>
    </row>
    <row r="116" spans="1:15" ht="25.5" customHeight="1">
      <c r="A116" s="7">
        <v>137</v>
      </c>
      <c r="B116" s="7">
        <v>3114</v>
      </c>
      <c r="C116" s="40" t="s">
        <v>112</v>
      </c>
      <c r="D116" s="49">
        <v>295</v>
      </c>
      <c r="E116" s="28">
        <v>0</v>
      </c>
      <c r="F116" s="52">
        <v>0</v>
      </c>
      <c r="G116" s="34"/>
      <c r="H116" s="34"/>
      <c r="I116" s="34">
        <v>0</v>
      </c>
      <c r="J116" s="53"/>
      <c r="K116" s="57">
        <f t="shared" si="4"/>
        <v>295</v>
      </c>
      <c r="L116" s="28">
        <f t="shared" si="8"/>
        <v>0</v>
      </c>
      <c r="M116" s="29"/>
      <c r="N116" s="100">
        <f t="shared" si="6"/>
        <v>0</v>
      </c>
      <c r="O116" s="95">
        <f t="shared" si="7"/>
        <v>0</v>
      </c>
    </row>
    <row r="117" spans="1:15" ht="25.5" customHeight="1">
      <c r="A117" s="7">
        <v>139</v>
      </c>
      <c r="B117" s="7">
        <v>3114</v>
      </c>
      <c r="C117" s="40" t="s">
        <v>113</v>
      </c>
      <c r="D117" s="49">
        <v>789</v>
      </c>
      <c r="E117" s="28">
        <v>0</v>
      </c>
      <c r="F117" s="52">
        <v>0</v>
      </c>
      <c r="G117" s="34"/>
      <c r="H117" s="34"/>
      <c r="I117" s="34">
        <v>0</v>
      </c>
      <c r="J117" s="53"/>
      <c r="K117" s="57">
        <f t="shared" si="4"/>
        <v>789</v>
      </c>
      <c r="L117" s="28">
        <f t="shared" si="8"/>
        <v>0</v>
      </c>
      <c r="M117" s="29"/>
      <c r="N117" s="100">
        <f t="shared" si="6"/>
        <v>0</v>
      </c>
      <c r="O117" s="95">
        <f t="shared" si="7"/>
        <v>0</v>
      </c>
    </row>
    <row r="118" spans="1:15" ht="25.5" customHeight="1">
      <c r="A118" s="7">
        <v>126</v>
      </c>
      <c r="B118" s="7">
        <v>3114</v>
      </c>
      <c r="C118" s="40" t="s">
        <v>114</v>
      </c>
      <c r="D118" s="49">
        <v>676</v>
      </c>
      <c r="E118" s="28">
        <v>0</v>
      </c>
      <c r="F118" s="52">
        <v>14.3</v>
      </c>
      <c r="G118" s="34"/>
      <c r="H118" s="34"/>
      <c r="I118" s="34">
        <v>12.3</v>
      </c>
      <c r="J118" s="53"/>
      <c r="K118" s="57">
        <f t="shared" si="4"/>
        <v>690.3</v>
      </c>
      <c r="L118" s="28">
        <f t="shared" si="8"/>
        <v>12.3</v>
      </c>
      <c r="M118" s="29"/>
      <c r="N118" s="100">
        <f t="shared" si="6"/>
        <v>14.3</v>
      </c>
      <c r="O118" s="95">
        <f t="shared" si="7"/>
        <v>12.3</v>
      </c>
    </row>
    <row r="119" spans="1:15" ht="25.5" customHeight="1">
      <c r="A119" s="7">
        <v>130</v>
      </c>
      <c r="B119" s="7">
        <v>3114</v>
      </c>
      <c r="C119" s="44" t="s">
        <v>115</v>
      </c>
      <c r="D119" s="49">
        <v>1140</v>
      </c>
      <c r="E119" s="28">
        <v>0</v>
      </c>
      <c r="F119" s="52">
        <v>12.6</v>
      </c>
      <c r="G119" s="34"/>
      <c r="H119" s="34"/>
      <c r="I119" s="34">
        <v>10.6</v>
      </c>
      <c r="J119" s="53"/>
      <c r="K119" s="57">
        <f t="shared" si="4"/>
        <v>1152.6</v>
      </c>
      <c r="L119" s="28">
        <f t="shared" si="8"/>
        <v>10.6</v>
      </c>
      <c r="M119" s="29"/>
      <c r="N119" s="100">
        <f t="shared" si="6"/>
        <v>12.6</v>
      </c>
      <c r="O119" s="95">
        <f t="shared" si="7"/>
        <v>10.6</v>
      </c>
    </row>
    <row r="120" spans="1:15" ht="25.5" customHeight="1">
      <c r="A120" s="2">
        <v>132</v>
      </c>
      <c r="B120" s="2">
        <v>3114</v>
      </c>
      <c r="C120" s="44" t="s">
        <v>116</v>
      </c>
      <c r="D120" s="49">
        <v>2149</v>
      </c>
      <c r="E120" s="28">
        <v>0</v>
      </c>
      <c r="F120" s="52">
        <v>0</v>
      </c>
      <c r="G120" s="34"/>
      <c r="H120" s="34"/>
      <c r="I120" s="34">
        <v>0</v>
      </c>
      <c r="J120" s="53"/>
      <c r="K120" s="57">
        <f t="shared" si="4"/>
        <v>2149</v>
      </c>
      <c r="L120" s="28">
        <f t="shared" si="8"/>
        <v>0</v>
      </c>
      <c r="M120" s="29"/>
      <c r="N120" s="100">
        <f t="shared" si="6"/>
        <v>0</v>
      </c>
      <c r="O120" s="95">
        <f t="shared" si="7"/>
        <v>0</v>
      </c>
    </row>
    <row r="121" spans="1:15" ht="25.5" customHeight="1">
      <c r="A121" s="2">
        <v>131</v>
      </c>
      <c r="B121" s="2">
        <v>3114</v>
      </c>
      <c r="C121" s="44" t="s">
        <v>117</v>
      </c>
      <c r="D121" s="49">
        <v>323</v>
      </c>
      <c r="E121" s="28">
        <v>10</v>
      </c>
      <c r="F121" s="52">
        <v>0</v>
      </c>
      <c r="G121" s="34"/>
      <c r="H121" s="34"/>
      <c r="I121" s="34">
        <v>0</v>
      </c>
      <c r="J121" s="53"/>
      <c r="K121" s="57">
        <f t="shared" si="4"/>
        <v>323</v>
      </c>
      <c r="L121" s="28">
        <f t="shared" si="8"/>
        <v>10</v>
      </c>
      <c r="M121" s="29"/>
      <c r="N121" s="100">
        <f t="shared" si="6"/>
        <v>0</v>
      </c>
      <c r="O121" s="95">
        <f t="shared" si="7"/>
        <v>0</v>
      </c>
    </row>
    <row r="122" spans="1:15" ht="25.5" customHeight="1">
      <c r="A122" s="2">
        <v>141</v>
      </c>
      <c r="B122" s="2">
        <v>3146</v>
      </c>
      <c r="C122" s="44" t="s">
        <v>45</v>
      </c>
      <c r="D122" s="49">
        <v>474</v>
      </c>
      <c r="E122" s="28">
        <v>0</v>
      </c>
      <c r="F122" s="52">
        <v>0</v>
      </c>
      <c r="G122" s="34"/>
      <c r="H122" s="34"/>
      <c r="I122" s="34">
        <v>0</v>
      </c>
      <c r="J122" s="53"/>
      <c r="K122" s="57">
        <f t="shared" si="4"/>
        <v>474</v>
      </c>
      <c r="L122" s="28">
        <f t="shared" si="8"/>
        <v>0</v>
      </c>
      <c r="M122" s="29"/>
      <c r="N122" s="100">
        <f t="shared" si="6"/>
        <v>0</v>
      </c>
      <c r="O122" s="95">
        <f t="shared" si="7"/>
        <v>0</v>
      </c>
    </row>
    <row r="123" spans="1:15" ht="25.5" customHeight="1">
      <c r="A123" s="2">
        <v>128</v>
      </c>
      <c r="B123" s="2">
        <v>4322</v>
      </c>
      <c r="C123" s="44" t="s">
        <v>118</v>
      </c>
      <c r="D123" s="49">
        <v>2379</v>
      </c>
      <c r="E123" s="28">
        <v>96</v>
      </c>
      <c r="F123" s="52">
        <v>0</v>
      </c>
      <c r="G123" s="34"/>
      <c r="H123" s="34"/>
      <c r="I123" s="34">
        <v>0</v>
      </c>
      <c r="J123" s="53"/>
      <c r="K123" s="57">
        <f t="shared" si="4"/>
        <v>2379</v>
      </c>
      <c r="L123" s="28">
        <f t="shared" si="8"/>
        <v>96</v>
      </c>
      <c r="M123" s="29"/>
      <c r="N123" s="100">
        <f t="shared" si="6"/>
        <v>0</v>
      </c>
      <c r="O123" s="95">
        <f t="shared" si="7"/>
        <v>0</v>
      </c>
    </row>
    <row r="124" spans="1:15" ht="25.5" customHeight="1">
      <c r="A124" s="2">
        <v>127</v>
      </c>
      <c r="B124" s="2">
        <v>4322</v>
      </c>
      <c r="C124" s="45" t="s">
        <v>119</v>
      </c>
      <c r="D124" s="49">
        <v>1868</v>
      </c>
      <c r="E124" s="28">
        <v>66</v>
      </c>
      <c r="F124" s="52">
        <v>1.2</v>
      </c>
      <c r="G124" s="34"/>
      <c r="H124" s="34"/>
      <c r="I124" s="34">
        <v>0</v>
      </c>
      <c r="J124" s="53"/>
      <c r="K124" s="57">
        <f t="shared" si="4"/>
        <v>1869.2</v>
      </c>
      <c r="L124" s="28">
        <f t="shared" si="8"/>
        <v>66</v>
      </c>
      <c r="M124" s="29"/>
      <c r="N124" s="100">
        <f t="shared" si="6"/>
        <v>1.2</v>
      </c>
      <c r="O124" s="95">
        <f t="shared" si="7"/>
        <v>0</v>
      </c>
    </row>
    <row r="125" spans="1:15" ht="25.5" customHeight="1" thickBot="1">
      <c r="A125" s="4">
        <v>129</v>
      </c>
      <c r="B125" s="4">
        <v>3125</v>
      </c>
      <c r="C125" s="46" t="s">
        <v>36</v>
      </c>
      <c r="D125" s="50">
        <v>1310</v>
      </c>
      <c r="E125" s="51">
        <v>70</v>
      </c>
      <c r="F125" s="54">
        <v>0</v>
      </c>
      <c r="G125" s="55"/>
      <c r="H125" s="55"/>
      <c r="I125" s="55">
        <v>0</v>
      </c>
      <c r="J125" s="56"/>
      <c r="K125" s="58">
        <f>D125+F125+G125+H125</f>
        <v>1310</v>
      </c>
      <c r="L125" s="51">
        <f t="shared" si="8"/>
        <v>70</v>
      </c>
      <c r="M125" s="29"/>
      <c r="N125" s="100">
        <f t="shared" si="6"/>
        <v>0</v>
      </c>
      <c r="O125" s="95">
        <f t="shared" si="7"/>
        <v>0</v>
      </c>
    </row>
    <row r="126" spans="1:15" ht="15" thickBot="1">
      <c r="A126" s="1"/>
      <c r="B126" s="3"/>
      <c r="C126" s="59" t="s">
        <v>37</v>
      </c>
      <c r="D126" s="60">
        <f aca="true" t="shared" si="9" ref="D126:L126">SUM(D5:D125)</f>
        <v>298668</v>
      </c>
      <c r="E126" s="36">
        <f t="shared" si="9"/>
        <v>26718</v>
      </c>
      <c r="F126" s="61">
        <f t="shared" si="9"/>
        <v>775.4000000000002</v>
      </c>
      <c r="G126" s="62">
        <f t="shared" si="9"/>
        <v>4071</v>
      </c>
      <c r="H126" s="62">
        <f t="shared" si="9"/>
        <v>170</v>
      </c>
      <c r="I126" s="61">
        <f t="shared" si="9"/>
        <v>775.4</v>
      </c>
      <c r="J126" s="62">
        <f t="shared" si="9"/>
        <v>2000</v>
      </c>
      <c r="K126" s="36">
        <f t="shared" si="9"/>
        <v>303684.4</v>
      </c>
      <c r="L126" s="63">
        <f t="shared" si="9"/>
        <v>29493.40000000001</v>
      </c>
      <c r="M126" s="27"/>
      <c r="N126" s="105">
        <f>SUM(N5:N125)</f>
        <v>5016.400000000001</v>
      </c>
      <c r="O126" s="99">
        <f>SUM(O5:O125)</f>
        <v>2775.3999999999996</v>
      </c>
    </row>
    <row r="127" spans="1:4" ht="12.75">
      <c r="A127" s="1"/>
      <c r="B127" s="1"/>
      <c r="C127" s="9"/>
      <c r="D127" s="30"/>
    </row>
  </sheetData>
  <printOptions horizontalCentered="1"/>
  <pageMargins left="0.3937007874015748" right="0.3937007874015748" top="0.42" bottom="0.38" header="0.1968503937007874" footer="0.1968503937007874"/>
  <pageSetup horizontalDpi="600" verticalDpi="600" orientation="portrait" paperSize="9" scale="68" r:id="rId1"/>
  <headerFooter alignWithMargins="0">
    <oddHeader>&amp;Rtab. č. 1</oddHeader>
    <oddFooter>&amp;R&amp;P/&amp;N</oddFooter>
  </headerFooter>
  <colBreaks count="7" manualBreakCount="7">
    <brk id="19" max="65535" man="1"/>
    <brk id="29" max="65535" man="1"/>
    <brk id="43" max="65535" man="1"/>
    <brk id="44" max="65535" man="1"/>
    <brk id="50" max="65535" man="1"/>
    <brk id="56" max="65535" man="1"/>
    <brk id="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13" sqref="G13"/>
    </sheetView>
  </sheetViews>
  <sheetFormatPr defaultColWidth="9.140625" defaultRowHeight="12.75"/>
  <cols>
    <col min="1" max="1" width="3.57421875" style="13" customWidth="1"/>
    <col min="2" max="2" width="27.421875" style="13" customWidth="1"/>
    <col min="3" max="3" width="8.7109375" style="13" customWidth="1"/>
    <col min="4" max="4" width="9.140625" style="13" customWidth="1"/>
    <col min="5" max="5" width="8.28125" style="13" customWidth="1"/>
    <col min="6" max="6" width="8.421875" style="13" customWidth="1"/>
    <col min="7" max="8" width="8.28125" style="13" customWidth="1"/>
    <col min="9" max="9" width="8.8515625" style="13" customWidth="1"/>
    <col min="10" max="10" width="3.8515625" style="13" customWidth="1"/>
    <col min="11" max="16384" width="9.140625" style="13" customWidth="1"/>
  </cols>
  <sheetData>
    <row r="1" spans="1:13" ht="12.75">
      <c r="A1" s="12" t="s">
        <v>167</v>
      </c>
      <c r="M1" s="25" t="s">
        <v>142</v>
      </c>
    </row>
    <row r="2" spans="1:13" ht="12.75">
      <c r="A2" s="12"/>
      <c r="M2" s="14" t="s">
        <v>124</v>
      </c>
    </row>
    <row r="4" spans="3:11" ht="12.75">
      <c r="C4" s="12" t="s">
        <v>125</v>
      </c>
      <c r="K4" s="12" t="s">
        <v>126</v>
      </c>
    </row>
    <row r="5" spans="1:13" ht="25.5">
      <c r="A5" s="15" t="s">
        <v>127</v>
      </c>
      <c r="B5" s="16"/>
      <c r="C5" s="17" t="s">
        <v>128</v>
      </c>
      <c r="D5" s="17" t="s">
        <v>129</v>
      </c>
      <c r="E5" s="17" t="s">
        <v>130</v>
      </c>
      <c r="F5" s="18" t="s">
        <v>131</v>
      </c>
      <c r="G5" s="17" t="s">
        <v>132</v>
      </c>
      <c r="H5" s="17" t="s">
        <v>133</v>
      </c>
      <c r="I5" s="17" t="s">
        <v>170</v>
      </c>
      <c r="J5" s="19"/>
      <c r="K5" s="17" t="s">
        <v>134</v>
      </c>
      <c r="L5" s="17" t="s">
        <v>135</v>
      </c>
      <c r="M5" s="17" t="s">
        <v>136</v>
      </c>
    </row>
    <row r="6" spans="1:13" ht="12.75">
      <c r="A6" s="33" t="s">
        <v>144</v>
      </c>
      <c r="B6" s="21" t="s">
        <v>143</v>
      </c>
      <c r="C6" s="20">
        <v>775.4</v>
      </c>
      <c r="D6" s="20"/>
      <c r="E6" s="20"/>
      <c r="F6" s="20"/>
      <c r="G6" s="20"/>
      <c r="H6" s="20"/>
      <c r="I6" s="20"/>
      <c r="K6" s="20">
        <v>775.4</v>
      </c>
      <c r="L6" s="20"/>
      <c r="M6" s="20"/>
    </row>
    <row r="7" spans="1:13" ht="12.75">
      <c r="A7" s="33" t="s">
        <v>145</v>
      </c>
      <c r="B7" s="21" t="s">
        <v>146</v>
      </c>
      <c r="C7" s="20">
        <v>4071</v>
      </c>
      <c r="D7" s="20">
        <v>-4071</v>
      </c>
      <c r="E7" s="20"/>
      <c r="F7" s="20"/>
      <c r="G7" s="20"/>
      <c r="H7" s="20"/>
      <c r="I7" s="20"/>
      <c r="K7" s="20"/>
      <c r="L7" s="20"/>
      <c r="M7" s="20"/>
    </row>
    <row r="8" spans="1:13" ht="12.75">
      <c r="A8" s="33" t="s">
        <v>152</v>
      </c>
      <c r="B8" s="21" t="s">
        <v>169</v>
      </c>
      <c r="C8" s="20">
        <v>170</v>
      </c>
      <c r="D8" s="20"/>
      <c r="E8" s="20"/>
      <c r="F8" s="20"/>
      <c r="G8" s="20"/>
      <c r="H8" s="20"/>
      <c r="I8" s="20">
        <v>-170</v>
      </c>
      <c r="K8" s="20"/>
      <c r="L8" s="20"/>
      <c r="M8" s="20"/>
    </row>
    <row r="9" spans="1:13" ht="12.75">
      <c r="A9" s="33" t="s">
        <v>153</v>
      </c>
      <c r="B9" s="21" t="s">
        <v>147</v>
      </c>
      <c r="C9" s="20"/>
      <c r="D9" s="20"/>
      <c r="E9" s="20"/>
      <c r="F9" s="20"/>
      <c r="G9" s="20"/>
      <c r="H9" s="20">
        <v>2000</v>
      </c>
      <c r="I9" s="20"/>
      <c r="K9" s="20">
        <v>2000</v>
      </c>
      <c r="L9" s="20"/>
      <c r="M9" s="20"/>
    </row>
    <row r="10" spans="1:13" ht="12.75">
      <c r="A10" s="33" t="s">
        <v>168</v>
      </c>
      <c r="B10" s="21" t="s">
        <v>137</v>
      </c>
      <c r="C10" s="20"/>
      <c r="D10" s="20">
        <v>50</v>
      </c>
      <c r="E10" s="20"/>
      <c r="F10" s="20"/>
      <c r="G10" s="20"/>
      <c r="H10" s="20"/>
      <c r="I10" s="20"/>
      <c r="K10" s="20"/>
      <c r="L10" s="20"/>
      <c r="M10" s="20">
        <v>50</v>
      </c>
    </row>
    <row r="11" spans="1:13" ht="12.75">
      <c r="A11" s="20"/>
      <c r="B11" s="21" t="s">
        <v>138</v>
      </c>
      <c r="C11" s="20">
        <f aca="true" t="shared" si="0" ref="C11:I11">SUM(C6:C10)</f>
        <v>5016.4</v>
      </c>
      <c r="D11" s="20">
        <f t="shared" si="0"/>
        <v>-4021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2000</v>
      </c>
      <c r="I11" s="20">
        <f t="shared" si="0"/>
        <v>-170</v>
      </c>
      <c r="K11" s="20">
        <f>SUM(K6:K10)</f>
        <v>2775.4</v>
      </c>
      <c r="L11" s="20">
        <f>SUM(L6:L10)</f>
        <v>0</v>
      </c>
      <c r="M11" s="20">
        <f>SUM(M6:M10)</f>
        <v>50</v>
      </c>
    </row>
    <row r="13" spans="2:13" ht="12.75">
      <c r="B13" s="22" t="s">
        <v>139</v>
      </c>
      <c r="F13" s="24" t="s">
        <v>154</v>
      </c>
      <c r="G13" s="12">
        <f>SUM(C11:I11)</f>
        <v>2825.3999999999996</v>
      </c>
      <c r="H13" s="12"/>
      <c r="I13" s="13" t="s">
        <v>140</v>
      </c>
      <c r="K13" s="24" t="s">
        <v>141</v>
      </c>
      <c r="L13" s="12">
        <f>SUM(K11:M11)</f>
        <v>2825.4</v>
      </c>
      <c r="M13" s="13" t="s">
        <v>140</v>
      </c>
    </row>
    <row r="14" spans="7:9" ht="12.75">
      <c r="G14" s="23"/>
      <c r="H14" s="23"/>
      <c r="I14" s="12"/>
    </row>
    <row r="15" spans="7:9" ht="12.75">
      <c r="G15" s="24"/>
      <c r="H15" s="24"/>
      <c r="I15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SM482</dc:creator>
  <cp:keywords/>
  <dc:description/>
  <cp:lastModifiedBy>340</cp:lastModifiedBy>
  <cp:lastPrinted>2007-03-13T12:28:16Z</cp:lastPrinted>
  <dcterms:created xsi:type="dcterms:W3CDTF">2002-10-30T09:13:30Z</dcterms:created>
  <dcterms:modified xsi:type="dcterms:W3CDTF">2007-03-13T12:29:17Z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-1172625668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16396963</vt:i4>
  </property>
  <property fmtid="{D5CDD505-2E9C-101B-9397-08002B2CF9AE}" pid="7" name="_ReviewingToolsShownOnce">
    <vt:lpwstr/>
  </property>
</Properties>
</file>