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1"/>
  </bookViews>
  <sheets>
    <sheet name="Přehled za rok 2022 k vyplnění" sheetId="1" r:id="rId1"/>
    <sheet name="Příklad 2022" sheetId="2" r:id="rId2"/>
  </sheets>
  <definedNames>
    <definedName name="_xlnm.Print_Area" localSheetId="0">'Přehled za rok 2022 k vyplnění'!$A$1:$J$45</definedName>
    <definedName name="_xlnm.Print_Area" localSheetId="1">'Příklad 2022'!$A$1:$J$46</definedName>
  </definedNames>
  <calcPr fullCalcOnLoad="1"/>
</workbook>
</file>

<file path=xl/comments1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HPP</t>
        </r>
      </text>
    </comment>
    <comment ref="G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DPP/DPČ
</t>
        </r>
      </text>
    </comment>
    <comment ref="F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HPP
Pouze výše úvazku, kterou si nárokujete v rámci realizace veřejné zakázky</t>
        </r>
      </text>
    </comment>
  </commentList>
</comments>
</file>

<file path=xl/comments2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HPP</t>
        </r>
      </text>
    </comment>
    <comment ref="F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HPP
Pouze výše úvazku, kterou si nárokujete v rámci realizace veřejné zakázky</t>
        </r>
      </text>
    </comment>
    <comment ref="G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DPP/DPČ
</t>
        </r>
      </text>
    </comment>
  </commentList>
</comments>
</file>

<file path=xl/sharedStrings.xml><?xml version="1.0" encoding="utf-8"?>
<sst xmlns="http://schemas.openxmlformats.org/spreadsheetml/2006/main" count="91" uniqueCount="44">
  <si>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</si>
  <si>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</si>
  <si>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</si>
  <si>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</si>
  <si>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</si>
  <si>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</si>
  <si>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do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</si>
  <si>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</si>
  <si>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</si>
  <si>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</si>
  <si>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</si>
  <si>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</si>
  <si>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</si>
  <si>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</si>
  <si>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</si>
  <si>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</si>
  <si>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</si>
  <si>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</si>
  <si>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</si>
  <si>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</si>
  <si>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</si>
  <si>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</si>
  <si>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</si>
  <si>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</si>
  <si>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</si>
  <si>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</si>
  <si>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</si>
  <si>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</si>
  <si>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</si>
  <si>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</si>
  <si>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Jana Krátká</t>
  </si>
  <si>
    <t>Kateřina Smutná</t>
  </si>
  <si>
    <t>výše pracovního úvazku (dle patné uzavřené pracovní smlouvy)</t>
  </si>
  <si>
    <t>výše pracovního úvazku (dle skutečně odpracovaných hodin pro projekt)</t>
  </si>
  <si>
    <t>Vysvětlení (doplnit pokud se údaje ve sloupci E a F liší)</t>
  </si>
  <si>
    <t>uveďte číselně výši úvazku dle toho, jakou část úvazku si nárokujete v rámci veřejné zakázky</t>
  </si>
  <si>
    <t>uveďte vysvětlení, proč se údaje liší</t>
  </si>
  <si>
    <t>zaměstankyně nastoupila na mateřskou dovolenou</t>
  </si>
  <si>
    <t>zaměstnankyně pro projekt pracuje pouze na polovinu úvazku</t>
  </si>
  <si>
    <t>Přehled o personálním zajištění za rok 2022</t>
  </si>
  <si>
    <t>úvazek za rok 2022</t>
  </si>
  <si>
    <t>Celkem za rok 2022</t>
  </si>
  <si>
    <t>vyplňte pracovní úvazky za rok 2022</t>
  </si>
  <si>
    <t>MD od 1.9.2022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</si>
</sst>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[$-F800]dddd\,\ mmmm\ dd\,\ yyyy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2" fontId="24" fillId="0" borderId="29" xfId="0" applyNumberFormat="1" applyFont="1" applyBorder="1" applyAlignment="1" applyProtection="1">
      <alignment wrapText="1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41" xfId="0" applyFont="1" applyBorder="1" applyAlignment="1" applyProtection="1">
      <alignment horizont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41" xfId="0" applyFont="1" applyBorder="1" applyAlignment="1" applyProtection="1">
      <alignment horizontal="center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14">
      <selection activeCell="G45" activeCellId="4" sqref="H8:I44 G43 G44 G46 G45:H45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71093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89" t="s">
        <v>39</v>
      </c>
      <c r="B1" s="90"/>
      <c r="C1" s="90"/>
      <c r="D1" s="90"/>
      <c r="E1" s="90"/>
      <c r="F1" s="90"/>
      <c r="G1" s="90"/>
      <c r="H1" s="90"/>
      <c r="I1" s="90"/>
      <c r="J1" s="91"/>
      <c r="K1" s="1"/>
    </row>
    <row r="2" spans="1:11" ht="13.5" customHeight="1" thickBo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4"/>
      <c r="K2" s="1"/>
    </row>
    <row r="3" spans="1:11" ht="15">
      <c r="A3" s="32" t="s">
        <v>28</v>
      </c>
      <c r="B3" s="71" t="s">
        <v>27</v>
      </c>
      <c r="C3" s="72"/>
      <c r="D3" s="72"/>
      <c r="E3" s="72"/>
      <c r="F3" s="72"/>
      <c r="G3" s="72"/>
      <c r="H3" s="72"/>
      <c r="I3" s="72"/>
      <c r="J3" s="73"/>
      <c r="K3" s="1"/>
    </row>
    <row r="4" spans="1:11" ht="15">
      <c r="A4" s="33" t="s">
        <v>3</v>
      </c>
      <c r="B4" s="101"/>
      <c r="C4" s="102"/>
      <c r="D4" s="102"/>
      <c r="E4" s="102"/>
      <c r="F4" s="102"/>
      <c r="G4" s="102"/>
      <c r="H4" s="102"/>
      <c r="I4" s="102"/>
      <c r="J4" s="103"/>
      <c r="K4" s="1"/>
    </row>
    <row r="5" spans="1:11" ht="15.75" thickBot="1">
      <c r="A5" s="34" t="s">
        <v>4</v>
      </c>
      <c r="B5" s="85"/>
      <c r="C5" s="86"/>
      <c r="D5" s="86"/>
      <c r="E5" s="86"/>
      <c r="F5" s="86"/>
      <c r="G5" s="86"/>
      <c r="H5" s="86"/>
      <c r="I5" s="86"/>
      <c r="J5" s="87"/>
      <c r="K5" s="1"/>
    </row>
    <row r="6" spans="1:33" s="5" customFormat="1" ht="15" customHeight="1">
      <c r="A6" s="95" t="s">
        <v>1</v>
      </c>
      <c r="B6" s="78" t="s">
        <v>7</v>
      </c>
      <c r="C6" s="99" t="s">
        <v>40</v>
      </c>
      <c r="D6" s="100"/>
      <c r="E6" s="80" t="s">
        <v>32</v>
      </c>
      <c r="F6" s="80" t="s">
        <v>33</v>
      </c>
      <c r="G6" s="76" t="s">
        <v>11</v>
      </c>
      <c r="H6" s="97" t="s">
        <v>12</v>
      </c>
      <c r="I6" s="82" t="s">
        <v>13</v>
      </c>
      <c r="J6" s="80" t="s">
        <v>29</v>
      </c>
      <c r="K6" s="80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6"/>
      <c r="B7" s="79"/>
      <c r="C7" s="35" t="s">
        <v>25</v>
      </c>
      <c r="D7" s="36" t="s">
        <v>6</v>
      </c>
      <c r="E7" s="81"/>
      <c r="F7" s="81"/>
      <c r="G7" s="77"/>
      <c r="H7" s="98"/>
      <c r="I7" s="83"/>
      <c r="J7" s="81"/>
      <c r="K7" s="8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9"/>
      <c r="B8" s="10"/>
      <c r="C8" s="11"/>
      <c r="D8" s="12"/>
      <c r="E8" s="61"/>
      <c r="F8" s="13"/>
      <c r="G8" s="14"/>
      <c r="H8" s="38">
        <f>I8/181*F8</f>
        <v>0</v>
      </c>
      <c r="I8" s="37">
        <f>IF(J8="",(D8-C8+1),((D8-C8+1)-J8))</f>
        <v>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14.25">
      <c r="A9" s="18"/>
      <c r="B9" s="19"/>
      <c r="C9" s="20"/>
      <c r="D9" s="21"/>
      <c r="E9" s="62"/>
      <c r="F9" s="22"/>
      <c r="G9" s="23"/>
      <c r="H9" s="38">
        <f aca="true" t="shared" si="0" ref="H9:H42">I9/181*F9</f>
        <v>0</v>
      </c>
      <c r="I9" s="37">
        <f aca="true" t="shared" si="1" ref="I9:I42">IF(J9="",(D9-C9+1),((D9-C9+1)-J9))</f>
        <v>1</v>
      </c>
      <c r="J9" s="24"/>
      <c r="K9" s="6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14.25">
      <c r="A10" s="18"/>
      <c r="B10" s="19"/>
      <c r="C10" s="20"/>
      <c r="D10" s="21"/>
      <c r="E10" s="62"/>
      <c r="F10" s="22"/>
      <c r="G10" s="23"/>
      <c r="H10" s="38">
        <f t="shared" si="0"/>
        <v>0</v>
      </c>
      <c r="I10" s="37">
        <f t="shared" si="1"/>
        <v>1</v>
      </c>
      <c r="J10" s="24"/>
      <c r="K10" s="6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18"/>
      <c r="B11" s="19"/>
      <c r="C11" s="20"/>
      <c r="D11" s="21"/>
      <c r="E11" s="62"/>
      <c r="F11" s="22"/>
      <c r="G11" s="23"/>
      <c r="H11" s="38">
        <f t="shared" si="0"/>
        <v>0</v>
      </c>
      <c r="I11" s="37">
        <f t="shared" si="1"/>
        <v>1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18"/>
      <c r="B12" s="19"/>
      <c r="C12" s="20"/>
      <c r="D12" s="21"/>
      <c r="E12" s="62"/>
      <c r="F12" s="22"/>
      <c r="G12" s="23"/>
      <c r="H12" s="38">
        <f t="shared" si="0"/>
        <v>0</v>
      </c>
      <c r="I12" s="37">
        <f t="shared" si="1"/>
        <v>1</v>
      </c>
      <c r="J12" s="24"/>
      <c r="K12" s="67"/>
      <c r="L12" s="1"/>
      <c r="M12" s="1"/>
      <c r="N12" s="1"/>
      <c r="O12" s="1"/>
      <c r="P12" s="1"/>
      <c r="Q12" s="5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18"/>
      <c r="B13" s="19"/>
      <c r="C13" s="20"/>
      <c r="D13" s="21"/>
      <c r="E13" s="62"/>
      <c r="F13" s="22"/>
      <c r="G13" s="23"/>
      <c r="H13" s="38">
        <f t="shared" si="0"/>
        <v>0</v>
      </c>
      <c r="I13" s="37">
        <f t="shared" si="1"/>
        <v>1</v>
      </c>
      <c r="J13" s="24"/>
      <c r="K13" s="6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18"/>
      <c r="B14" s="19"/>
      <c r="C14" s="20"/>
      <c r="D14" s="21"/>
      <c r="E14" s="62"/>
      <c r="F14" s="22"/>
      <c r="G14" s="23"/>
      <c r="H14" s="38">
        <f t="shared" si="0"/>
        <v>0</v>
      </c>
      <c r="I14" s="37">
        <f t="shared" si="1"/>
        <v>1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62"/>
      <c r="F15" s="22"/>
      <c r="G15" s="23"/>
      <c r="H15" s="38">
        <f t="shared" si="0"/>
        <v>0</v>
      </c>
      <c r="I15" s="37">
        <f t="shared" si="1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62"/>
      <c r="F16" s="22"/>
      <c r="G16" s="23"/>
      <c r="H16" s="38">
        <f t="shared" si="0"/>
        <v>0</v>
      </c>
      <c r="I16" s="37">
        <f t="shared" si="1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62"/>
      <c r="F17" s="22"/>
      <c r="G17" s="23"/>
      <c r="H17" s="38">
        <f t="shared" si="0"/>
        <v>0</v>
      </c>
      <c r="I17" s="37">
        <f t="shared" si="1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62"/>
      <c r="F18" s="22"/>
      <c r="G18" s="23"/>
      <c r="H18" s="38">
        <f t="shared" si="0"/>
        <v>0</v>
      </c>
      <c r="I18" s="37">
        <f t="shared" si="1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62"/>
      <c r="F19" s="22"/>
      <c r="G19" s="23"/>
      <c r="H19" s="38">
        <f t="shared" si="0"/>
        <v>0</v>
      </c>
      <c r="I19" s="37">
        <f t="shared" si="1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62"/>
      <c r="F20" s="22"/>
      <c r="G20" s="23"/>
      <c r="H20" s="38">
        <f t="shared" si="0"/>
        <v>0</v>
      </c>
      <c r="I20" s="37">
        <f t="shared" si="1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62"/>
      <c r="F21" s="22"/>
      <c r="G21" s="23"/>
      <c r="H21" s="38">
        <f t="shared" si="0"/>
        <v>0</v>
      </c>
      <c r="I21" s="37">
        <f t="shared" si="1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62"/>
      <c r="F22" s="22"/>
      <c r="G22" s="23"/>
      <c r="H22" s="38">
        <f t="shared" si="0"/>
        <v>0</v>
      </c>
      <c r="I22" s="37">
        <f t="shared" si="1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62"/>
      <c r="F23" s="22"/>
      <c r="G23" s="23"/>
      <c r="H23" s="38">
        <f t="shared" si="0"/>
        <v>0</v>
      </c>
      <c r="I23" s="37">
        <f t="shared" si="1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62"/>
      <c r="F24" s="22"/>
      <c r="G24" s="23"/>
      <c r="H24" s="38">
        <f t="shared" si="0"/>
        <v>0</v>
      </c>
      <c r="I24" s="37">
        <f t="shared" si="1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62"/>
      <c r="F25" s="22"/>
      <c r="G25" s="23"/>
      <c r="H25" s="38">
        <f t="shared" si="0"/>
        <v>0</v>
      </c>
      <c r="I25" s="37">
        <f t="shared" si="1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62"/>
      <c r="F26" s="22"/>
      <c r="G26" s="23"/>
      <c r="H26" s="38">
        <f t="shared" si="0"/>
        <v>0</v>
      </c>
      <c r="I26" s="37">
        <f t="shared" si="1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62"/>
      <c r="F27" s="22"/>
      <c r="G27" s="23"/>
      <c r="H27" s="38">
        <f t="shared" si="0"/>
        <v>0</v>
      </c>
      <c r="I27" s="37">
        <f t="shared" si="1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62"/>
      <c r="F28" s="22"/>
      <c r="G28" s="23"/>
      <c r="H28" s="38">
        <f t="shared" si="0"/>
        <v>0</v>
      </c>
      <c r="I28" s="37">
        <f t="shared" si="1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62"/>
      <c r="F29" s="22"/>
      <c r="G29" s="23"/>
      <c r="H29" s="38">
        <f t="shared" si="0"/>
        <v>0</v>
      </c>
      <c r="I29" s="37">
        <f t="shared" si="1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62"/>
      <c r="F30" s="22"/>
      <c r="G30" s="23"/>
      <c r="H30" s="38">
        <f t="shared" si="0"/>
        <v>0</v>
      </c>
      <c r="I30" s="37">
        <f t="shared" si="1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62"/>
      <c r="F31" s="22"/>
      <c r="G31" s="23"/>
      <c r="H31" s="38">
        <f t="shared" si="0"/>
        <v>0</v>
      </c>
      <c r="I31" s="37">
        <f t="shared" si="1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62"/>
      <c r="F32" s="22"/>
      <c r="G32" s="23"/>
      <c r="H32" s="38">
        <f t="shared" si="0"/>
        <v>0</v>
      </c>
      <c r="I32" s="37">
        <f t="shared" si="1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62"/>
      <c r="F33" s="22"/>
      <c r="G33" s="23"/>
      <c r="H33" s="38">
        <f t="shared" si="0"/>
        <v>0</v>
      </c>
      <c r="I33" s="37">
        <f t="shared" si="1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62"/>
      <c r="F34" s="22"/>
      <c r="G34" s="23"/>
      <c r="H34" s="38">
        <f t="shared" si="0"/>
        <v>0</v>
      </c>
      <c r="I34" s="37">
        <f t="shared" si="1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62"/>
      <c r="F35" s="22"/>
      <c r="G35" s="23"/>
      <c r="H35" s="38">
        <f t="shared" si="0"/>
        <v>0</v>
      </c>
      <c r="I35" s="37">
        <f t="shared" si="1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62"/>
      <c r="F36" s="22"/>
      <c r="G36" s="23"/>
      <c r="H36" s="38">
        <f t="shared" si="0"/>
        <v>0</v>
      </c>
      <c r="I36" s="37">
        <f t="shared" si="1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62"/>
      <c r="F37" s="22"/>
      <c r="G37" s="23"/>
      <c r="H37" s="38">
        <f t="shared" si="0"/>
        <v>0</v>
      </c>
      <c r="I37" s="37">
        <f t="shared" si="1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62"/>
      <c r="F38" s="22"/>
      <c r="G38" s="23"/>
      <c r="H38" s="38">
        <f t="shared" si="0"/>
        <v>0</v>
      </c>
      <c r="I38" s="37">
        <f t="shared" si="1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62"/>
      <c r="F39" s="22"/>
      <c r="G39" s="23"/>
      <c r="H39" s="38">
        <f t="shared" si="0"/>
        <v>0</v>
      </c>
      <c r="I39" s="37">
        <f t="shared" si="1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62"/>
      <c r="F40" s="22"/>
      <c r="G40" s="23"/>
      <c r="H40" s="38">
        <f t="shared" si="0"/>
        <v>0</v>
      </c>
      <c r="I40" s="37">
        <f t="shared" si="1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62"/>
      <c r="F41" s="22"/>
      <c r="G41" s="23"/>
      <c r="H41" s="38">
        <f t="shared" si="0"/>
        <v>0</v>
      </c>
      <c r="I41" s="37">
        <f t="shared" si="1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" thickBot="1">
      <c r="A42" s="25"/>
      <c r="B42" s="26"/>
      <c r="C42" s="27"/>
      <c r="D42" s="28"/>
      <c r="E42" s="63"/>
      <c r="F42" s="29"/>
      <c r="G42" s="30"/>
      <c r="H42" s="38">
        <f t="shared" si="0"/>
        <v>0</v>
      </c>
      <c r="I42" s="37">
        <f t="shared" si="1"/>
        <v>1</v>
      </c>
      <c r="J42" s="31"/>
      <c r="K42" s="6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11" ht="15" thickBot="1">
      <c r="A43" s="39" t="s">
        <v>41</v>
      </c>
      <c r="B43" s="40"/>
      <c r="C43" s="40"/>
      <c r="D43" s="40"/>
      <c r="E43" s="40"/>
      <c r="F43" s="40"/>
      <c r="G43" s="41">
        <f>SUM(G8:G42)</f>
        <v>0</v>
      </c>
      <c r="H43" s="41">
        <f>SUM(H8:H42)</f>
        <v>0</v>
      </c>
      <c r="I43" s="41"/>
      <c r="J43" s="42"/>
      <c r="K43" s="42"/>
    </row>
    <row r="44" spans="1:11" ht="14.25">
      <c r="A44" s="43"/>
      <c r="B44" s="43"/>
      <c r="C44" s="43"/>
      <c r="D44" s="43"/>
      <c r="E44" s="43"/>
      <c r="F44" s="43"/>
      <c r="G44" s="43">
        <f>G43/1016</f>
        <v>0</v>
      </c>
      <c r="H44" s="44">
        <f>H43</f>
        <v>0</v>
      </c>
      <c r="I44" s="43"/>
      <c r="J44" s="43"/>
      <c r="K44" s="43"/>
    </row>
    <row r="45" spans="1:11" ht="14.25">
      <c r="A45" s="43"/>
      <c r="B45" s="43"/>
      <c r="C45" s="43"/>
      <c r="D45" s="45" t="s">
        <v>21</v>
      </c>
      <c r="E45" s="43"/>
      <c r="F45" s="43"/>
      <c r="G45" s="74">
        <f>G44+H44</f>
        <v>0</v>
      </c>
      <c r="H45" s="75"/>
      <c r="I45" s="43"/>
      <c r="J45" s="43"/>
      <c r="K45" s="1"/>
    </row>
    <row r="46" spans="1:11" ht="14.25">
      <c r="A46" s="46" t="s">
        <v>2</v>
      </c>
      <c r="B46" s="47"/>
      <c r="C46" s="47"/>
      <c r="D46" s="47"/>
      <c r="E46" s="47"/>
      <c r="F46" s="47"/>
      <c r="G46" s="47"/>
      <c r="H46" s="47"/>
      <c r="I46" s="47"/>
      <c r="J46" s="47"/>
      <c r="K46" s="1"/>
    </row>
    <row r="47" spans="1:11" ht="14.25">
      <c r="A47" s="48" t="s">
        <v>9</v>
      </c>
      <c r="B47" s="84" t="s">
        <v>26</v>
      </c>
      <c r="C47" s="84"/>
      <c r="D47" s="84"/>
      <c r="E47" s="84"/>
      <c r="F47" s="84"/>
      <c r="G47" s="84"/>
      <c r="H47" s="84"/>
      <c r="I47" s="84"/>
      <c r="J47" s="84"/>
      <c r="K47" s="1"/>
    </row>
    <row r="48" spans="1:11" ht="14.25">
      <c r="A48" s="48" t="s">
        <v>10</v>
      </c>
      <c r="B48" s="84" t="s">
        <v>8</v>
      </c>
      <c r="C48" s="84"/>
      <c r="D48" s="84"/>
      <c r="E48" s="84"/>
      <c r="F48" s="84"/>
      <c r="G48" s="84"/>
      <c r="H48" s="84"/>
      <c r="I48" s="84"/>
      <c r="J48" s="84"/>
      <c r="K48" s="1"/>
    </row>
    <row r="49" spans="1:11" ht="14.25">
      <c r="A49" s="48" t="s">
        <v>40</v>
      </c>
      <c r="B49" s="84" t="s">
        <v>42</v>
      </c>
      <c r="C49" s="84"/>
      <c r="D49" s="84"/>
      <c r="E49" s="84"/>
      <c r="F49" s="84"/>
      <c r="G49" s="84"/>
      <c r="H49" s="84"/>
      <c r="I49" s="84"/>
      <c r="J49" s="84"/>
      <c r="K49" s="1"/>
    </row>
    <row r="50" spans="1:11" ht="42.75">
      <c r="A50" s="49" t="s">
        <v>32</v>
      </c>
      <c r="B50" s="88" t="s">
        <v>19</v>
      </c>
      <c r="C50" s="88"/>
      <c r="D50" s="88"/>
      <c r="E50" s="88"/>
      <c r="F50" s="88"/>
      <c r="G50" s="88"/>
      <c r="H50" s="88"/>
      <c r="I50" s="88"/>
      <c r="J50" s="88"/>
      <c r="K50" s="1"/>
    </row>
    <row r="51" spans="1:11" ht="42.75">
      <c r="A51" s="49" t="s">
        <v>33</v>
      </c>
      <c r="B51" s="88" t="s">
        <v>35</v>
      </c>
      <c r="C51" s="88"/>
      <c r="D51" s="88"/>
      <c r="E51" s="88"/>
      <c r="F51" s="88"/>
      <c r="G51" s="88"/>
      <c r="H51" s="88"/>
      <c r="I51" s="88"/>
      <c r="J51" s="88"/>
      <c r="K51" s="1"/>
    </row>
    <row r="52" spans="1:11" ht="14.25">
      <c r="A52" s="48" t="s">
        <v>11</v>
      </c>
      <c r="B52" s="84" t="s">
        <v>20</v>
      </c>
      <c r="C52" s="84"/>
      <c r="D52" s="84"/>
      <c r="E52" s="84"/>
      <c r="F52" s="84"/>
      <c r="G52" s="84"/>
      <c r="H52" s="84"/>
      <c r="I52" s="84"/>
      <c r="J52" s="84"/>
      <c r="K52" s="1"/>
    </row>
    <row r="53" spans="1:11" ht="28.5">
      <c r="A53" s="49" t="s">
        <v>0</v>
      </c>
      <c r="B53" s="88" t="s">
        <v>16</v>
      </c>
      <c r="C53" s="88"/>
      <c r="D53" s="88"/>
      <c r="E53" s="88"/>
      <c r="F53" s="88"/>
      <c r="G53" s="88"/>
      <c r="H53" s="88"/>
      <c r="I53" s="88"/>
      <c r="J53" s="88"/>
      <c r="K53" s="1"/>
    </row>
    <row r="54" spans="1:10" ht="28.5">
      <c r="A54" s="49" t="s">
        <v>34</v>
      </c>
      <c r="B54" s="88" t="s">
        <v>36</v>
      </c>
      <c r="C54" s="88"/>
      <c r="D54" s="88"/>
      <c r="E54" s="88"/>
      <c r="F54" s="88"/>
      <c r="G54" s="88"/>
      <c r="H54" s="88"/>
      <c r="I54" s="88"/>
      <c r="J54" s="88"/>
    </row>
    <row r="55" ht="14.25">
      <c r="A55" s="60"/>
    </row>
    <row r="56" ht="14.25">
      <c r="A56" s="60"/>
    </row>
  </sheetData>
  <sheetProtection password="CC5B" sheet="1"/>
  <mergeCells count="24">
    <mergeCell ref="B54:J54"/>
    <mergeCell ref="A1:J1"/>
    <mergeCell ref="A2:J2"/>
    <mergeCell ref="A6:A7"/>
    <mergeCell ref="H6:H7"/>
    <mergeCell ref="C6:D6"/>
    <mergeCell ref="B53:J53"/>
    <mergeCell ref="B49:J49"/>
    <mergeCell ref="B50:J50"/>
    <mergeCell ref="B4:J4"/>
    <mergeCell ref="K6:K7"/>
    <mergeCell ref="E6:E7"/>
    <mergeCell ref="I6:I7"/>
    <mergeCell ref="B52:J52"/>
    <mergeCell ref="B5:J5"/>
    <mergeCell ref="B47:J47"/>
    <mergeCell ref="B48:J48"/>
    <mergeCell ref="B51:J51"/>
    <mergeCell ref="B3:J3"/>
    <mergeCell ref="G45:H45"/>
    <mergeCell ref="G6:G7"/>
    <mergeCell ref="B6:B7"/>
    <mergeCell ref="J6:J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80" zoomScaleNormal="80" zoomScalePageLayoutView="0" workbookViewId="0" topLeftCell="A13">
      <selection activeCell="N31" sqref="N31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71093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89" t="s">
        <v>39</v>
      </c>
      <c r="B1" s="90"/>
      <c r="C1" s="90"/>
      <c r="D1" s="90"/>
      <c r="E1" s="90"/>
      <c r="F1" s="90"/>
      <c r="G1" s="90"/>
      <c r="H1" s="90"/>
      <c r="I1" s="90"/>
      <c r="J1" s="91"/>
      <c r="K1" s="1"/>
    </row>
    <row r="2" spans="1:11" ht="13.5" customHeight="1" thickBo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4"/>
      <c r="K2" s="1"/>
    </row>
    <row r="3" spans="1:11" ht="15">
      <c r="A3" s="32" t="s">
        <v>28</v>
      </c>
      <c r="B3" s="71" t="s">
        <v>27</v>
      </c>
      <c r="C3" s="72"/>
      <c r="D3" s="72"/>
      <c r="E3" s="72"/>
      <c r="F3" s="72"/>
      <c r="G3" s="72"/>
      <c r="H3" s="72"/>
      <c r="I3" s="72"/>
      <c r="J3" s="73"/>
      <c r="K3" s="1"/>
    </row>
    <row r="4" spans="1:11" ht="15">
      <c r="A4" s="33" t="s">
        <v>3</v>
      </c>
      <c r="B4" s="101"/>
      <c r="C4" s="102"/>
      <c r="D4" s="102"/>
      <c r="E4" s="102"/>
      <c r="F4" s="102"/>
      <c r="G4" s="102"/>
      <c r="H4" s="102"/>
      <c r="I4" s="102"/>
      <c r="J4" s="103"/>
      <c r="K4" s="1"/>
    </row>
    <row r="5" spans="1:11" ht="15.75" thickBot="1">
      <c r="A5" s="34" t="s">
        <v>4</v>
      </c>
      <c r="B5" s="85"/>
      <c r="C5" s="86"/>
      <c r="D5" s="86"/>
      <c r="E5" s="86"/>
      <c r="F5" s="86"/>
      <c r="G5" s="86"/>
      <c r="H5" s="86"/>
      <c r="I5" s="86"/>
      <c r="J5" s="87"/>
      <c r="K5" s="1"/>
    </row>
    <row r="6" spans="1:33" s="5" customFormat="1" ht="15" customHeight="1">
      <c r="A6" s="95" t="s">
        <v>1</v>
      </c>
      <c r="B6" s="78" t="s">
        <v>7</v>
      </c>
      <c r="C6" s="99" t="s">
        <v>40</v>
      </c>
      <c r="D6" s="100"/>
      <c r="E6" s="80" t="s">
        <v>32</v>
      </c>
      <c r="F6" s="80" t="s">
        <v>33</v>
      </c>
      <c r="G6" s="76" t="s">
        <v>11</v>
      </c>
      <c r="H6" s="97" t="s">
        <v>12</v>
      </c>
      <c r="I6" s="82" t="s">
        <v>13</v>
      </c>
      <c r="J6" s="80" t="s">
        <v>29</v>
      </c>
      <c r="K6" s="80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6"/>
      <c r="B7" s="79"/>
      <c r="C7" s="35" t="s">
        <v>25</v>
      </c>
      <c r="D7" s="36" t="s">
        <v>6</v>
      </c>
      <c r="E7" s="81"/>
      <c r="F7" s="81"/>
      <c r="G7" s="77"/>
      <c r="H7" s="98"/>
      <c r="I7" s="83"/>
      <c r="J7" s="81"/>
      <c r="K7" s="8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51" t="s">
        <v>14</v>
      </c>
      <c r="B8" s="52" t="s">
        <v>15</v>
      </c>
      <c r="C8" s="53">
        <v>44562</v>
      </c>
      <c r="D8" s="54">
        <v>44742</v>
      </c>
      <c r="E8" s="61">
        <v>1</v>
      </c>
      <c r="F8" s="13">
        <v>1</v>
      </c>
      <c r="G8" s="14"/>
      <c r="H8" s="38">
        <f>I8/365*F8</f>
        <v>0.4958904109589041</v>
      </c>
      <c r="I8" s="37">
        <f>IF(J8="",(D8-C8+1),((D8-C8+1)-J8))</f>
        <v>181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28.5">
      <c r="A9" s="51" t="s">
        <v>14</v>
      </c>
      <c r="B9" s="52" t="s">
        <v>15</v>
      </c>
      <c r="C9" s="53">
        <v>44743</v>
      </c>
      <c r="D9" s="64">
        <v>44926</v>
      </c>
      <c r="E9" s="65">
        <v>1</v>
      </c>
      <c r="F9" s="13">
        <v>0.5</v>
      </c>
      <c r="G9" s="14"/>
      <c r="H9" s="38">
        <f>I9/365*F9</f>
        <v>0.25205479452054796</v>
      </c>
      <c r="I9" s="37">
        <f>IF(J9="",(D9-C9+1),((D9-C9+1)-J9))</f>
        <v>184</v>
      </c>
      <c r="J9" s="15"/>
      <c r="K9" s="66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28.5">
      <c r="A10" s="55" t="s">
        <v>30</v>
      </c>
      <c r="B10" s="56" t="s">
        <v>15</v>
      </c>
      <c r="C10" s="57">
        <v>44805</v>
      </c>
      <c r="D10" s="59">
        <v>44865</v>
      </c>
      <c r="E10" s="62">
        <v>1</v>
      </c>
      <c r="F10" s="70">
        <v>0</v>
      </c>
      <c r="G10" s="23"/>
      <c r="H10" s="38">
        <f aca="true" t="shared" si="0" ref="H10:H43">I10/365*F10</f>
        <v>0</v>
      </c>
      <c r="I10" s="37">
        <f>IF(J10="",(D10-C10+1),((D10-C10+1)-J10))</f>
        <v>61</v>
      </c>
      <c r="J10" s="24"/>
      <c r="K10" s="67" t="s">
        <v>37</v>
      </c>
      <c r="L10" s="1" t="s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55" t="s">
        <v>17</v>
      </c>
      <c r="B11" s="56" t="s">
        <v>18</v>
      </c>
      <c r="C11" s="58">
        <v>44743</v>
      </c>
      <c r="D11" s="59">
        <v>44926</v>
      </c>
      <c r="E11" s="62"/>
      <c r="F11" s="22"/>
      <c r="G11" s="23">
        <v>240</v>
      </c>
      <c r="H11" s="38">
        <f t="shared" si="0"/>
        <v>0</v>
      </c>
      <c r="I11" s="37">
        <f aca="true" t="shared" si="1" ref="I11:I43">IF(J11="",(D11-C11+1),((D11-C11+1)-J11))</f>
        <v>184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55" t="s">
        <v>22</v>
      </c>
      <c r="B12" s="56" t="s">
        <v>15</v>
      </c>
      <c r="C12" s="58">
        <v>44562</v>
      </c>
      <c r="D12" s="59">
        <v>44926</v>
      </c>
      <c r="E12" s="62">
        <v>1</v>
      </c>
      <c r="F12" s="22">
        <v>1</v>
      </c>
      <c r="G12" s="23"/>
      <c r="H12" s="38">
        <f t="shared" si="0"/>
        <v>0.4520547945205479</v>
      </c>
      <c r="I12" s="37">
        <f t="shared" si="1"/>
        <v>165</v>
      </c>
      <c r="J12" s="24">
        <v>200</v>
      </c>
      <c r="K12" s="6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55" t="s">
        <v>23</v>
      </c>
      <c r="B13" s="56" t="s">
        <v>24</v>
      </c>
      <c r="C13" s="58">
        <v>44743</v>
      </c>
      <c r="D13" s="59">
        <v>44804</v>
      </c>
      <c r="E13" s="62"/>
      <c r="F13" s="22"/>
      <c r="G13" s="23">
        <v>80</v>
      </c>
      <c r="H13" s="38">
        <f t="shared" si="0"/>
        <v>0</v>
      </c>
      <c r="I13" s="37">
        <f t="shared" si="1"/>
        <v>62</v>
      </c>
      <c r="J13" s="24"/>
      <c r="K13" s="67"/>
      <c r="L13" s="1"/>
      <c r="M13" s="1"/>
      <c r="N13" s="1"/>
      <c r="O13" s="1"/>
      <c r="P13" s="1"/>
      <c r="Q13" s="5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55" t="s">
        <v>31</v>
      </c>
      <c r="B14" s="56" t="s">
        <v>15</v>
      </c>
      <c r="C14" s="58">
        <v>44562</v>
      </c>
      <c r="D14" s="59">
        <v>44926</v>
      </c>
      <c r="E14" s="62">
        <v>1</v>
      </c>
      <c r="F14" s="22">
        <v>1</v>
      </c>
      <c r="G14" s="23"/>
      <c r="H14" s="38">
        <f t="shared" si="0"/>
        <v>1</v>
      </c>
      <c r="I14" s="37">
        <f t="shared" si="1"/>
        <v>365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62"/>
      <c r="F15" s="22"/>
      <c r="G15" s="23"/>
      <c r="H15" s="38">
        <f t="shared" si="0"/>
        <v>0</v>
      </c>
      <c r="I15" s="37">
        <f t="shared" si="1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62"/>
      <c r="F16" s="22"/>
      <c r="G16" s="23"/>
      <c r="H16" s="38">
        <f t="shared" si="0"/>
        <v>0</v>
      </c>
      <c r="I16" s="37">
        <f t="shared" si="1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62"/>
      <c r="F17" s="22"/>
      <c r="G17" s="23"/>
      <c r="H17" s="38">
        <f t="shared" si="0"/>
        <v>0</v>
      </c>
      <c r="I17" s="37">
        <f t="shared" si="1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62"/>
      <c r="F18" s="22"/>
      <c r="G18" s="23"/>
      <c r="H18" s="38">
        <f t="shared" si="0"/>
        <v>0</v>
      </c>
      <c r="I18" s="37">
        <f t="shared" si="1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62"/>
      <c r="F19" s="22"/>
      <c r="G19" s="23"/>
      <c r="H19" s="38">
        <f t="shared" si="0"/>
        <v>0</v>
      </c>
      <c r="I19" s="37">
        <f t="shared" si="1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62"/>
      <c r="F20" s="22"/>
      <c r="G20" s="23"/>
      <c r="H20" s="38">
        <f t="shared" si="0"/>
        <v>0</v>
      </c>
      <c r="I20" s="37">
        <f t="shared" si="1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62"/>
      <c r="F21" s="22"/>
      <c r="G21" s="23"/>
      <c r="H21" s="38">
        <f t="shared" si="0"/>
        <v>0</v>
      </c>
      <c r="I21" s="37">
        <f t="shared" si="1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62"/>
      <c r="F22" s="22"/>
      <c r="G22" s="23"/>
      <c r="H22" s="38">
        <f t="shared" si="0"/>
        <v>0</v>
      </c>
      <c r="I22" s="37">
        <f t="shared" si="1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62"/>
      <c r="F23" s="22"/>
      <c r="G23" s="23"/>
      <c r="H23" s="38">
        <f t="shared" si="0"/>
        <v>0</v>
      </c>
      <c r="I23" s="37">
        <f t="shared" si="1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62"/>
      <c r="F24" s="22"/>
      <c r="G24" s="23"/>
      <c r="H24" s="38">
        <f t="shared" si="0"/>
        <v>0</v>
      </c>
      <c r="I24" s="37">
        <f t="shared" si="1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62"/>
      <c r="F25" s="22"/>
      <c r="G25" s="23"/>
      <c r="H25" s="38">
        <f t="shared" si="0"/>
        <v>0</v>
      </c>
      <c r="I25" s="37">
        <f t="shared" si="1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62"/>
      <c r="F26" s="22"/>
      <c r="G26" s="23"/>
      <c r="H26" s="38">
        <f t="shared" si="0"/>
        <v>0</v>
      </c>
      <c r="I26" s="37">
        <f t="shared" si="1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62"/>
      <c r="F27" s="22"/>
      <c r="G27" s="23"/>
      <c r="H27" s="38">
        <f t="shared" si="0"/>
        <v>0</v>
      </c>
      <c r="I27" s="37">
        <f t="shared" si="1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62"/>
      <c r="F28" s="22"/>
      <c r="G28" s="23"/>
      <c r="H28" s="38">
        <f t="shared" si="0"/>
        <v>0</v>
      </c>
      <c r="I28" s="37">
        <f t="shared" si="1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62"/>
      <c r="F29" s="22"/>
      <c r="G29" s="23"/>
      <c r="H29" s="38">
        <f t="shared" si="0"/>
        <v>0</v>
      </c>
      <c r="I29" s="37">
        <f t="shared" si="1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62"/>
      <c r="F30" s="22"/>
      <c r="G30" s="23"/>
      <c r="H30" s="38">
        <f t="shared" si="0"/>
        <v>0</v>
      </c>
      <c r="I30" s="37">
        <f t="shared" si="1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62"/>
      <c r="F31" s="22"/>
      <c r="G31" s="23"/>
      <c r="H31" s="38">
        <f t="shared" si="0"/>
        <v>0</v>
      </c>
      <c r="I31" s="37">
        <f t="shared" si="1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62"/>
      <c r="F32" s="22"/>
      <c r="G32" s="23"/>
      <c r="H32" s="38">
        <f t="shared" si="0"/>
        <v>0</v>
      </c>
      <c r="I32" s="37">
        <f t="shared" si="1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62"/>
      <c r="F33" s="22"/>
      <c r="G33" s="23"/>
      <c r="H33" s="38">
        <f t="shared" si="0"/>
        <v>0</v>
      </c>
      <c r="I33" s="37">
        <f t="shared" si="1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62"/>
      <c r="F34" s="22"/>
      <c r="G34" s="23"/>
      <c r="H34" s="38">
        <f t="shared" si="0"/>
        <v>0</v>
      </c>
      <c r="I34" s="37">
        <f t="shared" si="1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62"/>
      <c r="F35" s="22"/>
      <c r="G35" s="23"/>
      <c r="H35" s="38">
        <f t="shared" si="0"/>
        <v>0</v>
      </c>
      <c r="I35" s="37">
        <f t="shared" si="1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62"/>
      <c r="F36" s="22"/>
      <c r="G36" s="23"/>
      <c r="H36" s="38">
        <f t="shared" si="0"/>
        <v>0</v>
      </c>
      <c r="I36" s="37">
        <f t="shared" si="1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62"/>
      <c r="F37" s="22"/>
      <c r="G37" s="23"/>
      <c r="H37" s="38">
        <f t="shared" si="0"/>
        <v>0</v>
      </c>
      <c r="I37" s="37">
        <f t="shared" si="1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62"/>
      <c r="F38" s="22"/>
      <c r="G38" s="23"/>
      <c r="H38" s="38">
        <f t="shared" si="0"/>
        <v>0</v>
      </c>
      <c r="I38" s="37">
        <f t="shared" si="1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62"/>
      <c r="F39" s="22"/>
      <c r="G39" s="23"/>
      <c r="H39" s="38">
        <f t="shared" si="0"/>
        <v>0</v>
      </c>
      <c r="I39" s="37">
        <f t="shared" si="1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62"/>
      <c r="F40" s="22"/>
      <c r="G40" s="23"/>
      <c r="H40" s="38">
        <f t="shared" si="0"/>
        <v>0</v>
      </c>
      <c r="I40" s="37">
        <f t="shared" si="1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62"/>
      <c r="F41" s="22"/>
      <c r="G41" s="23"/>
      <c r="H41" s="38">
        <f t="shared" si="0"/>
        <v>0</v>
      </c>
      <c r="I41" s="37">
        <f t="shared" si="1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4.25">
      <c r="A42" s="18"/>
      <c r="B42" s="19"/>
      <c r="C42" s="20"/>
      <c r="D42" s="21"/>
      <c r="E42" s="62"/>
      <c r="F42" s="22"/>
      <c r="G42" s="23"/>
      <c r="H42" s="38">
        <f t="shared" si="0"/>
        <v>0</v>
      </c>
      <c r="I42" s="37">
        <f t="shared" si="1"/>
        <v>1</v>
      </c>
      <c r="J42" s="24"/>
      <c r="K42" s="6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33" s="17" customFormat="1" ht="15" thickBot="1">
      <c r="A43" s="25"/>
      <c r="B43" s="26"/>
      <c r="C43" s="27"/>
      <c r="D43" s="28"/>
      <c r="E43" s="63"/>
      <c r="F43" s="29"/>
      <c r="G43" s="30"/>
      <c r="H43" s="38">
        <f t="shared" si="0"/>
        <v>0</v>
      </c>
      <c r="I43" s="37">
        <f t="shared" si="1"/>
        <v>1</v>
      </c>
      <c r="J43" s="31"/>
      <c r="K43" s="6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</row>
    <row r="44" spans="1:11" ht="15" thickBot="1">
      <c r="A44" s="39" t="s">
        <v>41</v>
      </c>
      <c r="B44" s="40"/>
      <c r="C44" s="40"/>
      <c r="D44" s="40"/>
      <c r="E44" s="40"/>
      <c r="F44" s="40"/>
      <c r="G44" s="41">
        <f>SUM(G8:G43)</f>
        <v>320</v>
      </c>
      <c r="H44" s="41">
        <f>SUM(H8:H43)</f>
        <v>2.2</v>
      </c>
      <c r="I44" s="41"/>
      <c r="J44" s="42"/>
      <c r="K44" s="69"/>
    </row>
    <row r="45" spans="1:11" ht="14.25">
      <c r="A45" s="43"/>
      <c r="B45" s="43"/>
      <c r="C45" s="43"/>
      <c r="D45" s="43"/>
      <c r="E45" s="43"/>
      <c r="F45" s="43"/>
      <c r="G45" s="43">
        <f>G44/2016</f>
        <v>0.15873015873015872</v>
      </c>
      <c r="H45" s="44">
        <f>H44</f>
        <v>2.2</v>
      </c>
      <c r="I45" s="43"/>
      <c r="J45" s="43"/>
      <c r="K45" s="43"/>
    </row>
    <row r="46" spans="1:11" ht="14.25">
      <c r="A46" s="43"/>
      <c r="B46" s="43"/>
      <c r="C46" s="43"/>
      <c r="D46" s="45" t="s">
        <v>21</v>
      </c>
      <c r="E46" s="43"/>
      <c r="F46" s="43"/>
      <c r="G46" s="74">
        <f>G45+H45</f>
        <v>2.358730158730159</v>
      </c>
      <c r="H46" s="75"/>
      <c r="I46" s="43"/>
      <c r="J46" s="43"/>
      <c r="K46" s="43"/>
    </row>
    <row r="47" spans="1:11" ht="14.25">
      <c r="A47" s="46" t="s">
        <v>2</v>
      </c>
      <c r="B47" s="47"/>
      <c r="C47" s="47"/>
      <c r="D47" s="47"/>
      <c r="E47" s="47"/>
      <c r="F47" s="47"/>
      <c r="G47" s="47"/>
      <c r="H47" s="47"/>
      <c r="I47" s="47"/>
      <c r="J47" s="47"/>
      <c r="K47" s="1"/>
    </row>
    <row r="48" spans="1:11" ht="14.25">
      <c r="A48" s="48" t="s">
        <v>9</v>
      </c>
      <c r="B48" s="84" t="s">
        <v>26</v>
      </c>
      <c r="C48" s="84"/>
      <c r="D48" s="84"/>
      <c r="E48" s="84"/>
      <c r="F48" s="84"/>
      <c r="G48" s="84"/>
      <c r="H48" s="84"/>
      <c r="I48" s="84"/>
      <c r="J48" s="84"/>
      <c r="K48" s="1"/>
    </row>
    <row r="49" spans="1:11" ht="14.25">
      <c r="A49" s="48" t="s">
        <v>10</v>
      </c>
      <c r="B49" s="84" t="s">
        <v>8</v>
      </c>
      <c r="C49" s="84"/>
      <c r="D49" s="84"/>
      <c r="E49" s="84"/>
      <c r="F49" s="84"/>
      <c r="G49" s="84"/>
      <c r="H49" s="84"/>
      <c r="I49" s="84"/>
      <c r="J49" s="84"/>
      <c r="K49" s="1"/>
    </row>
    <row r="50" spans="1:11" ht="14.25">
      <c r="A50" s="48" t="s">
        <v>40</v>
      </c>
      <c r="B50" s="84" t="s">
        <v>42</v>
      </c>
      <c r="C50" s="84"/>
      <c r="D50" s="84"/>
      <c r="E50" s="84"/>
      <c r="F50" s="84"/>
      <c r="G50" s="84"/>
      <c r="H50" s="84"/>
      <c r="I50" s="84"/>
      <c r="J50" s="84"/>
      <c r="K50" s="1"/>
    </row>
    <row r="51" spans="1:11" ht="42.75">
      <c r="A51" s="49" t="s">
        <v>32</v>
      </c>
      <c r="B51" s="88" t="s">
        <v>19</v>
      </c>
      <c r="C51" s="88"/>
      <c r="D51" s="88"/>
      <c r="E51" s="88"/>
      <c r="F51" s="88"/>
      <c r="G51" s="88"/>
      <c r="H51" s="88"/>
      <c r="I51" s="88"/>
      <c r="J51" s="88"/>
      <c r="K51" s="1"/>
    </row>
    <row r="52" spans="1:11" ht="42.75">
      <c r="A52" s="49" t="s">
        <v>33</v>
      </c>
      <c r="B52" s="88" t="s">
        <v>35</v>
      </c>
      <c r="C52" s="88"/>
      <c r="D52" s="88"/>
      <c r="E52" s="88"/>
      <c r="F52" s="88"/>
      <c r="G52" s="88"/>
      <c r="H52" s="88"/>
      <c r="I52" s="88"/>
      <c r="J52" s="88"/>
      <c r="K52" s="1"/>
    </row>
    <row r="53" spans="1:11" ht="14.25">
      <c r="A53" s="48" t="s">
        <v>11</v>
      </c>
      <c r="B53" s="84" t="s">
        <v>20</v>
      </c>
      <c r="C53" s="84"/>
      <c r="D53" s="84"/>
      <c r="E53" s="84"/>
      <c r="F53" s="84"/>
      <c r="G53" s="84"/>
      <c r="H53" s="84"/>
      <c r="I53" s="84"/>
      <c r="J53" s="84"/>
      <c r="K53" s="1"/>
    </row>
    <row r="54" spans="1:11" ht="28.5">
      <c r="A54" s="49" t="s">
        <v>0</v>
      </c>
      <c r="B54" s="88" t="s">
        <v>16</v>
      </c>
      <c r="C54" s="88"/>
      <c r="D54" s="88"/>
      <c r="E54" s="88"/>
      <c r="F54" s="88"/>
      <c r="G54" s="88"/>
      <c r="H54" s="88"/>
      <c r="I54" s="88"/>
      <c r="J54" s="88"/>
      <c r="K54" s="1"/>
    </row>
    <row r="55" spans="1:10" ht="28.5">
      <c r="A55" s="49" t="s">
        <v>34</v>
      </c>
      <c r="B55" s="88" t="s">
        <v>36</v>
      </c>
      <c r="C55" s="88"/>
      <c r="D55" s="88"/>
      <c r="E55" s="88"/>
      <c r="F55" s="88"/>
      <c r="G55" s="88"/>
      <c r="H55" s="88"/>
      <c r="I55" s="88"/>
      <c r="J55" s="88"/>
    </row>
    <row r="56" ht="14.25">
      <c r="A56" s="60"/>
    </row>
  </sheetData>
  <sheetProtection password="CC5B" sheet="1"/>
  <mergeCells count="24">
    <mergeCell ref="B54:J54"/>
    <mergeCell ref="B55:J55"/>
    <mergeCell ref="B48:J48"/>
    <mergeCell ref="B49:J49"/>
    <mergeCell ref="B50:J50"/>
    <mergeCell ref="B51:J51"/>
    <mergeCell ref="B52:J52"/>
    <mergeCell ref="B53:J53"/>
    <mergeCell ref="G6:G7"/>
    <mergeCell ref="H6:H7"/>
    <mergeCell ref="I6:I7"/>
    <mergeCell ref="J6:J7"/>
    <mergeCell ref="K6:K7"/>
    <mergeCell ref="G46:H46"/>
    <mergeCell ref="A1:J1"/>
    <mergeCell ref="A2:J2"/>
    <mergeCell ref="B3:J3"/>
    <mergeCell ref="B4:J4"/>
    <mergeCell ref="B5:J5"/>
    <mergeCell ref="A6:A7"/>
    <mergeCell ref="B6:B7"/>
    <mergeCell ref="C6:D6"/>
    <mergeCell ref="E6:E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Zahálková Eliška Ing.</cp:lastModifiedBy>
  <cp:lastPrinted>2019-10-18T11:14:21Z</cp:lastPrinted>
  <dcterms:created xsi:type="dcterms:W3CDTF">2014-03-28T09:56:05Z</dcterms:created>
  <dcterms:modified xsi:type="dcterms:W3CDTF">2022-03-06T22:51:39Z</dcterms:modified>
  <cp:category/>
  <cp:version/>
  <cp:contentType/>
  <cp:contentStatus/>
</cp:coreProperties>
</file>