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40" activeTab="0"/>
  </bookViews>
  <sheets>
    <sheet name="Přehled za rok 2020 k vyplnění" sheetId="1" r:id="rId1"/>
    <sheet name="Příklad 2020" sheetId="2" r:id="rId2"/>
  </sheets>
  <definedNames>
    <definedName name="_xlnm.Print_Area" localSheetId="0">'Přehled za rok 2020 k vyplnění'!$A$1:$J$45</definedName>
    <definedName name="_xlnm.Print_Area" localSheetId="1">'Příklad 2020'!$A$1:$J$46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<sst xmlns="http://schemas.openxmlformats.org/spreadsheetml/2006/main" count="93" uniqueCount="46">
  <si>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</si>
  <si>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</si>
  <si>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</si>
  <si>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</si>
  <si>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</si>
  <si>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</si>
  <si>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</si>
  <si>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</si>
  <si>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</si>
  <si>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</si>
  <si>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</si>
  <si>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</si>
  <si>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</si>
  <si>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</si>
  <si>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</si>
  <si>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</si>
  <si>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</si>
  <si>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</si>
  <si>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</si>
  <si>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</si>
  <si>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</si>
  <si>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</si>
  <si>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</si>
  <si>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</si>
  <si>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</si>
  <si>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</si>
  <si>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</si>
  <si>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</si>
  <si>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</si>
  <si>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</si>
  <si>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</si>
  <si>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</si>
  <si>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</si>
  <si>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</si>
  <si>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</si>
  <si>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vysvětlení, proč se údaje liší</t>
  </si>
  <si>
    <t>zaměstankyně nastoupila na mateřskou dovolenou</t>
  </si>
  <si>
    <t>zaměstnankyně pro projekt pracuje pouze na polovinu úvazku</t>
  </si>
  <si>
    <t>Přehled o personálním zajištění za rok 2020</t>
  </si>
  <si>
    <t>úvazek za rok 2020</t>
  </si>
  <si>
    <t>MD od 1.9.2020</t>
  </si>
  <si>
    <t>Celkem za rok 2020</t>
  </si>
  <si>
    <t>vyplňte pracovní úvazky za rok 2020 (bez období od 18. 3. do 26. 4. 2020)</t>
  </si>
  <si>
    <t>uveďte číselně výši úvazku dle toho, jakou část úvazku si nárokujete v rámci veřejné zakázky mimo období od 18. 3. do 26. 4. 2020</t>
  </si>
  <si>
    <t>pak od otevření do konce roku nebo uzavření poměru!</t>
  </si>
  <si>
    <t>Vyplňte pracovníky tak, že pracovali od ledna - do začátku uzavření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</si>
</sst>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[$-F800]dddd\,\ mmmm\ dd\,\ yyyy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 horizontal="center" vertical="center" wrapText="1"/>
      <protection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40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40" xfId="0" applyFont="1" applyBorder="1" applyAlignment="1" applyProtection="1">
      <alignment horizontal="center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/>
      <protection/>
    </xf>
    <xf numFmtId="0" fontId="24" fillId="0" borderId="33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2" fontId="0" fillId="0" borderId="17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2" fontId="24" fillId="0" borderId="27" xfId="0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0" borderId="27" xfId="0" applyFont="1" applyBorder="1" applyAlignment="1" applyProtection="1">
      <alignment horizontal="center"/>
      <protection hidden="1"/>
    </xf>
    <xf numFmtId="0" fontId="39" fillId="0" borderId="28" xfId="0" applyFont="1" applyBorder="1" applyAlignment="1" applyProtection="1">
      <alignment horizontal="center"/>
      <protection hidden="1"/>
    </xf>
    <xf numFmtId="0" fontId="39" fillId="0" borderId="40" xfId="0" applyFont="1" applyBorder="1" applyAlignment="1" applyProtection="1">
      <alignment horizontal="center"/>
      <protection hidden="1"/>
    </xf>
    <xf numFmtId="0" fontId="2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4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left"/>
      <protection hidden="1"/>
    </xf>
    <xf numFmtId="0" fontId="24" fillId="0" borderId="11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 locked="0"/>
    </xf>
    <xf numFmtId="0" fontId="40" fillId="0" borderId="27" xfId="0" applyFont="1" applyBorder="1" applyAlignment="1" applyProtection="1">
      <alignment horizontal="center"/>
      <protection hidden="1"/>
    </xf>
    <xf numFmtId="0" fontId="40" fillId="0" borderId="28" xfId="0" applyFont="1" applyBorder="1" applyAlignment="1" applyProtection="1">
      <alignment horizontal="center"/>
      <protection hidden="1"/>
    </xf>
    <xf numFmtId="0" fontId="40" fillId="0" borderId="40" xfId="0" applyFont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/>
      <protection hidden="1"/>
    </xf>
    <xf numFmtId="0" fontId="0" fillId="0" borderId="31" xfId="0" applyBorder="1" applyAlignment="1" applyProtection="1">
      <alignment horizontal="left"/>
      <protection hidden="1" locked="0"/>
    </xf>
    <xf numFmtId="0" fontId="0" fillId="0" borderId="32" xfId="0" applyBorder="1" applyAlignment="1" applyProtection="1">
      <alignment horizontal="left"/>
      <protection hidden="1" locked="0"/>
    </xf>
    <xf numFmtId="0" fontId="0" fillId="0" borderId="33" xfId="0" applyBorder="1" applyAlignment="1" applyProtection="1">
      <alignment horizontal="left"/>
      <protection hidden="1" locked="0"/>
    </xf>
    <xf numFmtId="0" fontId="24" fillId="0" borderId="17" xfId="0" applyFont="1" applyBorder="1" applyAlignment="1" applyProtection="1">
      <alignment/>
      <protection hidden="1"/>
    </xf>
    <xf numFmtId="0" fontId="0" fillId="0" borderId="44" xfId="0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left"/>
      <protection hidden="1" locked="0"/>
    </xf>
    <xf numFmtId="0" fontId="0" fillId="0" borderId="45" xfId="0" applyBorder="1" applyAlignment="1" applyProtection="1">
      <alignment horizontal="left"/>
      <protection hidden="1" locked="0"/>
    </xf>
    <xf numFmtId="0" fontId="24" fillId="0" borderId="22" xfId="0" applyFont="1" applyBorder="1" applyAlignment="1" applyProtection="1">
      <alignment/>
      <protection hidden="1"/>
    </xf>
    <xf numFmtId="0" fontId="0" fillId="0" borderId="38" xfId="0" applyBorder="1" applyAlignment="1" applyProtection="1">
      <alignment horizontal="left"/>
      <protection hidden="1" locked="0"/>
    </xf>
    <xf numFmtId="0" fontId="0" fillId="0" borderId="24" xfId="0" applyBorder="1" applyAlignment="1" applyProtection="1">
      <alignment horizontal="left"/>
      <protection hidden="1" locked="0"/>
    </xf>
    <xf numFmtId="0" fontId="0" fillId="0" borderId="39" xfId="0" applyBorder="1" applyAlignment="1" applyProtection="1">
      <alignment horizontal="left"/>
      <protection hidden="1" locked="0"/>
    </xf>
    <xf numFmtId="0" fontId="24" fillId="0" borderId="41" xfId="0" applyFont="1" applyBorder="1" applyAlignment="1" applyProtection="1">
      <alignment horizontal="center" vertical="center" wrapText="1"/>
      <protection hidden="1"/>
    </xf>
    <xf numFmtId="0" fontId="24" fillId="0" borderId="30" xfId="0" applyFont="1" applyBorder="1" applyAlignment="1" applyProtection="1">
      <alignment horizontal="center" vertical="center" wrapText="1"/>
      <protection hidden="1"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36" xfId="0" applyFont="1" applyBorder="1" applyAlignment="1" applyProtection="1">
      <alignment horizontal="center" vertical="center" wrapText="1"/>
      <protection hidden="1"/>
    </xf>
    <xf numFmtId="0" fontId="24" fillId="0" borderId="34" xfId="0" applyFont="1" applyBorder="1" applyAlignment="1" applyProtection="1">
      <alignment horizontal="center" vertical="center" wrapText="1"/>
      <protection hidden="1"/>
    </xf>
    <xf numFmtId="0" fontId="24" fillId="0" borderId="42" xfId="0" applyFont="1" applyFill="1" applyBorder="1" applyAlignment="1" applyProtection="1">
      <alignment horizontal="center" vertical="center" wrapText="1"/>
      <protection hidden="1"/>
    </xf>
    <xf numFmtId="0" fontId="24" fillId="0" borderId="36" xfId="0" applyFont="1" applyFill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23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24" fillId="0" borderId="37" xfId="0" applyFont="1" applyBorder="1" applyAlignment="1" applyProtection="1">
      <alignment horizontal="center" vertical="center" wrapText="1"/>
      <protection hidden="1"/>
    </xf>
    <xf numFmtId="0" fontId="24" fillId="0" borderId="35" xfId="0" applyFont="1" applyBorder="1" applyAlignment="1" applyProtection="1">
      <alignment horizontal="center" vertical="center" wrapText="1"/>
      <protection hidden="1"/>
    </xf>
    <xf numFmtId="0" fontId="24" fillId="0" borderId="43" xfId="0" applyFont="1" applyFill="1" applyBorder="1" applyAlignment="1" applyProtection="1">
      <alignment horizontal="center" vertical="center" wrapText="1"/>
      <protection hidden="1"/>
    </xf>
    <xf numFmtId="0" fontId="24" fillId="0" borderId="37" xfId="0" applyFont="1" applyFill="1" applyBorder="1" applyAlignment="1" applyProtection="1">
      <alignment horizontal="center" vertical="center" wrapText="1"/>
      <protection hidden="1"/>
    </xf>
    <xf numFmtId="49" fontId="0" fillId="0" borderId="12" xfId="0" applyNumberFormat="1" applyBorder="1" applyAlignment="1" applyProtection="1">
      <alignment/>
      <protection hidden="1"/>
    </xf>
    <xf numFmtId="49" fontId="0" fillId="0" borderId="13" xfId="0" applyNumberFormat="1" applyBorder="1" applyAlignment="1" applyProtection="1">
      <alignment/>
      <protection hidden="1"/>
    </xf>
    <xf numFmtId="14" fontId="0" fillId="0" borderId="14" xfId="0" applyNumberFormat="1" applyBorder="1" applyAlignment="1" applyProtection="1">
      <alignment horizontal="center"/>
      <protection hidden="1"/>
    </xf>
    <xf numFmtId="14" fontId="0" fillId="0" borderId="15" xfId="0" applyNumberFormat="1" applyBorder="1" applyAlignment="1" applyProtection="1">
      <alignment horizontal="center"/>
      <protection hidden="1"/>
    </xf>
    <xf numFmtId="2" fontId="0" fillId="0" borderId="30" xfId="0" applyNumberFormat="1" applyBorder="1" applyAlignment="1" applyProtection="1">
      <alignment horizontal="center"/>
      <protection hidden="1" locked="0"/>
    </xf>
    <xf numFmtId="2" fontId="0" fillId="0" borderId="14" xfId="0" applyNumberFormat="1" applyBorder="1" applyAlignment="1" applyProtection="1">
      <alignment horizontal="center"/>
      <protection hidden="1" locked="0"/>
    </xf>
    <xf numFmtId="2" fontId="0" fillId="0" borderId="16" xfId="0" applyNumberFormat="1" applyBorder="1" applyAlignment="1" applyProtection="1">
      <alignment/>
      <protection hidden="1" locked="0"/>
    </xf>
    <xf numFmtId="2" fontId="0" fillId="0" borderId="13" xfId="0" applyNumberFormat="1" applyBorder="1" applyAlignment="1" applyProtection="1">
      <alignment/>
      <protection hidden="1" locked="0"/>
    </xf>
    <xf numFmtId="2" fontId="0" fillId="0" borderId="13" xfId="0" applyNumberFormat="1" applyBorder="1" applyAlignment="1" applyProtection="1">
      <alignment wrapText="1"/>
      <protection hidden="1" locked="0"/>
    </xf>
    <xf numFmtId="14" fontId="0" fillId="0" borderId="46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 locked="0"/>
    </xf>
    <xf numFmtId="49" fontId="0" fillId="0" borderId="17" xfId="0" applyNumberFormat="1" applyBorder="1" applyAlignment="1" applyProtection="1">
      <alignment/>
      <protection hidden="1"/>
    </xf>
    <xf numFmtId="49" fontId="0" fillId="0" borderId="18" xfId="0" applyNumberFormat="1" applyBorder="1" applyAlignment="1" applyProtection="1">
      <alignment/>
      <protection hidden="1"/>
    </xf>
    <xf numFmtId="14" fontId="0" fillId="0" borderId="21" xfId="0" applyNumberFormat="1" applyBorder="1" applyAlignment="1" applyProtection="1">
      <alignment horizontal="center"/>
      <protection hidden="1"/>
    </xf>
    <xf numFmtId="14" fontId="0" fillId="0" borderId="20" xfId="0" applyNumberFormat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 locked="0"/>
    </xf>
    <xf numFmtId="2" fontId="0" fillId="0" borderId="19" xfId="0" applyNumberFormat="1" applyFill="1" applyBorder="1" applyAlignment="1" applyProtection="1">
      <alignment horizontal="center"/>
      <protection hidden="1" locked="0"/>
    </xf>
    <xf numFmtId="2" fontId="0" fillId="0" borderId="21" xfId="0" applyNumberFormat="1" applyBorder="1" applyAlignment="1" applyProtection="1">
      <alignment/>
      <protection hidden="1" locked="0"/>
    </xf>
    <xf numFmtId="2" fontId="0" fillId="0" borderId="18" xfId="0" applyNumberFormat="1" applyBorder="1" applyAlignment="1" applyProtection="1">
      <alignment/>
      <protection hidden="1" locked="0"/>
    </xf>
    <xf numFmtId="2" fontId="0" fillId="0" borderId="18" xfId="0" applyNumberFormat="1" applyBorder="1" applyAlignment="1" applyProtection="1">
      <alignment wrapText="1"/>
      <protection hidden="1" locked="0"/>
    </xf>
    <xf numFmtId="14" fontId="0" fillId="0" borderId="19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 locked="0"/>
    </xf>
    <xf numFmtId="49" fontId="0" fillId="0" borderId="17" xfId="0" applyNumberFormat="1" applyBorder="1" applyAlignment="1" applyProtection="1">
      <alignment/>
      <protection hidden="1" locked="0"/>
    </xf>
    <xf numFmtId="49" fontId="0" fillId="0" borderId="18" xfId="0" applyNumberFormat="1" applyBorder="1" applyAlignment="1" applyProtection="1">
      <alignment/>
      <protection hidden="1" locked="0"/>
    </xf>
    <xf numFmtId="14" fontId="0" fillId="0" borderId="19" xfId="0" applyNumberFormat="1" applyBorder="1" applyAlignment="1" applyProtection="1">
      <alignment horizontal="center"/>
      <protection hidden="1" locked="0"/>
    </xf>
    <xf numFmtId="14" fontId="0" fillId="0" borderId="20" xfId="0" applyNumberFormat="1" applyBorder="1" applyAlignment="1" applyProtection="1">
      <alignment horizontal="center"/>
      <protection hidden="1" locked="0"/>
    </xf>
    <xf numFmtId="49" fontId="0" fillId="0" borderId="22" xfId="0" applyNumberFormat="1" applyBorder="1" applyAlignment="1" applyProtection="1">
      <alignment/>
      <protection hidden="1" locked="0"/>
    </xf>
    <xf numFmtId="49" fontId="0" fillId="0" borderId="23" xfId="0" applyNumberFormat="1" applyBorder="1" applyAlignment="1" applyProtection="1">
      <alignment/>
      <protection hidden="1" locked="0"/>
    </xf>
    <xf numFmtId="14" fontId="0" fillId="0" borderId="24" xfId="0" applyNumberFormat="1" applyBorder="1" applyAlignment="1" applyProtection="1">
      <alignment horizontal="center"/>
      <protection hidden="1" locked="0"/>
    </xf>
    <xf numFmtId="14" fontId="0" fillId="0" borderId="25" xfId="0" applyNumberFormat="1" applyBorder="1" applyAlignment="1" applyProtection="1">
      <alignment horizontal="center"/>
      <protection hidden="1" locked="0"/>
    </xf>
    <xf numFmtId="2" fontId="0" fillId="0" borderId="23" xfId="0" applyNumberFormat="1" applyBorder="1" applyAlignment="1" applyProtection="1">
      <alignment horizontal="center"/>
      <protection hidden="1" locked="0"/>
    </xf>
    <xf numFmtId="2" fontId="0" fillId="0" borderId="24" xfId="0" applyNumberFormat="1" applyBorder="1" applyAlignment="1" applyProtection="1">
      <alignment horizontal="center"/>
      <protection hidden="1" locked="0"/>
    </xf>
    <xf numFmtId="2" fontId="0" fillId="0" borderId="26" xfId="0" applyNumberFormat="1" applyBorder="1" applyAlignment="1" applyProtection="1">
      <alignment/>
      <protection hidden="1" locked="0"/>
    </xf>
    <xf numFmtId="2" fontId="0" fillId="0" borderId="23" xfId="0" applyNumberFormat="1" applyBorder="1" applyAlignment="1" applyProtection="1">
      <alignment/>
      <protection hidden="1" locked="0"/>
    </xf>
    <xf numFmtId="2" fontId="0" fillId="0" borderId="23" xfId="0" applyNumberFormat="1" applyBorder="1" applyAlignment="1" applyProtection="1">
      <alignment wrapText="1"/>
      <protection hidden="1" locked="0"/>
    </xf>
    <xf numFmtId="0" fontId="24" fillId="0" borderId="27" xfId="0" applyFont="1" applyBorder="1" applyAlignment="1" applyProtection="1">
      <alignment/>
      <protection hidden="1"/>
    </xf>
    <xf numFmtId="0" fontId="24" fillId="0" borderId="28" xfId="0" applyFont="1" applyBorder="1" applyAlignment="1" applyProtection="1">
      <alignment/>
      <protection hidden="1"/>
    </xf>
    <xf numFmtId="2" fontId="24" fillId="0" borderId="29" xfId="0" applyNumberFormat="1" applyFont="1" applyBorder="1" applyAlignment="1" applyProtection="1">
      <alignment/>
      <protection hidden="1"/>
    </xf>
    <xf numFmtId="2" fontId="24" fillId="0" borderId="29" xfId="0" applyNumberFormat="1" applyFont="1" applyBorder="1" applyAlignment="1" applyProtection="1">
      <alignment wrapText="1"/>
      <protection hidden="1"/>
    </xf>
    <xf numFmtId="0" fontId="24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2" fontId="0" fillId="0" borderId="21" xfId="0" applyNumberFormat="1" applyBorder="1" applyAlignment="1" applyProtection="1">
      <alignment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80" zoomScaleNormal="80" zoomScalePageLayoutView="0" workbookViewId="0" topLeftCell="A1">
      <selection activeCell="G18" sqref="G18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2"/>
      <c r="K1" s="1"/>
    </row>
    <row r="2" spans="1:11" ht="13.5" customHeight="1" thickBot="1">
      <c r="A2" s="73" t="s">
        <v>5</v>
      </c>
      <c r="B2" s="74"/>
      <c r="C2" s="74"/>
      <c r="D2" s="74"/>
      <c r="E2" s="74"/>
      <c r="F2" s="74"/>
      <c r="G2" s="74"/>
      <c r="H2" s="74"/>
      <c r="I2" s="74"/>
      <c r="J2" s="75"/>
      <c r="K2" s="1"/>
    </row>
    <row r="3" spans="1:11" ht="15">
      <c r="A3" s="32" t="s">
        <v>28</v>
      </c>
      <c r="B3" s="54" t="s">
        <v>27</v>
      </c>
      <c r="C3" s="55"/>
      <c r="D3" s="55"/>
      <c r="E3" s="55"/>
      <c r="F3" s="55"/>
      <c r="G3" s="55"/>
      <c r="H3" s="55"/>
      <c r="I3" s="55"/>
      <c r="J3" s="56"/>
      <c r="K3" s="1"/>
    </row>
    <row r="4" spans="1:11" ht="15">
      <c r="A4" s="33" t="s">
        <v>3</v>
      </c>
      <c r="B4" s="82"/>
      <c r="C4" s="83"/>
      <c r="D4" s="83"/>
      <c r="E4" s="83"/>
      <c r="F4" s="83"/>
      <c r="G4" s="83"/>
      <c r="H4" s="83"/>
      <c r="I4" s="83"/>
      <c r="J4" s="84"/>
      <c r="K4" s="1"/>
    </row>
    <row r="5" spans="1:11" ht="15.75" thickBot="1">
      <c r="A5" s="34" t="s">
        <v>4</v>
      </c>
      <c r="B5" s="66"/>
      <c r="C5" s="67"/>
      <c r="D5" s="67"/>
      <c r="E5" s="67"/>
      <c r="F5" s="67"/>
      <c r="G5" s="67"/>
      <c r="H5" s="67"/>
      <c r="I5" s="67"/>
      <c r="J5" s="68"/>
      <c r="K5" s="1"/>
    </row>
    <row r="6" spans="1:33" s="5" customFormat="1" ht="15" customHeight="1">
      <c r="A6" s="76" t="s">
        <v>1</v>
      </c>
      <c r="B6" s="59" t="s">
        <v>7</v>
      </c>
      <c r="C6" s="80" t="s">
        <v>39</v>
      </c>
      <c r="D6" s="81"/>
      <c r="E6" s="61" t="s">
        <v>32</v>
      </c>
      <c r="F6" s="61" t="s">
        <v>33</v>
      </c>
      <c r="G6" s="57" t="s">
        <v>11</v>
      </c>
      <c r="H6" s="78" t="s">
        <v>12</v>
      </c>
      <c r="I6" s="63" t="s">
        <v>13</v>
      </c>
      <c r="J6" s="61" t="s">
        <v>29</v>
      </c>
      <c r="K6" s="61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77"/>
      <c r="B7" s="60"/>
      <c r="C7" s="35" t="s">
        <v>25</v>
      </c>
      <c r="D7" s="36" t="s">
        <v>6</v>
      </c>
      <c r="E7" s="62"/>
      <c r="F7" s="62"/>
      <c r="G7" s="58"/>
      <c r="H7" s="79"/>
      <c r="I7" s="64"/>
      <c r="J7" s="62"/>
      <c r="K7" s="6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9"/>
      <c r="B8" s="10"/>
      <c r="C8" s="11"/>
      <c r="D8" s="12"/>
      <c r="E8" s="48"/>
      <c r="F8" s="13"/>
      <c r="G8" s="14"/>
      <c r="H8" s="85">
        <f>I8/326*F8</f>
        <v>0</v>
      </c>
      <c r="I8" s="86">
        <f>IF(J8="",(D8-C8+1),((D8-C8+1)-J8))</f>
        <v>1</v>
      </c>
      <c r="J8" s="15"/>
      <c r="K8" s="5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4.25">
      <c r="A9" s="18"/>
      <c r="B9" s="19"/>
      <c r="C9" s="20"/>
      <c r="D9" s="21"/>
      <c r="E9" s="49"/>
      <c r="F9" s="22"/>
      <c r="G9" s="23"/>
      <c r="H9" s="85">
        <f>I9/326*F9</f>
        <v>0</v>
      </c>
      <c r="I9" s="86">
        <f aca="true" t="shared" si="0" ref="I9:I42">IF(J9="",(D9-C9+1),((D9-C9+1)-J9))</f>
        <v>1</v>
      </c>
      <c r="J9" s="24"/>
      <c r="K9" s="5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4.25">
      <c r="A10" s="18"/>
      <c r="B10" s="19"/>
      <c r="C10" s="20"/>
      <c r="D10" s="21"/>
      <c r="E10" s="49"/>
      <c r="F10" s="22"/>
      <c r="G10" s="23"/>
      <c r="H10" s="85">
        <f aca="true" t="shared" si="1" ref="H10:H42">I10/326*F10</f>
        <v>0</v>
      </c>
      <c r="I10" s="86">
        <f t="shared" si="0"/>
        <v>1</v>
      </c>
      <c r="J10" s="24"/>
      <c r="K10" s="5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18"/>
      <c r="B11" s="19"/>
      <c r="C11" s="20"/>
      <c r="D11" s="21"/>
      <c r="E11" s="49"/>
      <c r="F11" s="22"/>
      <c r="G11" s="23"/>
      <c r="H11" s="85">
        <f t="shared" si="1"/>
        <v>0</v>
      </c>
      <c r="I11" s="86">
        <f t="shared" si="0"/>
        <v>1</v>
      </c>
      <c r="J11" s="24"/>
      <c r="K11" s="5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18"/>
      <c r="B12" s="19"/>
      <c r="C12" s="20"/>
      <c r="D12" s="21"/>
      <c r="E12" s="49"/>
      <c r="F12" s="22"/>
      <c r="G12" s="23"/>
      <c r="H12" s="85">
        <f t="shared" si="1"/>
        <v>0</v>
      </c>
      <c r="I12" s="86">
        <f t="shared" si="0"/>
        <v>1</v>
      </c>
      <c r="J12" s="24"/>
      <c r="K12" s="52"/>
      <c r="L12" s="1"/>
      <c r="M12" s="1"/>
      <c r="N12" s="1"/>
      <c r="O12" s="1"/>
      <c r="P12" s="1"/>
      <c r="Q12" s="4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18"/>
      <c r="B13" s="19"/>
      <c r="C13" s="20"/>
      <c r="D13" s="21"/>
      <c r="E13" s="49"/>
      <c r="F13" s="22"/>
      <c r="G13" s="23"/>
      <c r="H13" s="85">
        <f t="shared" si="1"/>
        <v>0</v>
      </c>
      <c r="I13" s="86">
        <f t="shared" si="0"/>
        <v>1</v>
      </c>
      <c r="J13" s="24"/>
      <c r="K13" s="5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18"/>
      <c r="B14" s="19"/>
      <c r="C14" s="20"/>
      <c r="D14" s="21"/>
      <c r="E14" s="49"/>
      <c r="F14" s="22"/>
      <c r="G14" s="23"/>
      <c r="H14" s="85">
        <f t="shared" si="1"/>
        <v>0</v>
      </c>
      <c r="I14" s="86">
        <f t="shared" si="0"/>
        <v>1</v>
      </c>
      <c r="J14" s="24"/>
      <c r="K14" s="5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49"/>
      <c r="F15" s="22"/>
      <c r="G15" s="23"/>
      <c r="H15" s="85">
        <f t="shared" si="1"/>
        <v>0</v>
      </c>
      <c r="I15" s="86">
        <f t="shared" si="0"/>
        <v>1</v>
      </c>
      <c r="J15" s="24"/>
      <c r="K15" s="5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49"/>
      <c r="F16" s="22"/>
      <c r="G16" s="23"/>
      <c r="H16" s="85">
        <f t="shared" si="1"/>
        <v>0</v>
      </c>
      <c r="I16" s="86">
        <f t="shared" si="0"/>
        <v>1</v>
      </c>
      <c r="J16" s="24"/>
      <c r="K16" s="5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49"/>
      <c r="F17" s="22"/>
      <c r="G17" s="23"/>
      <c r="H17" s="85">
        <f t="shared" si="1"/>
        <v>0</v>
      </c>
      <c r="I17" s="86">
        <f t="shared" si="0"/>
        <v>1</v>
      </c>
      <c r="J17" s="24"/>
      <c r="K17" s="5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49"/>
      <c r="F18" s="22"/>
      <c r="G18" s="23"/>
      <c r="H18" s="85">
        <f t="shared" si="1"/>
        <v>0</v>
      </c>
      <c r="I18" s="86">
        <f t="shared" si="0"/>
        <v>1</v>
      </c>
      <c r="J18" s="24"/>
      <c r="K18" s="5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49"/>
      <c r="F19" s="22"/>
      <c r="G19" s="23"/>
      <c r="H19" s="85">
        <f t="shared" si="1"/>
        <v>0</v>
      </c>
      <c r="I19" s="86">
        <f t="shared" si="0"/>
        <v>1</v>
      </c>
      <c r="J19" s="24"/>
      <c r="K19" s="5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49"/>
      <c r="F20" s="22"/>
      <c r="G20" s="23"/>
      <c r="H20" s="85">
        <f t="shared" si="1"/>
        <v>0</v>
      </c>
      <c r="I20" s="86">
        <f t="shared" si="0"/>
        <v>1</v>
      </c>
      <c r="J20" s="24"/>
      <c r="K20" s="5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49"/>
      <c r="F21" s="22"/>
      <c r="G21" s="23"/>
      <c r="H21" s="85">
        <f t="shared" si="1"/>
        <v>0</v>
      </c>
      <c r="I21" s="86">
        <f t="shared" si="0"/>
        <v>1</v>
      </c>
      <c r="J21" s="24"/>
      <c r="K21" s="5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49"/>
      <c r="F22" s="22"/>
      <c r="G22" s="23"/>
      <c r="H22" s="85">
        <f t="shared" si="1"/>
        <v>0</v>
      </c>
      <c r="I22" s="86">
        <f t="shared" si="0"/>
        <v>1</v>
      </c>
      <c r="J22" s="24"/>
      <c r="K22" s="5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49"/>
      <c r="F23" s="22"/>
      <c r="G23" s="23"/>
      <c r="H23" s="85">
        <f t="shared" si="1"/>
        <v>0</v>
      </c>
      <c r="I23" s="86">
        <f t="shared" si="0"/>
        <v>1</v>
      </c>
      <c r="J23" s="24"/>
      <c r="K23" s="5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49"/>
      <c r="F24" s="22"/>
      <c r="G24" s="23"/>
      <c r="H24" s="85">
        <f t="shared" si="1"/>
        <v>0</v>
      </c>
      <c r="I24" s="86">
        <f t="shared" si="0"/>
        <v>1</v>
      </c>
      <c r="J24" s="24"/>
      <c r="K24" s="5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49"/>
      <c r="F25" s="22"/>
      <c r="G25" s="23"/>
      <c r="H25" s="85">
        <f t="shared" si="1"/>
        <v>0</v>
      </c>
      <c r="I25" s="86">
        <f t="shared" si="0"/>
        <v>1</v>
      </c>
      <c r="J25" s="24"/>
      <c r="K25" s="5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49"/>
      <c r="F26" s="22"/>
      <c r="G26" s="23"/>
      <c r="H26" s="85">
        <f t="shared" si="1"/>
        <v>0</v>
      </c>
      <c r="I26" s="86">
        <f t="shared" si="0"/>
        <v>1</v>
      </c>
      <c r="J26" s="24"/>
      <c r="K26" s="5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49"/>
      <c r="F27" s="22"/>
      <c r="G27" s="23"/>
      <c r="H27" s="85">
        <f t="shared" si="1"/>
        <v>0</v>
      </c>
      <c r="I27" s="86">
        <f t="shared" si="0"/>
        <v>1</v>
      </c>
      <c r="J27" s="24"/>
      <c r="K27" s="5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49"/>
      <c r="F28" s="22"/>
      <c r="G28" s="23"/>
      <c r="H28" s="85">
        <f t="shared" si="1"/>
        <v>0</v>
      </c>
      <c r="I28" s="86">
        <f t="shared" si="0"/>
        <v>1</v>
      </c>
      <c r="J28" s="24"/>
      <c r="K28" s="5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49"/>
      <c r="F29" s="22"/>
      <c r="G29" s="23"/>
      <c r="H29" s="85">
        <f t="shared" si="1"/>
        <v>0</v>
      </c>
      <c r="I29" s="86">
        <f t="shared" si="0"/>
        <v>1</v>
      </c>
      <c r="J29" s="24"/>
      <c r="K29" s="5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49"/>
      <c r="F30" s="22"/>
      <c r="G30" s="23"/>
      <c r="H30" s="85">
        <f t="shared" si="1"/>
        <v>0</v>
      </c>
      <c r="I30" s="86">
        <f t="shared" si="0"/>
        <v>1</v>
      </c>
      <c r="J30" s="24"/>
      <c r="K30" s="5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49"/>
      <c r="F31" s="22"/>
      <c r="G31" s="23"/>
      <c r="H31" s="85">
        <f t="shared" si="1"/>
        <v>0</v>
      </c>
      <c r="I31" s="86">
        <f t="shared" si="0"/>
        <v>1</v>
      </c>
      <c r="J31" s="24"/>
      <c r="K31" s="5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49"/>
      <c r="F32" s="22"/>
      <c r="G32" s="23"/>
      <c r="H32" s="85">
        <f t="shared" si="1"/>
        <v>0</v>
      </c>
      <c r="I32" s="86">
        <f t="shared" si="0"/>
        <v>1</v>
      </c>
      <c r="J32" s="24"/>
      <c r="K32" s="5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49"/>
      <c r="F33" s="22"/>
      <c r="G33" s="23"/>
      <c r="H33" s="85">
        <f t="shared" si="1"/>
        <v>0</v>
      </c>
      <c r="I33" s="86">
        <f t="shared" si="0"/>
        <v>1</v>
      </c>
      <c r="J33" s="24"/>
      <c r="K33" s="5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49"/>
      <c r="F34" s="22"/>
      <c r="G34" s="23"/>
      <c r="H34" s="85">
        <f t="shared" si="1"/>
        <v>0</v>
      </c>
      <c r="I34" s="86">
        <f t="shared" si="0"/>
        <v>1</v>
      </c>
      <c r="J34" s="24"/>
      <c r="K34" s="5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49"/>
      <c r="F35" s="22"/>
      <c r="G35" s="174"/>
      <c r="H35" s="85">
        <f t="shared" si="1"/>
        <v>0</v>
      </c>
      <c r="I35" s="86">
        <f t="shared" si="0"/>
        <v>1</v>
      </c>
      <c r="J35" s="24"/>
      <c r="K35" s="5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49"/>
      <c r="F36" s="22"/>
      <c r="G36" s="23"/>
      <c r="H36" s="85">
        <f t="shared" si="1"/>
        <v>0</v>
      </c>
      <c r="I36" s="86">
        <f t="shared" si="0"/>
        <v>1</v>
      </c>
      <c r="J36" s="24"/>
      <c r="K36" s="5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49"/>
      <c r="F37" s="22"/>
      <c r="G37" s="23"/>
      <c r="H37" s="85">
        <f t="shared" si="1"/>
        <v>0</v>
      </c>
      <c r="I37" s="86">
        <f t="shared" si="0"/>
        <v>1</v>
      </c>
      <c r="J37" s="24"/>
      <c r="K37" s="5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49"/>
      <c r="F38" s="22"/>
      <c r="G38" s="23"/>
      <c r="H38" s="85">
        <f t="shared" si="1"/>
        <v>0</v>
      </c>
      <c r="I38" s="86">
        <f t="shared" si="0"/>
        <v>1</v>
      </c>
      <c r="J38" s="24"/>
      <c r="K38" s="5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49"/>
      <c r="F39" s="22"/>
      <c r="G39" s="23"/>
      <c r="H39" s="85">
        <f t="shared" si="1"/>
        <v>0</v>
      </c>
      <c r="I39" s="86">
        <f t="shared" si="0"/>
        <v>1</v>
      </c>
      <c r="J39" s="24"/>
      <c r="K39" s="5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49"/>
      <c r="F40" s="22"/>
      <c r="G40" s="23"/>
      <c r="H40" s="85">
        <f t="shared" si="1"/>
        <v>0</v>
      </c>
      <c r="I40" s="86">
        <f t="shared" si="0"/>
        <v>1</v>
      </c>
      <c r="J40" s="24"/>
      <c r="K40" s="5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49"/>
      <c r="F41" s="22"/>
      <c r="G41" s="23"/>
      <c r="H41" s="85">
        <f t="shared" si="1"/>
        <v>0</v>
      </c>
      <c r="I41" s="86">
        <f t="shared" si="0"/>
        <v>1</v>
      </c>
      <c r="J41" s="24"/>
      <c r="K41" s="5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 thickBot="1">
      <c r="A42" s="25"/>
      <c r="B42" s="26"/>
      <c r="C42" s="27"/>
      <c r="D42" s="28"/>
      <c r="E42" s="50"/>
      <c r="F42" s="29"/>
      <c r="G42" s="30"/>
      <c r="H42" s="85">
        <f t="shared" si="1"/>
        <v>0</v>
      </c>
      <c r="I42" s="86">
        <f t="shared" si="0"/>
        <v>1</v>
      </c>
      <c r="J42" s="31"/>
      <c r="K42" s="5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" thickBot="1">
      <c r="A43" s="37" t="s">
        <v>41</v>
      </c>
      <c r="B43" s="38"/>
      <c r="C43" s="38"/>
      <c r="D43" s="38"/>
      <c r="E43" s="38"/>
      <c r="F43" s="38"/>
      <c r="G43" s="87">
        <f>SUM(G8:G42)</f>
        <v>0</v>
      </c>
      <c r="H43" s="87">
        <f>SUM(H8:H42)</f>
        <v>0</v>
      </c>
      <c r="I43" s="87"/>
      <c r="J43" s="39"/>
      <c r="K43" s="39"/>
    </row>
    <row r="44" spans="1:11" ht="14.25">
      <c r="A44" s="40"/>
      <c r="B44" s="40"/>
      <c r="C44" s="40"/>
      <c r="D44" s="40"/>
      <c r="E44" s="40"/>
      <c r="F44" s="40"/>
      <c r="G44" s="89">
        <f>G43/1800</f>
        <v>0</v>
      </c>
      <c r="H44" s="88">
        <f>H43</f>
        <v>0</v>
      </c>
      <c r="I44" s="89"/>
      <c r="J44" s="40"/>
      <c r="K44" s="40"/>
    </row>
    <row r="45" spans="1:11" ht="14.25">
      <c r="A45" s="40"/>
      <c r="B45" s="40"/>
      <c r="C45" s="40"/>
      <c r="D45" s="41" t="s">
        <v>21</v>
      </c>
      <c r="E45" s="40"/>
      <c r="F45" s="40"/>
      <c r="G45" s="171">
        <f>G44+H44</f>
        <v>0</v>
      </c>
      <c r="H45" s="172"/>
      <c r="I45" s="40"/>
      <c r="J45" s="40"/>
      <c r="K45" s="1"/>
    </row>
    <row r="46" spans="1:11" ht="14.25">
      <c r="A46" s="42" t="s">
        <v>2</v>
      </c>
      <c r="B46" s="43"/>
      <c r="C46" s="43"/>
      <c r="D46" s="43"/>
      <c r="E46" s="43"/>
      <c r="F46" s="43"/>
      <c r="G46" s="43"/>
      <c r="H46" s="43"/>
      <c r="I46" s="43"/>
      <c r="J46" s="43"/>
      <c r="K46" s="1"/>
    </row>
    <row r="47" spans="1:11" ht="14.25">
      <c r="A47" s="44" t="s">
        <v>9</v>
      </c>
      <c r="B47" s="65" t="s">
        <v>26</v>
      </c>
      <c r="C47" s="65"/>
      <c r="D47" s="65"/>
      <c r="E47" s="65"/>
      <c r="F47" s="65"/>
      <c r="G47" s="65"/>
      <c r="H47" s="65"/>
      <c r="I47" s="65"/>
      <c r="J47" s="65"/>
      <c r="K47" s="1"/>
    </row>
    <row r="48" spans="1:11" ht="14.25">
      <c r="A48" s="44" t="s">
        <v>10</v>
      </c>
      <c r="B48" s="65" t="s">
        <v>8</v>
      </c>
      <c r="C48" s="65"/>
      <c r="D48" s="65"/>
      <c r="E48" s="65"/>
      <c r="F48" s="65"/>
      <c r="G48" s="65"/>
      <c r="H48" s="65"/>
      <c r="I48" s="65"/>
      <c r="J48" s="65"/>
      <c r="K48" s="1"/>
    </row>
    <row r="49" spans="1:11" ht="14.25">
      <c r="A49" s="44" t="s">
        <v>39</v>
      </c>
      <c r="B49" s="65" t="s">
        <v>42</v>
      </c>
      <c r="C49" s="65"/>
      <c r="D49" s="65"/>
      <c r="E49" s="65"/>
      <c r="F49" s="65"/>
      <c r="G49" s="65"/>
      <c r="H49" s="65"/>
      <c r="I49" s="65"/>
      <c r="J49" s="65"/>
      <c r="K49" s="1"/>
    </row>
    <row r="50" spans="1:11" ht="28.5">
      <c r="A50" s="45" t="s">
        <v>32</v>
      </c>
      <c r="B50" s="69" t="s">
        <v>19</v>
      </c>
      <c r="C50" s="69"/>
      <c r="D50" s="69"/>
      <c r="E50" s="69"/>
      <c r="F50" s="69"/>
      <c r="G50" s="69"/>
      <c r="H50" s="69"/>
      <c r="I50" s="69"/>
      <c r="J50" s="69"/>
      <c r="K50" s="1"/>
    </row>
    <row r="51" spans="1:11" ht="43.5">
      <c r="A51" s="45" t="s">
        <v>33</v>
      </c>
      <c r="B51" s="69" t="s">
        <v>43</v>
      </c>
      <c r="C51" s="69"/>
      <c r="D51" s="69"/>
      <c r="E51" s="69"/>
      <c r="F51" s="69"/>
      <c r="G51" s="69"/>
      <c r="H51" s="69"/>
      <c r="I51" s="69"/>
      <c r="J51" s="69"/>
      <c r="K51" s="1"/>
    </row>
    <row r="52" spans="1:11" ht="14.25">
      <c r="A52" s="44" t="s">
        <v>11</v>
      </c>
      <c r="B52" s="65" t="s">
        <v>20</v>
      </c>
      <c r="C52" s="65"/>
      <c r="D52" s="65"/>
      <c r="E52" s="65"/>
      <c r="F52" s="65"/>
      <c r="G52" s="65"/>
      <c r="H52" s="65"/>
      <c r="I52" s="65"/>
      <c r="J52" s="65"/>
      <c r="K52" s="1"/>
    </row>
    <row r="53" spans="1:11" ht="28.5">
      <c r="A53" s="45" t="s">
        <v>0</v>
      </c>
      <c r="B53" s="69" t="s">
        <v>16</v>
      </c>
      <c r="C53" s="69"/>
      <c r="D53" s="69"/>
      <c r="E53" s="69"/>
      <c r="F53" s="69"/>
      <c r="G53" s="69"/>
      <c r="H53" s="69"/>
      <c r="I53" s="69"/>
      <c r="J53" s="69"/>
      <c r="K53" s="1"/>
    </row>
    <row r="54" spans="1:10" ht="28.5">
      <c r="A54" s="45" t="s">
        <v>34</v>
      </c>
      <c r="B54" s="69" t="s">
        <v>35</v>
      </c>
      <c r="C54" s="69"/>
      <c r="D54" s="69"/>
      <c r="E54" s="69"/>
      <c r="F54" s="69"/>
      <c r="G54" s="69"/>
      <c r="H54" s="69"/>
      <c r="I54" s="69"/>
      <c r="J54" s="69"/>
    </row>
    <row r="55" ht="14.25">
      <c r="A55" s="47"/>
    </row>
    <row r="56" ht="14.25">
      <c r="A56" s="47"/>
    </row>
  </sheetData>
  <sheetProtection password="CC7B" sheet="1" objects="1" scenarios="1"/>
  <mergeCells count="24"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  <mergeCell ref="K6:K7"/>
    <mergeCell ref="E6:E7"/>
    <mergeCell ref="I6:I7"/>
    <mergeCell ref="B52:J52"/>
    <mergeCell ref="B5:J5"/>
    <mergeCell ref="B47:J47"/>
    <mergeCell ref="B48:J48"/>
    <mergeCell ref="B51:J51"/>
    <mergeCell ref="B3:J3"/>
    <mergeCell ref="G45:H45"/>
    <mergeCell ref="G6:G7"/>
    <mergeCell ref="B6:B7"/>
    <mergeCell ref="J6:J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90" t="s">
        <v>38</v>
      </c>
      <c r="B1" s="91"/>
      <c r="C1" s="91"/>
      <c r="D1" s="91"/>
      <c r="E1" s="91"/>
      <c r="F1" s="91"/>
      <c r="G1" s="91"/>
      <c r="H1" s="91"/>
      <c r="I1" s="91"/>
      <c r="J1" s="92"/>
      <c r="K1" s="99"/>
    </row>
    <row r="2" spans="1:11" ht="13.5" customHeight="1" thickBot="1">
      <c r="A2" s="100" t="s">
        <v>5</v>
      </c>
      <c r="B2" s="101"/>
      <c r="C2" s="101"/>
      <c r="D2" s="101"/>
      <c r="E2" s="101"/>
      <c r="F2" s="101"/>
      <c r="G2" s="101"/>
      <c r="H2" s="101"/>
      <c r="I2" s="101"/>
      <c r="J2" s="102"/>
      <c r="K2" s="99"/>
    </row>
    <row r="3" spans="1:11" ht="15">
      <c r="A3" s="103" t="s">
        <v>28</v>
      </c>
      <c r="B3" s="104" t="s">
        <v>27</v>
      </c>
      <c r="C3" s="105"/>
      <c r="D3" s="105"/>
      <c r="E3" s="105"/>
      <c r="F3" s="105"/>
      <c r="G3" s="105"/>
      <c r="H3" s="105"/>
      <c r="I3" s="105"/>
      <c r="J3" s="106"/>
      <c r="K3" s="99"/>
    </row>
    <row r="4" spans="1:11" ht="15">
      <c r="A4" s="107" t="s">
        <v>3</v>
      </c>
      <c r="B4" s="108"/>
      <c r="C4" s="109"/>
      <c r="D4" s="109"/>
      <c r="E4" s="109"/>
      <c r="F4" s="109"/>
      <c r="G4" s="109"/>
      <c r="H4" s="109"/>
      <c r="I4" s="109"/>
      <c r="J4" s="110"/>
      <c r="K4" s="99"/>
    </row>
    <row r="5" spans="1:11" ht="15.75" thickBot="1">
      <c r="A5" s="111" t="s">
        <v>4</v>
      </c>
      <c r="B5" s="112"/>
      <c r="C5" s="113"/>
      <c r="D5" s="113"/>
      <c r="E5" s="113"/>
      <c r="F5" s="113"/>
      <c r="G5" s="113"/>
      <c r="H5" s="113"/>
      <c r="I5" s="113"/>
      <c r="J5" s="114"/>
      <c r="K5" s="99"/>
    </row>
    <row r="6" spans="1:33" s="5" customFormat="1" ht="15" customHeight="1">
      <c r="A6" s="115" t="s">
        <v>1</v>
      </c>
      <c r="B6" s="116" t="s">
        <v>7</v>
      </c>
      <c r="C6" s="117" t="s">
        <v>39</v>
      </c>
      <c r="D6" s="118"/>
      <c r="E6" s="119" t="s">
        <v>32</v>
      </c>
      <c r="F6" s="119" t="s">
        <v>33</v>
      </c>
      <c r="G6" s="120" t="s">
        <v>11</v>
      </c>
      <c r="H6" s="121" t="s">
        <v>12</v>
      </c>
      <c r="I6" s="122" t="s">
        <v>13</v>
      </c>
      <c r="J6" s="119" t="s">
        <v>29</v>
      </c>
      <c r="K6" s="119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123"/>
      <c r="B7" s="124"/>
      <c r="C7" s="125" t="s">
        <v>25</v>
      </c>
      <c r="D7" s="126" t="s">
        <v>6</v>
      </c>
      <c r="E7" s="127"/>
      <c r="F7" s="127"/>
      <c r="G7" s="128"/>
      <c r="H7" s="129"/>
      <c r="I7" s="130"/>
      <c r="J7" s="127"/>
      <c r="K7" s="12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131" t="s">
        <v>14</v>
      </c>
      <c r="B8" s="132" t="s">
        <v>15</v>
      </c>
      <c r="C8" s="133">
        <v>43831</v>
      </c>
      <c r="D8" s="134">
        <v>44012</v>
      </c>
      <c r="E8" s="135">
        <v>1</v>
      </c>
      <c r="F8" s="136">
        <v>1</v>
      </c>
      <c r="G8" s="137"/>
      <c r="H8" s="85">
        <f>I8/326*F8</f>
        <v>0.558282208588957</v>
      </c>
      <c r="I8" s="86">
        <f>IF(J8="",(D8-C8+1),((D8-C8+1)-J8))</f>
        <v>182</v>
      </c>
      <c r="J8" s="138"/>
      <c r="K8" s="139"/>
      <c r="L8" s="1"/>
      <c r="M8" s="1" t="s">
        <v>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28.5">
      <c r="A9" s="131" t="s">
        <v>14</v>
      </c>
      <c r="B9" s="132" t="s">
        <v>15</v>
      </c>
      <c r="C9" s="133">
        <v>44013</v>
      </c>
      <c r="D9" s="140">
        <v>44196</v>
      </c>
      <c r="E9" s="141">
        <v>1</v>
      </c>
      <c r="F9" s="136">
        <v>0.5</v>
      </c>
      <c r="G9" s="137"/>
      <c r="H9" s="85">
        <f>I9/326*F9</f>
        <v>0.2822085889570552</v>
      </c>
      <c r="I9" s="86">
        <f>IF(J9="",(D9-C9+1),((D9-C9+1)-J9))</f>
        <v>184</v>
      </c>
      <c r="J9" s="138"/>
      <c r="K9" s="139" t="s">
        <v>37</v>
      </c>
      <c r="L9" s="1"/>
      <c r="M9" s="1" t="s">
        <v>44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28.5">
      <c r="A10" s="142" t="s">
        <v>30</v>
      </c>
      <c r="B10" s="143" t="s">
        <v>15</v>
      </c>
      <c r="C10" s="144">
        <v>44075</v>
      </c>
      <c r="D10" s="145">
        <v>44135</v>
      </c>
      <c r="E10" s="146">
        <v>1</v>
      </c>
      <c r="F10" s="147">
        <v>0</v>
      </c>
      <c r="G10" s="148"/>
      <c r="H10" s="85">
        <f aca="true" t="shared" si="0" ref="H10:H43">I10/326*F10</f>
        <v>0</v>
      </c>
      <c r="I10" s="86">
        <f>IF(J10="",(D10-C10+1),((D10-C10+1)-J10))</f>
        <v>61</v>
      </c>
      <c r="J10" s="149"/>
      <c r="K10" s="150" t="s">
        <v>36</v>
      </c>
      <c r="L10" s="1" t="s">
        <v>40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142" t="s">
        <v>17</v>
      </c>
      <c r="B11" s="143" t="s">
        <v>18</v>
      </c>
      <c r="C11" s="151">
        <v>44013</v>
      </c>
      <c r="D11" s="145">
        <v>44196</v>
      </c>
      <c r="E11" s="146"/>
      <c r="F11" s="152"/>
      <c r="G11" s="148">
        <v>240</v>
      </c>
      <c r="H11" s="85">
        <f t="shared" si="0"/>
        <v>0</v>
      </c>
      <c r="I11" s="86">
        <f aca="true" t="shared" si="1" ref="I11:I43">IF(J11="",(D11-C11+1),((D11-C11+1)-J11))</f>
        <v>184</v>
      </c>
      <c r="J11" s="149"/>
      <c r="K11" s="15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142" t="s">
        <v>22</v>
      </c>
      <c r="B12" s="143" t="s">
        <v>15</v>
      </c>
      <c r="C12" s="151">
        <v>43831</v>
      </c>
      <c r="D12" s="145">
        <v>44196</v>
      </c>
      <c r="E12" s="146">
        <v>1</v>
      </c>
      <c r="F12" s="152">
        <v>1</v>
      </c>
      <c r="G12" s="148"/>
      <c r="H12" s="85">
        <f t="shared" si="0"/>
        <v>0.50920245398773</v>
      </c>
      <c r="I12" s="86">
        <f t="shared" si="1"/>
        <v>166</v>
      </c>
      <c r="J12" s="149">
        <v>200</v>
      </c>
      <c r="K12" s="15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142" t="s">
        <v>23</v>
      </c>
      <c r="B13" s="143" t="s">
        <v>24</v>
      </c>
      <c r="C13" s="151">
        <v>44013</v>
      </c>
      <c r="D13" s="145">
        <v>44074</v>
      </c>
      <c r="E13" s="146"/>
      <c r="F13" s="152"/>
      <c r="G13" s="148">
        <v>80</v>
      </c>
      <c r="H13" s="85">
        <f t="shared" si="0"/>
        <v>0</v>
      </c>
      <c r="I13" s="86">
        <f t="shared" si="1"/>
        <v>62</v>
      </c>
      <c r="J13" s="149"/>
      <c r="K13" s="150"/>
      <c r="L13" s="1"/>
      <c r="M13" s="1"/>
      <c r="N13" s="1"/>
      <c r="O13" s="1"/>
      <c r="P13" s="1"/>
      <c r="Q13" s="4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142" t="s">
        <v>31</v>
      </c>
      <c r="B14" s="143" t="s">
        <v>15</v>
      </c>
      <c r="C14" s="151">
        <v>43831</v>
      </c>
      <c r="D14" s="145">
        <v>44196</v>
      </c>
      <c r="E14" s="146">
        <v>1</v>
      </c>
      <c r="F14" s="152">
        <v>1</v>
      </c>
      <c r="G14" s="148"/>
      <c r="H14" s="85">
        <f t="shared" si="0"/>
        <v>1.1226993865030674</v>
      </c>
      <c r="I14" s="86">
        <f t="shared" si="1"/>
        <v>366</v>
      </c>
      <c r="J14" s="149"/>
      <c r="K14" s="15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53"/>
      <c r="B15" s="154"/>
      <c r="C15" s="155"/>
      <c r="D15" s="156"/>
      <c r="E15" s="146"/>
      <c r="F15" s="152"/>
      <c r="G15" s="148"/>
      <c r="H15" s="85">
        <f t="shared" si="0"/>
        <v>0</v>
      </c>
      <c r="I15" s="86">
        <f t="shared" si="1"/>
        <v>1</v>
      </c>
      <c r="J15" s="149"/>
      <c r="K15" s="1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53"/>
      <c r="B16" s="154"/>
      <c r="C16" s="155"/>
      <c r="D16" s="156"/>
      <c r="E16" s="146"/>
      <c r="F16" s="152"/>
      <c r="G16" s="148"/>
      <c r="H16" s="85">
        <f t="shared" si="0"/>
        <v>0</v>
      </c>
      <c r="I16" s="86">
        <f t="shared" si="1"/>
        <v>1</v>
      </c>
      <c r="J16" s="149"/>
      <c r="K16" s="15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53"/>
      <c r="B17" s="154"/>
      <c r="C17" s="155"/>
      <c r="D17" s="156"/>
      <c r="E17" s="146"/>
      <c r="F17" s="152"/>
      <c r="G17" s="148"/>
      <c r="H17" s="85">
        <f t="shared" si="0"/>
        <v>0</v>
      </c>
      <c r="I17" s="86">
        <f t="shared" si="1"/>
        <v>1</v>
      </c>
      <c r="J17" s="149"/>
      <c r="K17" s="15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53"/>
      <c r="B18" s="154"/>
      <c r="C18" s="155"/>
      <c r="D18" s="156"/>
      <c r="E18" s="146"/>
      <c r="F18" s="152"/>
      <c r="G18" s="148"/>
      <c r="H18" s="85">
        <f t="shared" si="0"/>
        <v>0</v>
      </c>
      <c r="I18" s="86">
        <f t="shared" si="1"/>
        <v>1</v>
      </c>
      <c r="J18" s="149"/>
      <c r="K18" s="15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53"/>
      <c r="B19" s="154"/>
      <c r="C19" s="155"/>
      <c r="D19" s="156"/>
      <c r="E19" s="146"/>
      <c r="F19" s="152"/>
      <c r="G19" s="148"/>
      <c r="H19" s="85">
        <f t="shared" si="0"/>
        <v>0</v>
      </c>
      <c r="I19" s="86">
        <f t="shared" si="1"/>
        <v>1</v>
      </c>
      <c r="J19" s="149"/>
      <c r="K19" s="1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53"/>
      <c r="B20" s="154"/>
      <c r="C20" s="155"/>
      <c r="D20" s="156"/>
      <c r="E20" s="146"/>
      <c r="F20" s="152"/>
      <c r="G20" s="148"/>
      <c r="H20" s="85">
        <f t="shared" si="0"/>
        <v>0</v>
      </c>
      <c r="I20" s="86">
        <f t="shared" si="1"/>
        <v>1</v>
      </c>
      <c r="J20" s="149"/>
      <c r="K20" s="15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53"/>
      <c r="B21" s="154"/>
      <c r="C21" s="155"/>
      <c r="D21" s="156"/>
      <c r="E21" s="146"/>
      <c r="F21" s="152"/>
      <c r="G21" s="148"/>
      <c r="H21" s="85">
        <f t="shared" si="0"/>
        <v>0</v>
      </c>
      <c r="I21" s="86">
        <f t="shared" si="1"/>
        <v>1</v>
      </c>
      <c r="J21" s="149"/>
      <c r="K21" s="15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53"/>
      <c r="B22" s="154"/>
      <c r="C22" s="155"/>
      <c r="D22" s="156"/>
      <c r="E22" s="146"/>
      <c r="F22" s="152"/>
      <c r="G22" s="148"/>
      <c r="H22" s="85">
        <f t="shared" si="0"/>
        <v>0</v>
      </c>
      <c r="I22" s="86">
        <f t="shared" si="1"/>
        <v>1</v>
      </c>
      <c r="J22" s="149"/>
      <c r="K22" s="15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53"/>
      <c r="B23" s="154"/>
      <c r="C23" s="155"/>
      <c r="D23" s="156"/>
      <c r="E23" s="146"/>
      <c r="F23" s="152"/>
      <c r="G23" s="148"/>
      <c r="H23" s="85">
        <f t="shared" si="0"/>
        <v>0</v>
      </c>
      <c r="I23" s="86">
        <f t="shared" si="1"/>
        <v>1</v>
      </c>
      <c r="J23" s="149"/>
      <c r="K23" s="15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53"/>
      <c r="B24" s="154"/>
      <c r="C24" s="155"/>
      <c r="D24" s="156"/>
      <c r="E24" s="146"/>
      <c r="F24" s="152"/>
      <c r="G24" s="148"/>
      <c r="H24" s="85">
        <f t="shared" si="0"/>
        <v>0</v>
      </c>
      <c r="I24" s="86">
        <f t="shared" si="1"/>
        <v>1</v>
      </c>
      <c r="J24" s="149"/>
      <c r="K24" s="1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53"/>
      <c r="B25" s="154"/>
      <c r="C25" s="155"/>
      <c r="D25" s="156"/>
      <c r="E25" s="146"/>
      <c r="F25" s="152"/>
      <c r="G25" s="148"/>
      <c r="H25" s="85">
        <f t="shared" si="0"/>
        <v>0</v>
      </c>
      <c r="I25" s="86">
        <f t="shared" si="1"/>
        <v>1</v>
      </c>
      <c r="J25" s="149"/>
      <c r="K25" s="15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53"/>
      <c r="B26" s="154"/>
      <c r="C26" s="155"/>
      <c r="D26" s="156"/>
      <c r="E26" s="146"/>
      <c r="F26" s="152"/>
      <c r="G26" s="148"/>
      <c r="H26" s="85">
        <f t="shared" si="0"/>
        <v>0</v>
      </c>
      <c r="I26" s="86">
        <f t="shared" si="1"/>
        <v>1</v>
      </c>
      <c r="J26" s="149"/>
      <c r="K26" s="15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53"/>
      <c r="B27" s="154"/>
      <c r="C27" s="155"/>
      <c r="D27" s="156"/>
      <c r="E27" s="146"/>
      <c r="F27" s="152"/>
      <c r="G27" s="148"/>
      <c r="H27" s="85">
        <f t="shared" si="0"/>
        <v>0</v>
      </c>
      <c r="I27" s="86">
        <f t="shared" si="1"/>
        <v>1</v>
      </c>
      <c r="J27" s="149"/>
      <c r="K27" s="15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53"/>
      <c r="B28" s="154"/>
      <c r="C28" s="155"/>
      <c r="D28" s="156"/>
      <c r="E28" s="146"/>
      <c r="F28" s="152"/>
      <c r="G28" s="148"/>
      <c r="H28" s="85">
        <f t="shared" si="0"/>
        <v>0</v>
      </c>
      <c r="I28" s="86">
        <f t="shared" si="1"/>
        <v>1</v>
      </c>
      <c r="J28" s="149"/>
      <c r="K28" s="15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53"/>
      <c r="B29" s="154"/>
      <c r="C29" s="155"/>
      <c r="D29" s="156"/>
      <c r="E29" s="146"/>
      <c r="F29" s="152"/>
      <c r="G29" s="148"/>
      <c r="H29" s="85">
        <f t="shared" si="0"/>
        <v>0</v>
      </c>
      <c r="I29" s="86">
        <f t="shared" si="1"/>
        <v>1</v>
      </c>
      <c r="J29" s="149"/>
      <c r="K29" s="15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53"/>
      <c r="B30" s="154"/>
      <c r="C30" s="155"/>
      <c r="D30" s="156"/>
      <c r="E30" s="146"/>
      <c r="F30" s="152"/>
      <c r="G30" s="148"/>
      <c r="H30" s="85">
        <f t="shared" si="0"/>
        <v>0</v>
      </c>
      <c r="I30" s="86">
        <f t="shared" si="1"/>
        <v>1</v>
      </c>
      <c r="J30" s="149"/>
      <c r="K30" s="15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53"/>
      <c r="B31" s="154"/>
      <c r="C31" s="155"/>
      <c r="D31" s="156"/>
      <c r="E31" s="146"/>
      <c r="F31" s="152"/>
      <c r="G31" s="148"/>
      <c r="H31" s="85">
        <f t="shared" si="0"/>
        <v>0</v>
      </c>
      <c r="I31" s="86">
        <f t="shared" si="1"/>
        <v>1</v>
      </c>
      <c r="J31" s="149"/>
      <c r="K31" s="15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53"/>
      <c r="B32" s="154"/>
      <c r="C32" s="155"/>
      <c r="D32" s="156"/>
      <c r="E32" s="146"/>
      <c r="F32" s="152"/>
      <c r="G32" s="148"/>
      <c r="H32" s="85">
        <f t="shared" si="0"/>
        <v>0</v>
      </c>
      <c r="I32" s="86">
        <f t="shared" si="1"/>
        <v>1</v>
      </c>
      <c r="J32" s="149"/>
      <c r="K32" s="15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53"/>
      <c r="B33" s="154"/>
      <c r="C33" s="155"/>
      <c r="D33" s="156"/>
      <c r="E33" s="146"/>
      <c r="F33" s="152"/>
      <c r="G33" s="148"/>
      <c r="H33" s="85">
        <f t="shared" si="0"/>
        <v>0</v>
      </c>
      <c r="I33" s="86">
        <f t="shared" si="1"/>
        <v>1</v>
      </c>
      <c r="J33" s="149"/>
      <c r="K33" s="15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53"/>
      <c r="B34" s="154"/>
      <c r="C34" s="155"/>
      <c r="D34" s="156"/>
      <c r="E34" s="146"/>
      <c r="F34" s="152"/>
      <c r="G34" s="148"/>
      <c r="H34" s="85">
        <f t="shared" si="0"/>
        <v>0</v>
      </c>
      <c r="I34" s="86">
        <f t="shared" si="1"/>
        <v>1</v>
      </c>
      <c r="J34" s="149"/>
      <c r="K34" s="15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53"/>
      <c r="B35" s="154"/>
      <c r="C35" s="155"/>
      <c r="D35" s="156"/>
      <c r="E35" s="146"/>
      <c r="F35" s="152"/>
      <c r="G35" s="148"/>
      <c r="H35" s="85">
        <f t="shared" si="0"/>
        <v>0</v>
      </c>
      <c r="I35" s="86">
        <f t="shared" si="1"/>
        <v>1</v>
      </c>
      <c r="J35" s="149"/>
      <c r="K35" s="15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53"/>
      <c r="B36" s="154"/>
      <c r="C36" s="155"/>
      <c r="D36" s="156"/>
      <c r="E36" s="146"/>
      <c r="F36" s="152"/>
      <c r="G36" s="148"/>
      <c r="H36" s="85">
        <f t="shared" si="0"/>
        <v>0</v>
      </c>
      <c r="I36" s="86">
        <f t="shared" si="1"/>
        <v>1</v>
      </c>
      <c r="J36" s="149"/>
      <c r="K36" s="15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53"/>
      <c r="B37" s="154"/>
      <c r="C37" s="155"/>
      <c r="D37" s="156"/>
      <c r="E37" s="146"/>
      <c r="F37" s="152"/>
      <c r="G37" s="148"/>
      <c r="H37" s="85">
        <f t="shared" si="0"/>
        <v>0</v>
      </c>
      <c r="I37" s="86">
        <f t="shared" si="1"/>
        <v>1</v>
      </c>
      <c r="J37" s="149"/>
      <c r="K37" s="15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53"/>
      <c r="B38" s="154"/>
      <c r="C38" s="155"/>
      <c r="D38" s="156"/>
      <c r="E38" s="146"/>
      <c r="F38" s="152"/>
      <c r="G38" s="148"/>
      <c r="H38" s="85">
        <f t="shared" si="0"/>
        <v>0</v>
      </c>
      <c r="I38" s="86">
        <f t="shared" si="1"/>
        <v>1</v>
      </c>
      <c r="J38" s="149"/>
      <c r="K38" s="15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53"/>
      <c r="B39" s="154"/>
      <c r="C39" s="155"/>
      <c r="D39" s="156"/>
      <c r="E39" s="146"/>
      <c r="F39" s="152"/>
      <c r="G39" s="148"/>
      <c r="H39" s="85">
        <f t="shared" si="0"/>
        <v>0</v>
      </c>
      <c r="I39" s="86">
        <f t="shared" si="1"/>
        <v>1</v>
      </c>
      <c r="J39" s="149"/>
      <c r="K39" s="15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53"/>
      <c r="B40" s="154"/>
      <c r="C40" s="155"/>
      <c r="D40" s="156"/>
      <c r="E40" s="146"/>
      <c r="F40" s="152"/>
      <c r="G40" s="148"/>
      <c r="H40" s="85">
        <f t="shared" si="0"/>
        <v>0</v>
      </c>
      <c r="I40" s="86">
        <f t="shared" si="1"/>
        <v>1</v>
      </c>
      <c r="J40" s="149"/>
      <c r="K40" s="15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53"/>
      <c r="B41" s="154"/>
      <c r="C41" s="155"/>
      <c r="D41" s="156"/>
      <c r="E41" s="146"/>
      <c r="F41" s="152"/>
      <c r="G41" s="148"/>
      <c r="H41" s="85">
        <f t="shared" si="0"/>
        <v>0</v>
      </c>
      <c r="I41" s="86">
        <f t="shared" si="1"/>
        <v>1</v>
      </c>
      <c r="J41" s="149"/>
      <c r="K41" s="15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4.25">
      <c r="A42" s="153"/>
      <c r="B42" s="154"/>
      <c r="C42" s="155"/>
      <c r="D42" s="156"/>
      <c r="E42" s="146"/>
      <c r="F42" s="152"/>
      <c r="G42" s="148"/>
      <c r="H42" s="85">
        <f t="shared" si="0"/>
        <v>0</v>
      </c>
      <c r="I42" s="86">
        <f t="shared" si="1"/>
        <v>1</v>
      </c>
      <c r="J42" s="149"/>
      <c r="K42" s="15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" thickBot="1">
      <c r="A43" s="157"/>
      <c r="B43" s="158"/>
      <c r="C43" s="159"/>
      <c r="D43" s="160"/>
      <c r="E43" s="161"/>
      <c r="F43" s="162"/>
      <c r="G43" s="163"/>
      <c r="H43" s="85">
        <f t="shared" si="0"/>
        <v>0</v>
      </c>
      <c r="I43" s="86">
        <f t="shared" si="1"/>
        <v>1</v>
      </c>
      <c r="J43" s="164"/>
      <c r="K43" s="16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" thickBot="1">
      <c r="A44" s="166" t="s">
        <v>41</v>
      </c>
      <c r="B44" s="167"/>
      <c r="C44" s="167"/>
      <c r="D44" s="167"/>
      <c r="E44" s="167"/>
      <c r="F44" s="167"/>
      <c r="G44" s="87">
        <f>SUM(G8:G43)</f>
        <v>320</v>
      </c>
      <c r="H44" s="87">
        <f>SUM(H8:H43)</f>
        <v>2.4723926380368098</v>
      </c>
      <c r="I44" s="87"/>
      <c r="J44" s="168"/>
      <c r="K44" s="169"/>
    </row>
    <row r="45" spans="1:11" ht="14.25">
      <c r="A45" s="89"/>
      <c r="B45" s="89"/>
      <c r="C45" s="89"/>
      <c r="D45" s="89"/>
      <c r="E45" s="89"/>
      <c r="F45" s="89"/>
      <c r="G45" s="89">
        <f>G44/1800</f>
        <v>0.17777777777777778</v>
      </c>
      <c r="H45" s="88">
        <f>H44</f>
        <v>2.4723926380368098</v>
      </c>
      <c r="I45" s="89"/>
      <c r="J45" s="89"/>
      <c r="K45" s="89"/>
    </row>
    <row r="46" spans="1:11" ht="14.25">
      <c r="A46" s="89"/>
      <c r="B46" s="89"/>
      <c r="C46" s="89"/>
      <c r="D46" s="170" t="s">
        <v>21</v>
      </c>
      <c r="E46" s="89"/>
      <c r="F46" s="89"/>
      <c r="G46" s="171">
        <f>G45+H45</f>
        <v>2.6501704158145873</v>
      </c>
      <c r="H46" s="172"/>
      <c r="I46" s="89"/>
      <c r="J46" s="89"/>
      <c r="K46" s="89"/>
    </row>
    <row r="47" spans="1:11" ht="14.25">
      <c r="A47" s="93" t="s">
        <v>2</v>
      </c>
      <c r="B47" s="94"/>
      <c r="C47" s="94"/>
      <c r="D47" s="94"/>
      <c r="E47" s="94"/>
      <c r="F47" s="94"/>
      <c r="G47" s="94"/>
      <c r="H47" s="94"/>
      <c r="I47" s="94"/>
      <c r="J47" s="94"/>
      <c r="K47" s="99"/>
    </row>
    <row r="48" spans="1:11" ht="14.25">
      <c r="A48" s="95" t="s">
        <v>9</v>
      </c>
      <c r="B48" s="96" t="s">
        <v>26</v>
      </c>
      <c r="C48" s="96"/>
      <c r="D48" s="96"/>
      <c r="E48" s="96"/>
      <c r="F48" s="96"/>
      <c r="G48" s="96"/>
      <c r="H48" s="96"/>
      <c r="I48" s="96"/>
      <c r="J48" s="96"/>
      <c r="K48" s="99"/>
    </row>
    <row r="49" spans="1:11" ht="14.25">
      <c r="A49" s="95" t="s">
        <v>10</v>
      </c>
      <c r="B49" s="96" t="s">
        <v>8</v>
      </c>
      <c r="C49" s="96"/>
      <c r="D49" s="96"/>
      <c r="E49" s="96"/>
      <c r="F49" s="96"/>
      <c r="G49" s="96"/>
      <c r="H49" s="96"/>
      <c r="I49" s="96"/>
      <c r="J49" s="96"/>
      <c r="K49" s="99"/>
    </row>
    <row r="50" spans="1:11" ht="14.25">
      <c r="A50" s="95" t="s">
        <v>39</v>
      </c>
      <c r="B50" s="96" t="s">
        <v>42</v>
      </c>
      <c r="C50" s="96"/>
      <c r="D50" s="96"/>
      <c r="E50" s="96"/>
      <c r="F50" s="96"/>
      <c r="G50" s="96"/>
      <c r="H50" s="96"/>
      <c r="I50" s="96"/>
      <c r="J50" s="96"/>
      <c r="K50" s="99"/>
    </row>
    <row r="51" spans="1:11" ht="28.5">
      <c r="A51" s="97" t="s">
        <v>32</v>
      </c>
      <c r="B51" s="98" t="s">
        <v>19</v>
      </c>
      <c r="C51" s="98"/>
      <c r="D51" s="98"/>
      <c r="E51" s="98"/>
      <c r="F51" s="98"/>
      <c r="G51" s="98"/>
      <c r="H51" s="98"/>
      <c r="I51" s="98"/>
      <c r="J51" s="98"/>
      <c r="K51" s="99"/>
    </row>
    <row r="52" spans="1:11" ht="43.5">
      <c r="A52" s="97" t="s">
        <v>33</v>
      </c>
      <c r="B52" s="98" t="s">
        <v>43</v>
      </c>
      <c r="C52" s="98"/>
      <c r="D52" s="98"/>
      <c r="E52" s="98"/>
      <c r="F52" s="98"/>
      <c r="G52" s="98"/>
      <c r="H52" s="98"/>
      <c r="I52" s="98"/>
      <c r="J52" s="98"/>
      <c r="K52" s="99"/>
    </row>
    <row r="53" spans="1:11" ht="14.25">
      <c r="A53" s="95" t="s">
        <v>11</v>
      </c>
      <c r="B53" s="96" t="s">
        <v>20</v>
      </c>
      <c r="C53" s="96"/>
      <c r="D53" s="96"/>
      <c r="E53" s="96"/>
      <c r="F53" s="96"/>
      <c r="G53" s="96"/>
      <c r="H53" s="96"/>
      <c r="I53" s="96"/>
      <c r="J53" s="96"/>
      <c r="K53" s="99"/>
    </row>
    <row r="54" spans="1:11" ht="28.5">
      <c r="A54" s="97" t="s">
        <v>0</v>
      </c>
      <c r="B54" s="98" t="s">
        <v>16</v>
      </c>
      <c r="C54" s="98"/>
      <c r="D54" s="98"/>
      <c r="E54" s="98"/>
      <c r="F54" s="98"/>
      <c r="G54" s="98"/>
      <c r="H54" s="98"/>
      <c r="I54" s="98"/>
      <c r="J54" s="98"/>
      <c r="K54" s="99"/>
    </row>
    <row r="55" spans="1:11" ht="28.5">
      <c r="A55" s="97" t="s">
        <v>34</v>
      </c>
      <c r="B55" s="98" t="s">
        <v>35</v>
      </c>
      <c r="C55" s="98"/>
      <c r="D55" s="98"/>
      <c r="E55" s="98"/>
      <c r="F55" s="98"/>
      <c r="G55" s="98"/>
      <c r="H55" s="98"/>
      <c r="I55" s="98"/>
      <c r="J55" s="98"/>
      <c r="K55" s="173"/>
    </row>
    <row r="56" ht="14.25">
      <c r="A56" s="47"/>
    </row>
  </sheetData>
  <sheetProtection/>
  <mergeCells count="24">
    <mergeCell ref="B54:J54"/>
    <mergeCell ref="B55:J55"/>
    <mergeCell ref="B48:J48"/>
    <mergeCell ref="B49:J49"/>
    <mergeCell ref="B50:J50"/>
    <mergeCell ref="B51:J51"/>
    <mergeCell ref="B52:J52"/>
    <mergeCell ref="B53:J53"/>
    <mergeCell ref="G6:G7"/>
    <mergeCell ref="H6:H7"/>
    <mergeCell ref="I6:I7"/>
    <mergeCell ref="J6:J7"/>
    <mergeCell ref="K6:K7"/>
    <mergeCell ref="G46:H46"/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Pešková Jana Bc.</cp:lastModifiedBy>
  <cp:lastPrinted>2019-10-18T11:14:21Z</cp:lastPrinted>
  <dcterms:created xsi:type="dcterms:W3CDTF">2014-03-28T09:56:05Z</dcterms:created>
  <dcterms:modified xsi:type="dcterms:W3CDTF">2021-01-14T12:14:59Z</dcterms:modified>
  <cp:category/>
  <cp:version/>
  <cp:contentType/>
  <cp:contentStatus/>
</cp:coreProperties>
</file>