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úvěry a spl.KHK" sheetId="1" r:id="rId1"/>
  </sheets>
  <definedNames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<sst xmlns="http://schemas.openxmlformats.org/spreadsheetml/2006/main" count="17" uniqueCount="16">
  <si>
    <t>splátky:</t>
  </si>
  <si>
    <t>celkem zadluženost</t>
  </si>
  <si>
    <t>úvěr ČS (500 mil. Kč)</t>
  </si>
  <si>
    <t>nesplaceno</t>
  </si>
  <si>
    <t xml:space="preserve">Úvěry a splátky Královéhradeckého kraje </t>
  </si>
  <si>
    <t>ÚHRN</t>
  </si>
  <si>
    <t>úvěry:</t>
  </si>
  <si>
    <t>KB  (900 mil. Kč)</t>
  </si>
  <si>
    <t>ČS  (500 mil. Kč)</t>
  </si>
  <si>
    <t>celkem splátky</t>
  </si>
  <si>
    <t>úvěr KB (900 mil. Kč)</t>
  </si>
  <si>
    <t>Úvěr České spořitelny - investiční rozvoj kraje (200 mil. Kč), předfinancování a kofinancování akcí z projektů EU (300 mil. Kč),  období splácení 2013–2020 (ročně 62,5 mil. Kč)</t>
  </si>
  <si>
    <t>Úvěr Komerční banky ve výši 900 mil. Kč - realizace investičních akcí Královéhradeckého kraje,  období splácení 2010 – 2018 (ročně 100 mil. Kč)</t>
  </si>
  <si>
    <t>návratná fin.výpomoc SFDI</t>
  </si>
  <si>
    <t>splátka SFDI</t>
  </si>
  <si>
    <t>Návratná finanční výpomoc (bezúročná)  od SFDI - půjčeno na předfinancování projektů v oblasti dopravy spolufinancovaných EU - návratnost po obdržení dotace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</si>
</sst>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\ #,##0.00"/>
    <numFmt numFmtId="165" formatCode="#,##0.00_ ;[Red]\-#,##0.00\ "/>
    <numFmt numFmtId="166" formatCode="#,##0.0000000"/>
    <numFmt numFmtId="167" formatCode="#,##0.00\ &quot;CZK&quot;"/>
    <numFmt numFmtId="168" formatCode="#,##0.00\ &quot;CZK&quot;;\-\ #,##0.00\ &quot;CZK&quot;"/>
    <numFmt numFmtId="169" formatCode="&quot; &quot;@"/>
    <numFmt numFmtId="170" formatCode="#,##0.00&quot; &quot;;#,##0.00\-;#"/>
    <numFmt numFmtId="171" formatCode="##,###;##,###\-"/>
    <numFmt numFmtId="172" formatCode="##,###,###.#"/>
    <numFmt numFmtId="173" formatCode="##,###,###.0"/>
    <numFmt numFmtId="174" formatCode="##,###,##0.0"/>
    <numFmt numFmtId="175" formatCode="0.0"/>
    <numFmt numFmtId="176" formatCode="#,##0.000"/>
    <numFmt numFmtId="177" formatCode="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##,###,##0.00\ ;###,###,##0.00\-"/>
    <numFmt numFmtId="183" formatCode="[&gt;99]0000;[&lt;=99]00;General"/>
    <numFmt numFmtId="184" formatCode="0.0%"/>
    <numFmt numFmtId="185" formatCode="[$-405]d\.\ mmmm\ yyyy"/>
    <numFmt numFmtId="186" formatCode="[$€-2]\ #\ ##,000_);[Red]\([$€-2]\ #\ ##,000\)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33" borderId="0" applyNumberFormat="0" applyBorder="0" applyAlignment="0" applyProtection="0"/>
    <xf numFmtId="0" fontId="7" fillId="31" borderId="0" applyNumberFormat="0" applyBorder="0" applyAlignment="0" applyProtection="0"/>
    <xf numFmtId="0" fontId="8" fillId="34" borderId="1" applyNumberFormat="0" applyAlignment="0" applyProtection="0"/>
    <xf numFmtId="0" fontId="9" fillId="0" borderId="2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6" borderId="6" applyNumberFormat="0" applyAlignment="0" applyProtection="0"/>
    <xf numFmtId="0" fontId="7" fillId="31" borderId="0" applyNumberFormat="0" applyBorder="0" applyAlignment="0" applyProtection="0"/>
    <xf numFmtId="0" fontId="16" fillId="32" borderId="1" applyNumberFormat="0" applyAlignment="0" applyProtection="0"/>
    <xf numFmtId="0" fontId="15" fillId="26" borderId="6" applyNumberFormat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1" applyNumberFormat="0" applyFont="0" applyAlignment="0" applyProtection="0"/>
    <xf numFmtId="0" fontId="19" fillId="34" borderId="8" applyNumberFormat="0" applyAlignment="0" applyProtection="0"/>
    <xf numFmtId="0" fontId="1" fillId="31" borderId="1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4" fontId="1" fillId="38" borderId="1" applyNumberFormat="0" applyProtection="0">
      <alignment vertical="center"/>
    </xf>
    <xf numFmtId="4" fontId="20" fillId="38" borderId="1" applyNumberFormat="0" applyProtection="0">
      <alignment vertical="center"/>
    </xf>
    <xf numFmtId="4" fontId="1" fillId="38" borderId="1" applyNumberFormat="0" applyProtection="0">
      <alignment horizontal="left" vertical="center" indent="1"/>
    </xf>
    <xf numFmtId="0" fontId="21" fillId="38" borderId="9" applyNumberFormat="0" applyProtection="0">
      <alignment horizontal="left" vertical="top" indent="1"/>
    </xf>
    <xf numFmtId="4" fontId="1" fillId="39" borderId="1" applyNumberFormat="0" applyProtection="0">
      <alignment horizontal="right" vertical="center"/>
    </xf>
    <xf numFmtId="4" fontId="1" fillId="40" borderId="1" applyNumberFormat="0" applyProtection="0">
      <alignment horizontal="right" vertical="center"/>
    </xf>
    <xf numFmtId="4" fontId="1" fillId="41" borderId="10" applyNumberFormat="0" applyProtection="0">
      <alignment horizontal="right" vertical="center"/>
    </xf>
    <xf numFmtId="4" fontId="1" fillId="13" borderId="1" applyNumberFormat="0" applyProtection="0">
      <alignment horizontal="right" vertical="center"/>
    </xf>
    <xf numFmtId="4" fontId="1" fillId="42" borderId="1" applyNumberFormat="0" applyProtection="0">
      <alignment horizontal="right" vertical="center"/>
    </xf>
    <xf numFmtId="4" fontId="1" fillId="43" borderId="1" applyNumberFormat="0" applyProtection="0">
      <alignment horizontal="right" vertical="center"/>
    </xf>
    <xf numFmtId="4" fontId="1" fillId="9" borderId="1" applyNumberFormat="0" applyProtection="0">
      <alignment horizontal="right" vertical="center"/>
    </xf>
    <xf numFmtId="4" fontId="1" fillId="4" borderId="1" applyNumberFormat="0" applyProtection="0">
      <alignment horizontal="right" vertical="center"/>
    </xf>
    <xf numFmtId="4" fontId="1" fillId="44" borderId="1" applyNumberFormat="0" applyProtection="0">
      <alignment horizontal="right" vertical="center"/>
    </xf>
    <xf numFmtId="4" fontId="1" fillId="45" borderId="10" applyNumberFormat="0" applyProtection="0">
      <alignment horizontal="left" vertical="center" indent="1"/>
    </xf>
    <xf numFmtId="0" fontId="2" fillId="0" borderId="0">
      <alignment/>
      <protection/>
    </xf>
    <xf numFmtId="0" fontId="1" fillId="0" borderId="0">
      <alignment horizontal="left"/>
      <protection/>
    </xf>
    <xf numFmtId="0" fontId="22" fillId="12" borderId="0">
      <alignment/>
      <protection/>
    </xf>
    <xf numFmtId="4" fontId="0" fillId="11" borderId="10" applyNumberFormat="0" applyProtection="0">
      <alignment horizontal="left" vertical="center" indent="1"/>
    </xf>
    <xf numFmtId="4" fontId="0" fillId="11" borderId="10" applyNumberFormat="0" applyProtection="0">
      <alignment horizontal="left" vertical="center" indent="1"/>
    </xf>
    <xf numFmtId="4" fontId="1" fillId="2" borderId="1" applyNumberFormat="0" applyProtection="0">
      <alignment horizontal="right" vertical="center"/>
    </xf>
    <xf numFmtId="4" fontId="1" fillId="6" borderId="10" applyNumberFormat="0" applyProtection="0">
      <alignment horizontal="left" vertical="center" indent="1"/>
    </xf>
    <xf numFmtId="4" fontId="1" fillId="3" borderId="10" applyNumberFormat="0" applyProtection="0">
      <alignment horizontal="left" vertical="center" indent="1"/>
    </xf>
    <xf numFmtId="0" fontId="1" fillId="8" borderId="1" applyNumberFormat="0" applyProtection="0">
      <alignment horizontal="left" vertical="center" indent="1"/>
    </xf>
    <xf numFmtId="0" fontId="1" fillId="11" borderId="9" applyNumberFormat="0" applyProtection="0">
      <alignment horizontal="left" vertical="top" indent="1"/>
    </xf>
    <xf numFmtId="0" fontId="1" fillId="46" borderId="1" applyNumberFormat="0" applyProtection="0">
      <alignment horizontal="left" vertical="center" indent="1"/>
    </xf>
    <xf numFmtId="0" fontId="1" fillId="3" borderId="9" applyNumberFormat="0" applyProtection="0">
      <alignment horizontal="left" vertical="top" indent="1"/>
    </xf>
    <xf numFmtId="0" fontId="1" fillId="47" borderId="1" applyNumberFormat="0" applyProtection="0">
      <alignment horizontal="left" vertical="center" indent="1"/>
    </xf>
    <xf numFmtId="0" fontId="1" fillId="47" borderId="9" applyNumberFormat="0" applyProtection="0">
      <alignment horizontal="left" vertical="top" indent="1"/>
    </xf>
    <xf numFmtId="0" fontId="1" fillId="6" borderId="1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4" fontId="1" fillId="48" borderId="1" applyNumberFormat="0" applyProtection="0">
      <alignment horizontal="left" vertical="center" indent="1"/>
    </xf>
    <xf numFmtId="0" fontId="1" fillId="49" borderId="11" applyNumberFormat="0">
      <alignment/>
      <protection locked="0"/>
    </xf>
    <xf numFmtId="0" fontId="2" fillId="11" borderId="12" applyBorder="0">
      <alignment/>
      <protection/>
    </xf>
    <xf numFmtId="4" fontId="23" fillId="50" borderId="9" applyNumberFormat="0" applyProtection="0">
      <alignment vertical="center"/>
    </xf>
    <xf numFmtId="4" fontId="20" fillId="50" borderId="13" applyNumberFormat="0" applyProtection="0">
      <alignment vertical="center"/>
    </xf>
    <xf numFmtId="4" fontId="23" fillId="8" borderId="9" applyNumberFormat="0" applyProtection="0">
      <alignment horizontal="left" vertical="center" indent="1"/>
    </xf>
    <xf numFmtId="0" fontId="23" fillId="50" borderId="9" applyNumberFormat="0" applyProtection="0">
      <alignment horizontal="left" vertical="top" indent="1"/>
    </xf>
    <xf numFmtId="4" fontId="1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" fillId="48" borderId="1" applyNumberFormat="0" applyProtection="0">
      <alignment horizontal="left" vertical="center" indent="1"/>
    </xf>
    <xf numFmtId="0" fontId="23" fillId="3" borderId="9" applyNumberFormat="0" applyProtection="0">
      <alignment horizontal="left" vertical="top" indent="1"/>
    </xf>
    <xf numFmtId="4" fontId="24" fillId="51" borderId="10" applyNumberFormat="0" applyProtection="0">
      <alignment horizontal="left" vertical="center" indent="1"/>
    </xf>
    <xf numFmtId="0" fontId="1" fillId="52" borderId="13">
      <alignment/>
      <protection/>
    </xf>
    <xf numFmtId="4" fontId="25" fillId="49" borderId="1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6" fillId="32" borderId="1" applyNumberFormat="0" applyAlignment="0" applyProtection="0"/>
    <xf numFmtId="0" fontId="8" fillId="34" borderId="1" applyNumberFormat="0" applyAlignment="0" applyProtection="0"/>
    <xf numFmtId="0" fontId="19" fillId="34" borderId="8" applyNumberFormat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30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/>
    </xf>
    <xf numFmtId="17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Fill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178" fontId="0" fillId="0" borderId="16" xfId="0" applyNumberFormat="1" applyBorder="1" applyAlignment="1">
      <alignment/>
    </xf>
    <xf numFmtId="0" fontId="22" fillId="53" borderId="17" xfId="0" applyFont="1" applyFill="1" applyBorder="1" applyAlignment="1">
      <alignment/>
    </xf>
    <xf numFmtId="178" fontId="22" fillId="53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178" fontId="0" fillId="0" borderId="20" xfId="0" applyNumberFormat="1" applyBorder="1" applyAlignment="1">
      <alignment/>
    </xf>
    <xf numFmtId="0" fontId="22" fillId="5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22" fillId="55" borderId="21" xfId="0" applyFont="1" applyFill="1" applyBorder="1" applyAlignment="1">
      <alignment horizontal="center" vertical="center"/>
    </xf>
    <xf numFmtId="0" fontId="22" fillId="55" borderId="17" xfId="0" applyFont="1" applyFill="1" applyBorder="1" applyAlignment="1">
      <alignment horizontal="center" vertical="center"/>
    </xf>
    <xf numFmtId="0" fontId="22" fillId="55" borderId="18" xfId="0" applyFont="1" applyFill="1" applyBorder="1" applyAlignment="1">
      <alignment horizontal="right" vertical="center"/>
    </xf>
    <xf numFmtId="178" fontId="22" fillId="55" borderId="18" xfId="0" applyNumberFormat="1" applyFont="1" applyFill="1" applyBorder="1" applyAlignment="1">
      <alignment horizontal="right" vertical="center"/>
    </xf>
    <xf numFmtId="0" fontId="22" fillId="53" borderId="17" xfId="0" applyFont="1" applyFill="1" applyBorder="1" applyAlignment="1">
      <alignment horizontal="center"/>
    </xf>
    <xf numFmtId="178" fontId="22" fillId="53" borderId="22" xfId="0" applyNumberFormat="1" applyFont="1" applyFill="1" applyBorder="1" applyAlignment="1">
      <alignment/>
    </xf>
    <xf numFmtId="178" fontId="22" fillId="56" borderId="23" xfId="0" applyNumberFormat="1" applyFont="1" applyFill="1" applyBorder="1" applyAlignment="1">
      <alignment/>
    </xf>
    <xf numFmtId="0" fontId="22" fillId="56" borderId="22" xfId="0" applyFont="1" applyFill="1" applyBorder="1" applyAlignment="1">
      <alignment horizontal="center" vertical="center"/>
    </xf>
    <xf numFmtId="178" fontId="22" fillId="56" borderId="22" xfId="0" applyNumberFormat="1" applyFont="1" applyFill="1" applyBorder="1" applyAlignment="1">
      <alignment vertical="center"/>
    </xf>
    <xf numFmtId="0" fontId="29" fillId="57" borderId="0" xfId="0" applyFont="1" applyFill="1" applyAlignment="1">
      <alignment horizontal="center" vertical="center"/>
    </xf>
    <xf numFmtId="0" fontId="30" fillId="0" borderId="0" xfId="0" applyFont="1" applyAlignment="1">
      <alignment horizontal="justify"/>
    </xf>
    <xf numFmtId="0" fontId="0" fillId="0" borderId="0" xfId="0" applyAlignment="1">
      <alignment/>
    </xf>
  </cellXfs>
  <cellStyles count="1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elkem" xfId="77"/>
    <cellStyle name="Comma" xfId="78"/>
    <cellStyle name="Comma [0]" xfId="79"/>
    <cellStyle name="Emphasis 1" xfId="80"/>
    <cellStyle name="Emphasis 2" xfId="81"/>
    <cellStyle name="Emphasis 3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Check Cell" xfId="90"/>
    <cellStyle name="Chybně" xfId="91"/>
    <cellStyle name="Input" xfId="92"/>
    <cellStyle name="Kontrolní buňka" xfId="93"/>
    <cellStyle name="Linked Cell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" xfId="102"/>
    <cellStyle name="Neutrální" xfId="103"/>
    <cellStyle name="Note" xfId="104"/>
    <cellStyle name="Output" xfId="105"/>
    <cellStyle name="Poznámka" xfId="106"/>
    <cellStyle name="Percent" xfId="107"/>
    <cellStyle name="Propojená buňka" xfId="108"/>
    <cellStyle name="SAPBEXaggData" xfId="109"/>
    <cellStyle name="SAPBEXaggDataEmph" xfId="110"/>
    <cellStyle name="SAPBEXaggItem" xfId="111"/>
    <cellStyle name="SAPBEXaggItemX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nfo1" xfId="123"/>
    <cellStyle name="SAPBEXFilterInfo2" xfId="124"/>
    <cellStyle name="SAPBEXFilterInfoHlavicka" xfId="125"/>
    <cellStyle name="SAPBEXfilterItem" xfId="126"/>
    <cellStyle name="SAPBEXfilterText" xfId="127"/>
    <cellStyle name="SAPBEXformats" xfId="128"/>
    <cellStyle name="SAPBEXheaderItem" xfId="129"/>
    <cellStyle name="SAPBEXheaderText" xfId="130"/>
    <cellStyle name="SAPBEXHLevel0" xfId="131"/>
    <cellStyle name="SAPBEXHLevel0X" xfId="132"/>
    <cellStyle name="SAPBEXHLevel1" xfId="133"/>
    <cellStyle name="SAPBEXHLevel1X" xfId="134"/>
    <cellStyle name="SAPBEXHLevel2" xfId="135"/>
    <cellStyle name="SAPBEXHLevel2X" xfId="136"/>
    <cellStyle name="SAPBEXHLevel3" xfId="137"/>
    <cellStyle name="SAPBEXHLevel3X" xfId="138"/>
    <cellStyle name="SAPBEXchaText" xfId="139"/>
    <cellStyle name="SAPBEXinputData" xfId="140"/>
    <cellStyle name="SAPBEXItemHeader" xfId="141"/>
    <cellStyle name="SAPBEXresData" xfId="142"/>
    <cellStyle name="SAPBEXresDataEmph" xfId="143"/>
    <cellStyle name="SAPBEXresItem" xfId="144"/>
    <cellStyle name="SAPBEXresItemX" xfId="145"/>
    <cellStyle name="SAPBEXstdData" xfId="146"/>
    <cellStyle name="SAPBEXstdDataEmph" xfId="147"/>
    <cellStyle name="SAPBEXstdItem" xfId="148"/>
    <cellStyle name="SAPBEXstdItemX" xfId="149"/>
    <cellStyle name="SAPBEXtitle" xfId="150"/>
    <cellStyle name="SAPBEXunassignedItem" xfId="151"/>
    <cellStyle name="SAPBEXundefined" xfId="152"/>
    <cellStyle name="Sheet Title" xfId="153"/>
    <cellStyle name="Followed Hyperlink" xfId="154"/>
    <cellStyle name="Správně" xfId="155"/>
    <cellStyle name="Text upozornění" xfId="156"/>
    <cellStyle name="Title" xfId="157"/>
    <cellStyle name="Total" xfId="158"/>
    <cellStyle name="Vstup" xfId="159"/>
    <cellStyle name="Výpočet" xfId="160"/>
    <cellStyle name="Výstup" xfId="161"/>
    <cellStyle name="Vysvětlující text" xfId="162"/>
    <cellStyle name="Warning Text" xfId="163"/>
    <cellStyle name="Zvýraznění 1" xfId="164"/>
    <cellStyle name="Zvýraznění 2" xfId="165"/>
    <cellStyle name="Zvýraznění 3" xfId="166"/>
    <cellStyle name="Zvýraznění 4" xfId="167"/>
    <cellStyle name="Zvýraznění 5" xfId="168"/>
    <cellStyle name="Zvýraznění 6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22.7109375" style="0" customWidth="1"/>
    <col min="2" max="2" width="10.7109375" style="0" customWidth="1"/>
    <col min="3" max="7" width="9.140625" style="0" customWidth="1"/>
    <col min="8" max="8" width="10.8515625" style="0" customWidth="1"/>
    <col min="9" max="10" width="11.140625" style="0" customWidth="1"/>
    <col min="11" max="11" width="11.00390625" style="0" customWidth="1"/>
    <col min="12" max="12" width="10.421875" style="0" customWidth="1"/>
    <col min="13" max="13" width="10.57421875" style="0" customWidth="1"/>
    <col min="14" max="14" width="11.57421875" style="0" customWidth="1"/>
  </cols>
  <sheetData>
    <row r="2" spans="1:14" ht="22.5" customHeight="1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3" ht="21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28.5" customHeight="1" thickBot="1">
      <c r="A4" s="15" t="s">
        <v>6</v>
      </c>
      <c r="B4" s="13">
        <v>2001</v>
      </c>
      <c r="C4" s="13">
        <v>2002</v>
      </c>
      <c r="D4" s="13">
        <v>2003</v>
      </c>
      <c r="E4" s="13">
        <v>2004</v>
      </c>
      <c r="F4" s="13">
        <v>2005</v>
      </c>
      <c r="G4" s="13">
        <v>2006</v>
      </c>
      <c r="H4" s="13">
        <v>2007</v>
      </c>
      <c r="I4" s="13">
        <v>2008</v>
      </c>
      <c r="J4" s="13">
        <v>2009</v>
      </c>
      <c r="K4" s="13">
        <v>2010</v>
      </c>
      <c r="L4" s="13">
        <v>2011</v>
      </c>
      <c r="M4" s="13">
        <v>2012</v>
      </c>
      <c r="N4" s="22" t="s">
        <v>5</v>
      </c>
    </row>
    <row r="5" spans="1:14" ht="12.75">
      <c r="A5" s="11" t="s">
        <v>10</v>
      </c>
      <c r="B5" s="12"/>
      <c r="C5" s="12"/>
      <c r="D5" s="12"/>
      <c r="E5" s="12"/>
      <c r="F5" s="12"/>
      <c r="G5" s="12">
        <v>308709.7</v>
      </c>
      <c r="H5" s="12">
        <v>390499.4</v>
      </c>
      <c r="I5" s="12">
        <v>45942.1</v>
      </c>
      <c r="J5" s="12">
        <v>154522.5</v>
      </c>
      <c r="K5" s="12"/>
      <c r="L5" s="12"/>
      <c r="M5" s="12"/>
      <c r="N5" s="21">
        <f>SUM(E5:M5)</f>
        <v>899673.7000000001</v>
      </c>
    </row>
    <row r="6" spans="1:14" ht="12.75">
      <c r="A6" s="5" t="s">
        <v>2</v>
      </c>
      <c r="B6" s="2"/>
      <c r="C6" s="2"/>
      <c r="D6" s="2"/>
      <c r="E6" s="2"/>
      <c r="F6" s="2"/>
      <c r="G6" s="2"/>
      <c r="H6" s="2"/>
      <c r="I6" s="2"/>
      <c r="J6" s="2">
        <v>170315.5</v>
      </c>
      <c r="K6" s="2">
        <v>139861.7</v>
      </c>
      <c r="L6" s="2">
        <v>172611.6</v>
      </c>
      <c r="M6" s="2">
        <v>17211.2</v>
      </c>
      <c r="N6" s="21">
        <f>SUM(E6:M6)</f>
        <v>500000.00000000006</v>
      </c>
    </row>
    <row r="7" spans="1:14" ht="13.5" thickBot="1">
      <c r="A7" s="7" t="s">
        <v>13</v>
      </c>
      <c r="B7" s="8"/>
      <c r="C7" s="8"/>
      <c r="D7" s="8"/>
      <c r="E7" s="8"/>
      <c r="F7" s="8"/>
      <c r="G7" s="8">
        <v>91886</v>
      </c>
      <c r="H7" s="8"/>
      <c r="I7" s="8">
        <v>225684</v>
      </c>
      <c r="J7" s="8">
        <v>142707</v>
      </c>
      <c r="K7" s="8">
        <v>107349</v>
      </c>
      <c r="L7" s="8">
        <v>31749</v>
      </c>
      <c r="M7" s="8"/>
      <c r="N7" s="21">
        <f>SUM(E7:M7)</f>
        <v>599375</v>
      </c>
    </row>
    <row r="8" spans="1:14" ht="18.75" customHeight="1" thickBot="1">
      <c r="A8" s="9" t="s">
        <v>1</v>
      </c>
      <c r="B8" s="10">
        <f aca="true" t="shared" si="0" ref="B8:N8">SUM(B5:B7)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400595.7</v>
      </c>
      <c r="H8" s="10">
        <f t="shared" si="0"/>
        <v>390499.4</v>
      </c>
      <c r="I8" s="10">
        <f t="shared" si="0"/>
        <v>271626.1</v>
      </c>
      <c r="J8" s="10">
        <f t="shared" si="0"/>
        <v>467545</v>
      </c>
      <c r="K8" s="10">
        <f t="shared" si="0"/>
        <v>247210.7</v>
      </c>
      <c r="L8" s="10">
        <f t="shared" si="0"/>
        <v>204360.6</v>
      </c>
      <c r="M8" s="10">
        <f t="shared" si="0"/>
        <v>17211.2</v>
      </c>
      <c r="N8" s="20">
        <f t="shared" si="0"/>
        <v>1999048.7000000002</v>
      </c>
    </row>
    <row r="9" ht="21" customHeight="1" thickBot="1">
      <c r="N9" s="1"/>
    </row>
    <row r="10" spans="1:14" ht="28.5" customHeight="1" thickBot="1">
      <c r="A10" s="15" t="s">
        <v>0</v>
      </c>
      <c r="B10" s="13">
        <v>2001</v>
      </c>
      <c r="C10" s="13">
        <v>2002</v>
      </c>
      <c r="D10" s="13">
        <v>2003</v>
      </c>
      <c r="E10" s="13">
        <v>2004</v>
      </c>
      <c r="F10" s="13">
        <v>2005</v>
      </c>
      <c r="G10" s="13">
        <v>2006</v>
      </c>
      <c r="H10" s="13">
        <v>2007</v>
      </c>
      <c r="I10" s="13">
        <v>2008</v>
      </c>
      <c r="J10" s="13">
        <v>2009</v>
      </c>
      <c r="K10" s="13">
        <v>2010</v>
      </c>
      <c r="L10" s="13">
        <v>2011</v>
      </c>
      <c r="M10" s="13">
        <v>2012</v>
      </c>
      <c r="N10" s="22" t="s">
        <v>5</v>
      </c>
    </row>
    <row r="11" spans="1:14" ht="12.75">
      <c r="A11" s="14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>
        <v>100000</v>
      </c>
      <c r="L11" s="12">
        <v>100000</v>
      </c>
      <c r="M11" s="12">
        <v>100000</v>
      </c>
      <c r="N11" s="21">
        <f>SUM(E11:M11)</f>
        <v>300000</v>
      </c>
    </row>
    <row r="12" spans="1:14" ht="12.75">
      <c r="A12" s="6" t="s">
        <v>8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1">
        <f>SUM(E12:M12)</f>
        <v>0</v>
      </c>
    </row>
    <row r="13" spans="1:14" ht="13.5" thickBot="1">
      <c r="A13" s="6" t="s">
        <v>14</v>
      </c>
      <c r="B13" s="2"/>
      <c r="C13" s="3"/>
      <c r="D13" s="3"/>
      <c r="E13" s="3"/>
      <c r="F13" s="2"/>
      <c r="G13" s="2">
        <v>26663</v>
      </c>
      <c r="H13" s="2">
        <v>65223</v>
      </c>
      <c r="I13" s="2"/>
      <c r="J13" s="2">
        <v>311375</v>
      </c>
      <c r="K13" s="2">
        <v>72165</v>
      </c>
      <c r="L13" s="2">
        <v>97471</v>
      </c>
      <c r="M13" s="2">
        <v>26478</v>
      </c>
      <c r="N13" s="21">
        <f>SUM(E13:M13)</f>
        <v>599375</v>
      </c>
    </row>
    <row r="14" spans="1:14" ht="18.75" customHeight="1" thickBot="1">
      <c r="A14" s="19" t="s">
        <v>9</v>
      </c>
      <c r="B14" s="10">
        <f aca="true" t="shared" si="1" ref="B14:N14">SUM(B11:B13)</f>
        <v>0</v>
      </c>
      <c r="C14" s="10">
        <f t="shared" si="1"/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26663</v>
      </c>
      <c r="H14" s="10">
        <f t="shared" si="1"/>
        <v>65223</v>
      </c>
      <c r="I14" s="10">
        <f t="shared" si="1"/>
        <v>0</v>
      </c>
      <c r="J14" s="10">
        <f t="shared" si="1"/>
        <v>311375</v>
      </c>
      <c r="K14" s="10">
        <f t="shared" si="1"/>
        <v>172165</v>
      </c>
      <c r="L14" s="10">
        <f t="shared" si="1"/>
        <v>197471</v>
      </c>
      <c r="M14" s="10">
        <f t="shared" si="1"/>
        <v>126478</v>
      </c>
      <c r="N14" s="20">
        <f t="shared" si="1"/>
        <v>899375</v>
      </c>
    </row>
    <row r="15" ht="13.5" thickBot="1"/>
    <row r="16" spans="1:14" ht="18.75" customHeight="1" thickBot="1">
      <c r="A16" s="16" t="s">
        <v>3</v>
      </c>
      <c r="B16" s="17"/>
      <c r="C16" s="18">
        <f aca="true" t="shared" si="2" ref="C16:M16">B16+C8-C14</f>
        <v>0</v>
      </c>
      <c r="D16" s="18">
        <f t="shared" si="2"/>
        <v>0</v>
      </c>
      <c r="E16" s="18">
        <f t="shared" si="2"/>
        <v>0</v>
      </c>
      <c r="F16" s="18">
        <f t="shared" si="2"/>
        <v>0</v>
      </c>
      <c r="G16" s="18">
        <f t="shared" si="2"/>
        <v>373932.7</v>
      </c>
      <c r="H16" s="18">
        <f t="shared" si="2"/>
        <v>699209.1000000001</v>
      </c>
      <c r="I16" s="18">
        <f t="shared" si="2"/>
        <v>970835.2000000001</v>
      </c>
      <c r="J16" s="18">
        <f t="shared" si="2"/>
        <v>1127005.2000000002</v>
      </c>
      <c r="K16" s="18">
        <f t="shared" si="2"/>
        <v>1202050.9000000001</v>
      </c>
      <c r="L16" s="18">
        <f t="shared" si="2"/>
        <v>1208940.5000000002</v>
      </c>
      <c r="M16" s="18">
        <f t="shared" si="2"/>
        <v>1099673.7000000002</v>
      </c>
      <c r="N16" s="23">
        <f>N8-N14</f>
        <v>1099673.7000000002</v>
      </c>
    </row>
    <row r="18" spans="1:14" ht="15.75" customHeight="1">
      <c r="A18" s="25" t="s">
        <v>12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20" spans="1:14" ht="16.5" customHeight="1">
      <c r="A20" s="25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2" spans="1:14" ht="13.5" customHeight="1">
      <c r="A22" s="25" t="s">
        <v>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</sheetData>
  <sheetProtection/>
  <mergeCells count="4">
    <mergeCell ref="A2:N2"/>
    <mergeCell ref="A18:N18"/>
    <mergeCell ref="A20:N20"/>
    <mergeCell ref="A22:N22"/>
  </mergeCells>
  <printOptions horizontalCentered="1" verticalCentered="1"/>
  <pageMargins left="0.11811023622047245" right="0.11811023622047245" top="0.7874015748031497" bottom="1.377952755905511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14455</dc:creator>
  <cp:keywords/>
  <dc:description/>
  <cp:lastModifiedBy>282</cp:lastModifiedBy>
  <cp:lastPrinted>2013-11-13T11:41:26Z</cp:lastPrinted>
  <dcterms:created xsi:type="dcterms:W3CDTF">2012-04-23T12:54:27Z</dcterms:created>
  <dcterms:modified xsi:type="dcterms:W3CDTF">2013-11-21T05:58:30Z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Sešit1</vt:lpwstr>
  </property>
</Properties>
</file>