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5480" windowHeight="11640" tabRatio="847" activeTab="0"/>
  </bookViews>
  <sheets>
    <sheet name="celková tabulka " sheetId="1" r:id="rId1"/>
    <sheet name=" doprava 10  " sheetId="2" r:id="rId2"/>
    <sheet name="11 cestovní ruch" sheetId="3" r:id="rId3"/>
    <sheet name="školství" sheetId="4" r:id="rId4"/>
    <sheet name="15 zdravotnictví " sheetId="5" r:id="rId5"/>
    <sheet name="16 kultura " sheetId="6" r:id="rId6"/>
    <sheet name="18 zastupitelstvo" sheetId="7" r:id="rId7"/>
    <sheet name="19 činnost KÚ" sheetId="8" r:id="rId8"/>
    <sheet name="28 sociální" sheetId="9" r:id="rId9"/>
    <sheet name="List2" sheetId="10" r:id="rId10"/>
    <sheet name="List1" sheetId="11" r:id="rId11"/>
    <sheet name="List3" sheetId="12" r:id="rId12"/>
  </sheets>
  <definedNames>
    <definedName name="_xlnm.Print_Titles" localSheetId="3">'školství'!$1:$8</definedName>
    <definedName name="_xlnm.Print_Area" localSheetId="1">' doprava 10  '!$A$1:$S$60</definedName>
    <definedName name="_xlnm.Print_Area" localSheetId="3">'školství'!$A$2:$L$44</definedName>
  </definedNames>
  <calcPr fullCalcOnLoad="1"/>
</workbook>
</file>

<file path=xl/sharedStrings.xml><?xml version="1.0" encoding="utf-8"?>
<sst xmlns="http://schemas.openxmlformats.org/spreadsheetml/2006/main" count="512" uniqueCount="237">
  <si>
    <t xml:space="preserve">Odvětví:  </t>
  </si>
  <si>
    <t>v tis. Kč</t>
  </si>
  <si>
    <t>poř.č.</t>
  </si>
  <si>
    <t>číslo akce</t>
  </si>
  <si>
    <t>č. org.</t>
  </si>
  <si>
    <t>§</t>
  </si>
  <si>
    <t>název organizace a akce</t>
  </si>
  <si>
    <t>rozpočtové náklady celkem</t>
  </si>
  <si>
    <t>poznámka</t>
  </si>
  <si>
    <t>1.</t>
  </si>
  <si>
    <t>2.</t>
  </si>
  <si>
    <t>3.</t>
  </si>
  <si>
    <t>4.</t>
  </si>
  <si>
    <t>Celkem do výše limitu</t>
  </si>
  <si>
    <t>IV</t>
  </si>
  <si>
    <t>NIV</t>
  </si>
  <si>
    <t>CELKEM</t>
  </si>
  <si>
    <t xml:space="preserve">Poznámka: doplněno o řádek poř. č. 6 - Vojenský hřbitov Nová Paka - výdaje 200 000,- Kč </t>
  </si>
  <si>
    <t>Hvězdárna a planetárium v Hradci Králové</t>
  </si>
  <si>
    <t>nerozděleno</t>
  </si>
  <si>
    <t>odvětví:</t>
  </si>
  <si>
    <t>I. čerpání</t>
  </si>
  <si>
    <t>SV/08/601</t>
  </si>
  <si>
    <t>Domov sociálních služeb Skřivany</t>
  </si>
  <si>
    <t>SV/06/620</t>
  </si>
  <si>
    <t>Domov důchodců Police nad Metují</t>
  </si>
  <si>
    <t>SV/07/623</t>
  </si>
  <si>
    <t>Domov důchodců Černožice</t>
  </si>
  <si>
    <t>Rekonstrukce a přístavba domova</t>
  </si>
  <si>
    <t>SV/08/604</t>
  </si>
  <si>
    <t>Domov důchodců Lampertice</t>
  </si>
  <si>
    <t>Spojovací koridor a úpravy prádelny</t>
  </si>
  <si>
    <t>Domov důchodců Albrechtice nad Orlicí</t>
  </si>
  <si>
    <t>SV/08/610</t>
  </si>
  <si>
    <t>Domov důchodců Humburky</t>
  </si>
  <si>
    <t>havarijní stav</t>
  </si>
  <si>
    <t>sociálních věcí</t>
  </si>
  <si>
    <t>Občanské sdružení Křížová cesta, Praha</t>
  </si>
  <si>
    <r>
      <t>projekt "Křížová cesta"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(usn. Z.č. 6/238/2005 a Z.č.9/557/2005)</t>
    </r>
  </si>
  <si>
    <t>I.čerpání</t>
  </si>
  <si>
    <t xml:space="preserve">Kapitola 50 - Fond rozvoje a reprodukce </t>
  </si>
  <si>
    <t>odvětví</t>
  </si>
  <si>
    <t>životní prostředí</t>
  </si>
  <si>
    <t>doprava</t>
  </si>
  <si>
    <t>cestovní ruch</t>
  </si>
  <si>
    <t>školství</t>
  </si>
  <si>
    <t>zdravotnictví</t>
  </si>
  <si>
    <t>kultura</t>
  </si>
  <si>
    <t>zastupitelstvo kraje</t>
  </si>
  <si>
    <t>sociální</t>
  </si>
  <si>
    <t>celkem FRR</t>
  </si>
  <si>
    <t xml:space="preserve">Kapitola 13 - kofinancování a předfinancování </t>
  </si>
  <si>
    <t xml:space="preserve"> Kapitola 39 - regionální rozvoj a průmyslová zóna Kvasiny </t>
  </si>
  <si>
    <t>regionální rozvoj</t>
  </si>
  <si>
    <t xml:space="preserve">kofinancování a předfinancování  </t>
  </si>
  <si>
    <t>průmyslová zóna Kvasiny</t>
  </si>
  <si>
    <t>celkem ostatní</t>
  </si>
  <si>
    <t>celkem všechny kapitoly</t>
  </si>
  <si>
    <t xml:space="preserve">činnost krajského úřadu </t>
  </si>
  <si>
    <t>nerozdělená rezerva v limitu odvětví</t>
  </si>
  <si>
    <t>na nepředvídané havarijní stavy</t>
  </si>
  <si>
    <t>5.</t>
  </si>
  <si>
    <t>6.</t>
  </si>
  <si>
    <t>7.</t>
  </si>
  <si>
    <t>8.</t>
  </si>
  <si>
    <t>Oblastní nemocnice Náchod a.s.</t>
  </si>
  <si>
    <t>Oblastní nemocnice Jičín a.s.</t>
  </si>
  <si>
    <t>Oblastní nemocnice Trutnov a.s.</t>
  </si>
  <si>
    <t>Sdružení ozdravoven a léčeben okresu Trutnov</t>
  </si>
  <si>
    <t>Zdravotnický holding Královéhradeckého kraje a.s.</t>
  </si>
  <si>
    <t>činnost krajského úřad</t>
  </si>
  <si>
    <t>Položka</t>
  </si>
  <si>
    <t>správa majetku kraje</t>
  </si>
  <si>
    <t>obnova vozového parku</t>
  </si>
  <si>
    <t>Ičerpání</t>
  </si>
  <si>
    <t>nerozdělen</t>
  </si>
  <si>
    <t>Příloha č. 5  str. 4</t>
  </si>
  <si>
    <t>Rekapitulace:</t>
  </si>
  <si>
    <t>Rozděleno celkem</t>
  </si>
  <si>
    <t>Rozděleno:</t>
  </si>
  <si>
    <t>položka</t>
  </si>
  <si>
    <t>kapitálové výdaje - dopravní prostředky</t>
  </si>
  <si>
    <t xml:space="preserve">Rozděleno celkem </t>
  </si>
  <si>
    <t>Celkem</t>
  </si>
  <si>
    <t>Nerozdělená rezerva celkem</t>
  </si>
  <si>
    <t>kapitálové výdaje - pořízení dlouhodobého hmotného majetku (budovy haly a stavby)</t>
  </si>
  <si>
    <t>kapitálové výdaje - pořízení dlouhodobého hmotného majetku (stroje, přístroje a zařízení)</t>
  </si>
  <si>
    <t>kapitálové výdaje - investiční prostředky PO</t>
  </si>
  <si>
    <t>běžné výdaje - neinvestiční prostředky PO</t>
  </si>
  <si>
    <t>Ostatní kapitálové výdaje - rezervy kapitálových výdajů</t>
  </si>
  <si>
    <t>kapitálové výdaje -pořízení dlouhodobého nehmotného majetku ( programové vybavení)</t>
  </si>
  <si>
    <t>kapitálové výdaje - pořízení dlouhodobého nehmotného majetku (ocenitelná práva)</t>
  </si>
  <si>
    <t>kapitálové výdaje -pořízení dlouhodobého hmotného majetku (dopravní prostředky)</t>
  </si>
  <si>
    <t>běžné výdaje - opravy a udržování</t>
  </si>
  <si>
    <t>Přístavba a stavební úpravy čp. 149</t>
  </si>
  <si>
    <t>akce rozpracované z roku 2008 dofinancování v roce 2009</t>
  </si>
  <si>
    <t>limit 2009</t>
  </si>
  <si>
    <t>investováno do roku 2008</t>
  </si>
  <si>
    <t xml:space="preserve">investiční prostředky požadované pro r. 2009                 IV  </t>
  </si>
  <si>
    <t xml:space="preserve">neinvestiční prostředky požadované pro r. 2009   NIV </t>
  </si>
  <si>
    <t xml:space="preserve">investiční a neinvestiční prostředky po roce 2009   </t>
  </si>
  <si>
    <t>Dětský domov a školní jídelna, Nechanice, Hrádecká 325</t>
  </si>
  <si>
    <t>Střední odborná škola a SOU, Hradec Králové, Vocelova 1338</t>
  </si>
  <si>
    <t>VOŠ zdravotnická a SZŠ,Trutnov, Procházkova 303</t>
  </si>
  <si>
    <t xml:space="preserve">Rekonstrukce šaten ve škole </t>
  </si>
  <si>
    <t>Střední průmyslová škola, Hradec Králové, Hradecká 647</t>
  </si>
  <si>
    <t>Rekonstrukce rozvodů včetně projektové dokumentace</t>
  </si>
  <si>
    <t>Jiráskovo gymnázium, Náchod, Řezníčkova 451</t>
  </si>
  <si>
    <t>Rekonstrukce sociálního zařízení</t>
  </si>
  <si>
    <t>Gymnázium, Dobruška, Pulická 779</t>
  </si>
  <si>
    <t xml:space="preserve">Rekonstrukce sociálního zařízení </t>
  </si>
  <si>
    <t>Střední škola zahradnická, Kopidlno, nám. Hilmarovo 1</t>
  </si>
  <si>
    <t>Plynofikace jednotlivých objektů vč. kotelen</t>
  </si>
  <si>
    <t>Střední odborná škola a SOU, Hradec Králové, Hradební 1029</t>
  </si>
  <si>
    <t>PD je zpracovaná v roce 2004</t>
  </si>
  <si>
    <t>Rekonstrukce kotelny ve škole</t>
  </si>
  <si>
    <t>dle zák. 406/2000 Sb.</t>
  </si>
  <si>
    <t xml:space="preserve">CELKEM </t>
  </si>
  <si>
    <t xml:space="preserve">odvětví:   </t>
  </si>
  <si>
    <t>splátky do roku 2010 sch. ZK/28/8886/2004</t>
  </si>
  <si>
    <t>SM/07/323</t>
  </si>
  <si>
    <t>smlouva, sch.ZK/24/1565/2007</t>
  </si>
  <si>
    <t xml:space="preserve">(6 - 8 osobní automobily)) </t>
  </si>
  <si>
    <t>Osobní automobil pro paní ředitelku</t>
  </si>
  <si>
    <t>referenské vozidlo 5x</t>
  </si>
  <si>
    <t>kopírovací stroje (výměna za stávající zastaralé)</t>
  </si>
  <si>
    <t>HW nad 40 tis. Kč</t>
  </si>
  <si>
    <t>ZP/08/101</t>
  </si>
  <si>
    <t>ZP/08/102</t>
  </si>
  <si>
    <t>ZP/08/103</t>
  </si>
  <si>
    <t>ZP/08/104</t>
  </si>
  <si>
    <t xml:space="preserve">kapitálové výdaje - pořízení dlouhodobého hmotného majetku </t>
  </si>
  <si>
    <t xml:space="preserve">pozemky </t>
  </si>
  <si>
    <t xml:space="preserve">SÚS Královéhradeckého kraje </t>
  </si>
  <si>
    <t xml:space="preserve">Garáže a sklady SÚS Královéhradeckého kraje </t>
  </si>
  <si>
    <t>II/300 Trutnov - Babí, III. etap, 2. část</t>
  </si>
  <si>
    <t xml:space="preserve">Neuznatelné náklady I. a II výzva ( objízdné trasy, rozdíl mezi SOD a žádostí ) </t>
  </si>
  <si>
    <t xml:space="preserve"> </t>
  </si>
  <si>
    <t>Rekonstrukce energokanálu</t>
  </si>
  <si>
    <t>Konsolidované laboratoře,výstavba, rekonstrukce sopuvisející náklady</t>
  </si>
  <si>
    <t>nákl. na PD,vl.stavba</t>
  </si>
  <si>
    <t>žodost na evrop.fondy</t>
  </si>
  <si>
    <t>Diagnostická technika- reprodukce</t>
  </si>
  <si>
    <t>fin.spoluúčast SR</t>
  </si>
  <si>
    <t>Oblastní nemocnice Rychnov nad Kněžnou a.s.</t>
  </si>
  <si>
    <t>Městská nemocnice Dvůr Králové nad Labem a.s.</t>
  </si>
  <si>
    <t>Vybudování sociálního zázemí zaměstnanců v podkrový hlavní budovy</t>
  </si>
  <si>
    <t>v roce 2008 PD</t>
  </si>
  <si>
    <t>I-II etapa</t>
  </si>
  <si>
    <t>Rekonstrukce operačních sálů</t>
  </si>
  <si>
    <t>Rekonstrukce DO Karkulka I.etapa , Pec pod Sněžkou</t>
  </si>
  <si>
    <t>Spoluúčast SR 2 mil v</t>
  </si>
  <si>
    <t>roce 2008</t>
  </si>
  <si>
    <t>DO Království,Nemojov-sanace protizemní vlhkosti,výměna oken</t>
  </si>
  <si>
    <t>Dětské centrum v rámci Kojenckého ústavu a dětského domova ve</t>
  </si>
  <si>
    <t>Dvůře Králové n.L.</t>
  </si>
  <si>
    <t>Léčebna dlouhodobě nemocných Hradec Králové</t>
  </si>
  <si>
    <t xml:space="preserve">Zdravotnické prostředky-reprodukce </t>
  </si>
  <si>
    <t>Zdravotnická záchranná služba Královéhradeckho kraje</t>
  </si>
  <si>
    <t>Reprodukce zdravotnických prostředků</t>
  </si>
  <si>
    <t>Dopravní prostředky pro zdravotnická zařízení</t>
  </si>
  <si>
    <t>Informační a programová technika</t>
  </si>
  <si>
    <t>Digitalizace</t>
  </si>
  <si>
    <t>Reprodukce zdravotnické techniky pro zdrav.zařízení začleněná v ZH KHK</t>
  </si>
  <si>
    <t xml:space="preserve">Kapitola 50 - Fond rozvoje a reprodukce Královéhradeckého kraje v roce 2009  </t>
  </si>
  <si>
    <t>ZK/25/1616/2007 z 13.12.07 usnesení ZK z 3.4.08</t>
  </si>
  <si>
    <t>ZK/24/1549/2007 z 25.7.07 žádost o přísp. SR nebo ROP</t>
  </si>
  <si>
    <t>SV/07/632</t>
  </si>
  <si>
    <t>ZK/25/1654/2007 z 13.12.07</t>
  </si>
  <si>
    <t>Dostavba domova - specializované objekty</t>
  </si>
  <si>
    <t>ZK/25/1616/2007 z 13.12.07</t>
  </si>
  <si>
    <t>Nová výstavba ÚSP Skřivany - II. etapa</t>
  </si>
  <si>
    <t>Rekonstrukce vodovodních rozvodů - pokračování</t>
  </si>
  <si>
    <t>pozemky</t>
  </si>
  <si>
    <t>akce rozpracovaná z roku 2008 dofinancování v roce 2009</t>
  </si>
  <si>
    <t>cestovního ruchu</t>
  </si>
  <si>
    <t xml:space="preserve">investiční prostředky požadované pro rok 2009                 IV  </t>
  </si>
  <si>
    <t xml:space="preserve">neinvestiční prostředky požadované pro rok 2009           NIV </t>
  </si>
  <si>
    <t xml:space="preserve">neinvestiční prostředky požadované pro roce 2009                 NIV </t>
  </si>
  <si>
    <t>Královéhradeckého kraje na rok 2009</t>
  </si>
  <si>
    <t xml:space="preserve">Příprava staveb + příprava staveb EU </t>
  </si>
  <si>
    <t>Vrchlabí -regulační zeď OP 22, 4. úsek, část B 2</t>
  </si>
  <si>
    <t>II/324 Dolní Přím - neuznatelné náklady</t>
  </si>
  <si>
    <t>III/32419  Nový Bydžov - Starý Bydžov - neuznatelné náklady</t>
  </si>
  <si>
    <t>II/308  Králova Lhota, etapa 1 - průtah obcí - neuznatelné náklady</t>
  </si>
  <si>
    <t>II/316  Kostelec nad Orlicí - hranice okresu Rychnov n. Kn. - neuznatelné náklady</t>
  </si>
  <si>
    <t>III/2956  Vrchlabí - Lánov - neuznatelné náklady</t>
  </si>
  <si>
    <t>II/295  Vrchlabí - Špindlerův Mlýn, rekonstr.regulační zdi "U Velvety" - neuznatelné náklady</t>
  </si>
  <si>
    <t>II/285  most evid.č. 285-011 Velká Jesenice - neuznatelné náklady</t>
  </si>
  <si>
    <t>II/303  most evid.č. 303-002 Velké Poříčí</t>
  </si>
  <si>
    <t>III/3089  Libřice - Smiřice - vícepráce</t>
  </si>
  <si>
    <t>protihluková opatření na stávající silniční síti</t>
  </si>
  <si>
    <t>Hvězdárna v Úpici</t>
  </si>
  <si>
    <t>vypracování PD - rozvoj hvězdárny</t>
  </si>
  <si>
    <t>Muzeum východních Čech v Hradci Králové</t>
  </si>
  <si>
    <t>pokračování výměny oken v Gajerových kasárnách</t>
  </si>
  <si>
    <t>Galerie výtvarného umění v Náchodě</t>
  </si>
  <si>
    <t>elektrorozvodna</t>
  </si>
  <si>
    <t>Regionální muzeum v Náchodě</t>
  </si>
  <si>
    <t>opravy v pevnosti Dobrošov</t>
  </si>
  <si>
    <t>Hvězdárna a planetárium  v Hradci Králové</t>
  </si>
  <si>
    <t>projekt dokumentace-Digitální planetárium</t>
  </si>
  <si>
    <t>Muzeum a galerie Orlických hor v Rychnově nad Kněžnou</t>
  </si>
  <si>
    <t>vitriny do expozic</t>
  </si>
  <si>
    <t>fotoaparát, kopírka, fototiskárna</t>
  </si>
  <si>
    <t>,</t>
  </si>
  <si>
    <t>Oprava krytiny výměníku-havarijní stav</t>
  </si>
  <si>
    <t>Dokončení rekonstrukce chirurgického pavilonu, I NP</t>
  </si>
  <si>
    <t>v roce 2008 z Abilioty</t>
  </si>
  <si>
    <t>Spoluúčast SR 6, mil.</t>
  </si>
  <si>
    <t>v roced 2009</t>
  </si>
  <si>
    <t>Rekonstrukce DO Svatý Petr III.NP, Špindlerův Mlýn</t>
  </si>
  <si>
    <t>v roce 2009</t>
  </si>
  <si>
    <t>Plášť objektu Gerontocentra v Hostinném</t>
  </si>
  <si>
    <t>vlastní prostředky,spoluúčast</t>
  </si>
  <si>
    <t>II.etapa zateplení sídla ZZS v Hradci  Králové</t>
  </si>
  <si>
    <t>po roce 2009 12 vozidel</t>
  </si>
  <si>
    <t>Výstavba lékárny v Oblastní nemocnici Trutnov a.s.</t>
  </si>
  <si>
    <t>Dotace SR pro 2009- 6 mil.-akce SOAL</t>
  </si>
  <si>
    <t>Příloha č. 5  str. 10</t>
  </si>
  <si>
    <t>Příloha č. 5  str. 11</t>
  </si>
  <si>
    <t>II.etapa Generelu OBl.nem.Náchod a.s.</t>
  </si>
  <si>
    <t>kapitálové výdaje-dopravní prostředky</t>
  </si>
  <si>
    <t>příloha č.5 str. 2</t>
  </si>
  <si>
    <t>Příloha č. 5  str. 3</t>
  </si>
  <si>
    <t>Příloha č. 5  str. 5 - 7</t>
  </si>
  <si>
    <t>Příloha č. 5  str. 8</t>
  </si>
  <si>
    <t>Příloha č. 5  str. 9</t>
  </si>
  <si>
    <t xml:space="preserve">Královéhradecký kraj </t>
  </si>
  <si>
    <t>Kapitálové výdaje - Výkup nemovitosti - splátka</t>
  </si>
  <si>
    <t>Kapitálové výdaje - Koupě objektu - ul. Vážní - splátka</t>
  </si>
  <si>
    <t>Kapitálové výdaje - nákup pozemku</t>
  </si>
  <si>
    <t>č akce</t>
  </si>
  <si>
    <t>Schválený rozpočet pro rok 2009 celkem</t>
  </si>
  <si>
    <t>Schválené jmenovité akce v roce 2009                                    IV              NIV</t>
  </si>
  <si>
    <t>Nerozdělené finanční prostředky</t>
  </si>
  <si>
    <t xml:space="preserve">Finanční prostředky nutné na rozestavěné akce v roce 2009 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</si>
</sst>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00"/>
    <numFmt numFmtId="166" formatCode="#,##0.000"/>
  </numFmts>
  <fonts count="61">
    <font>
      <sz val="10"/>
      <name val="Arial"/>
      <family val="0"/>
    </font>
    <font>
      <sz val="11"/>
      <color indexed="8"/>
      <name val="Calibri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u val="single"/>
      <sz val="12"/>
      <color indexed="57"/>
      <name val="Arial"/>
      <family val="2"/>
    </font>
    <font>
      <sz val="12"/>
      <color indexed="57"/>
      <name val="Arial"/>
      <family val="2"/>
    </font>
    <font>
      <sz val="10"/>
      <color indexed="57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b/>
      <u val="single"/>
      <sz val="12"/>
      <color indexed="57"/>
      <name val="Arial"/>
      <family val="2"/>
    </font>
    <font>
      <b/>
      <sz val="10"/>
      <color indexed="57"/>
      <name val="Arial"/>
      <family val="2"/>
    </font>
    <font>
      <sz val="8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u val="single"/>
      <sz val="11"/>
      <color indexed="10"/>
      <name val="Arial"/>
      <family val="2"/>
    </font>
    <font>
      <b/>
      <sz val="12"/>
      <color indexed="57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 CE"/>
      <family val="2"/>
    </font>
    <font>
      <i/>
      <sz val="10"/>
      <color indexed="10"/>
      <name val="Arial"/>
      <family val="2"/>
    </font>
    <font>
      <u val="single"/>
      <sz val="12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 style="medium"/>
      <right style="medium"/>
      <top/>
      <bottom style="medium"/>
    </border>
    <border>
      <left style="medium"/>
      <right/>
      <top style="thin"/>
      <bottom style="medium"/>
    </border>
    <border>
      <left style="medium"/>
      <right style="medium"/>
      <top/>
      <bottom/>
    </border>
    <border>
      <left style="medium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/>
      <right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thin"/>
      <bottom style="medium"/>
    </border>
    <border>
      <left/>
      <right/>
      <top/>
      <bottom style="medium"/>
    </border>
    <border>
      <left style="medium"/>
      <right style="thin"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 style="medium"/>
      <right style="thin"/>
      <top/>
      <bottom style="thin"/>
    </border>
    <border>
      <left/>
      <right style="medium"/>
      <top style="thin"/>
      <bottom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 style="medium"/>
      <bottom style="double"/>
    </border>
    <border>
      <left style="medium"/>
      <right style="medium"/>
      <top/>
      <bottom style="double"/>
    </border>
    <border>
      <left style="thin"/>
      <right/>
      <top style="thin"/>
      <bottom style="thin"/>
    </border>
    <border>
      <left style="medium"/>
      <right style="medium"/>
      <top/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 style="medium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0" borderId="0" applyNumberFormat="0" applyBorder="0" applyAlignment="0" applyProtection="0"/>
    <xf numFmtId="0" fontId="4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4" fillId="0" borderId="7" applyNumberFormat="0" applyFill="0" applyAlignment="0" applyProtection="0"/>
    <xf numFmtId="0" fontId="55" fillId="24" borderId="0" applyNumberFormat="0" applyBorder="0" applyAlignment="0" applyProtection="0"/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7" fillId="25" borderId="8" applyNumberFormat="0" applyAlignment="0" applyProtection="0"/>
    <xf numFmtId="0" fontId="58" fillId="26" borderId="8" applyNumberFormat="0" applyAlignment="0" applyProtection="0"/>
    <xf numFmtId="0" fontId="59" fillId="26" borderId="9" applyNumberFormat="0" applyAlignment="0" applyProtection="0"/>
    <xf numFmtId="0" fontId="60" fillId="0" borderId="0" applyNumberFormat="0" applyFill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</cellStyleXfs>
  <cellXfs count="63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14" fontId="0" fillId="0" borderId="0" xfId="0" applyNumberFormat="1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 horizontal="right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164" fontId="0" fillId="0" borderId="0" xfId="0" applyNumberFormat="1" applyAlignment="1">
      <alignment/>
    </xf>
    <xf numFmtId="0" fontId="0" fillId="0" borderId="0" xfId="0" applyFont="1" applyAlignment="1">
      <alignment/>
    </xf>
    <xf numFmtId="0" fontId="12" fillId="0" borderId="0" xfId="0" applyFont="1" applyFill="1" applyBorder="1" applyAlignment="1">
      <alignment horizontal="center"/>
    </xf>
    <xf numFmtId="0" fontId="12" fillId="0" borderId="13" xfId="0" applyFont="1" applyFill="1" applyBorder="1" applyAlignment="1">
      <alignment horizontal="left"/>
    </xf>
    <xf numFmtId="164" fontId="12" fillId="0" borderId="13" xfId="0" applyNumberFormat="1" applyFont="1" applyFill="1" applyBorder="1" applyAlignment="1">
      <alignment/>
    </xf>
    <xf numFmtId="164" fontId="12" fillId="33" borderId="13" xfId="0" applyNumberFormat="1" applyFont="1" applyFill="1" applyBorder="1" applyAlignment="1">
      <alignment/>
    </xf>
    <xf numFmtId="164" fontId="12" fillId="0" borderId="14" xfId="0" applyNumberFormat="1" applyFont="1" applyFill="1" applyBorder="1" applyAlignment="1">
      <alignment/>
    </xf>
    <xf numFmtId="0" fontId="0" fillId="0" borderId="15" xfId="0" applyFont="1" applyBorder="1" applyAlignment="1">
      <alignment/>
    </xf>
    <xf numFmtId="0" fontId="12" fillId="0" borderId="0" xfId="0" applyFont="1" applyFill="1" applyBorder="1" applyAlignment="1">
      <alignment horizontal="left"/>
    </xf>
    <xf numFmtId="164" fontId="12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12" fillId="0" borderId="0" xfId="0" applyFont="1" applyFill="1" applyBorder="1" applyAlignment="1">
      <alignment horizontal="right"/>
    </xf>
    <xf numFmtId="164" fontId="1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164" fontId="0" fillId="0" borderId="0" xfId="0" applyNumberFormat="1" applyFill="1" applyBorder="1" applyAlignment="1">
      <alignment/>
    </xf>
    <xf numFmtId="0" fontId="4" fillId="0" borderId="0" xfId="0" applyFont="1" applyBorder="1" applyAlignment="1">
      <alignment/>
    </xf>
    <xf numFmtId="0" fontId="11" fillId="0" borderId="0" xfId="0" applyFont="1" applyAlignment="1">
      <alignment/>
    </xf>
    <xf numFmtId="164" fontId="4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66" fontId="0" fillId="0" borderId="0" xfId="0" applyNumberFormat="1" applyFill="1" applyBorder="1" applyAlignment="1">
      <alignment/>
    </xf>
    <xf numFmtId="164" fontId="13" fillId="0" borderId="0" xfId="0" applyNumberFormat="1" applyFont="1" applyFill="1" applyBorder="1" applyAlignment="1">
      <alignment/>
    </xf>
    <xf numFmtId="165" fontId="0" fillId="0" borderId="0" xfId="0" applyNumberFormat="1" applyFill="1" applyBorder="1" applyAlignment="1">
      <alignment/>
    </xf>
    <xf numFmtId="0" fontId="14" fillId="0" borderId="0" xfId="0" applyFont="1" applyAlignment="1">
      <alignment/>
    </xf>
    <xf numFmtId="0" fontId="11" fillId="0" borderId="0" xfId="0" applyFont="1" applyBorder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164" fontId="11" fillId="0" borderId="0" xfId="0" applyNumberFormat="1" applyFont="1" applyFill="1" applyBorder="1" applyAlignment="1">
      <alignment/>
    </xf>
    <xf numFmtId="164" fontId="11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15" fillId="0" borderId="0" xfId="0" applyFont="1" applyAlignment="1">
      <alignment/>
    </xf>
    <xf numFmtId="0" fontId="8" fillId="0" borderId="11" xfId="0" applyFont="1" applyBorder="1" applyAlignment="1">
      <alignment horizontal="center" vertical="center" wrapText="1"/>
    </xf>
    <xf numFmtId="164" fontId="0" fillId="0" borderId="12" xfId="0" applyNumberFormat="1" applyFill="1" applyBorder="1" applyAlignment="1">
      <alignment/>
    </xf>
    <xf numFmtId="164" fontId="0" fillId="0" borderId="16" xfId="0" applyNumberFormat="1" applyFill="1" applyBorder="1" applyAlignment="1">
      <alignment/>
    </xf>
    <xf numFmtId="0" fontId="11" fillId="0" borderId="17" xfId="0" applyFont="1" applyFill="1" applyBorder="1" applyAlignment="1">
      <alignment/>
    </xf>
    <xf numFmtId="164" fontId="0" fillId="0" borderId="18" xfId="0" applyNumberFormat="1" applyFill="1" applyBorder="1" applyAlignment="1">
      <alignment/>
    </xf>
    <xf numFmtId="0" fontId="11" fillId="0" borderId="0" xfId="0" applyFont="1" applyFill="1" applyBorder="1" applyAlignment="1">
      <alignment horizontal="left"/>
    </xf>
    <xf numFmtId="14" fontId="11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164" fontId="11" fillId="0" borderId="0" xfId="0" applyNumberFormat="1" applyFont="1" applyFill="1" applyBorder="1" applyAlignment="1">
      <alignment/>
    </xf>
    <xf numFmtId="0" fontId="10" fillId="0" borderId="19" xfId="0" applyFont="1" applyFill="1" applyBorder="1" applyAlignment="1">
      <alignment/>
    </xf>
    <xf numFmtId="164" fontId="0" fillId="0" borderId="20" xfId="0" applyNumberFormat="1" applyBorder="1" applyAlignment="1">
      <alignment/>
    </xf>
    <xf numFmtId="0" fontId="9" fillId="0" borderId="0" xfId="0" applyFont="1" applyAlignment="1">
      <alignment/>
    </xf>
    <xf numFmtId="0" fontId="9" fillId="0" borderId="10" xfId="0" applyFont="1" applyBorder="1" applyAlignment="1">
      <alignment/>
    </xf>
    <xf numFmtId="164" fontId="9" fillId="0" borderId="21" xfId="0" applyNumberFormat="1" applyFont="1" applyBorder="1" applyAlignment="1">
      <alignment/>
    </xf>
    <xf numFmtId="0" fontId="9" fillId="0" borderId="22" xfId="0" applyFont="1" applyBorder="1" applyAlignment="1">
      <alignment/>
    </xf>
    <xf numFmtId="164" fontId="9" fillId="0" borderId="23" xfId="0" applyNumberFormat="1" applyFont="1" applyBorder="1" applyAlignment="1">
      <alignment/>
    </xf>
    <xf numFmtId="0" fontId="9" fillId="0" borderId="24" xfId="0" applyFont="1" applyBorder="1" applyAlignment="1">
      <alignment/>
    </xf>
    <xf numFmtId="164" fontId="9" fillId="0" borderId="20" xfId="0" applyNumberFormat="1" applyFont="1" applyBorder="1" applyAlignment="1">
      <alignment/>
    </xf>
    <xf numFmtId="2" fontId="9" fillId="0" borderId="25" xfId="0" applyNumberFormat="1" applyFont="1" applyBorder="1" applyAlignment="1">
      <alignment wrapText="1"/>
    </xf>
    <xf numFmtId="14" fontId="16" fillId="0" borderId="0" xfId="0" applyNumberFormat="1" applyFont="1" applyAlignment="1">
      <alignment/>
    </xf>
    <xf numFmtId="2" fontId="0" fillId="0" borderId="24" xfId="0" applyNumberFormat="1" applyBorder="1" applyAlignment="1">
      <alignment wrapText="1"/>
    </xf>
    <xf numFmtId="0" fontId="6" fillId="0" borderId="0" xfId="0" applyFont="1" applyAlignment="1">
      <alignment/>
    </xf>
    <xf numFmtId="14" fontId="12" fillId="0" borderId="0" xfId="0" applyNumberFormat="1" applyFont="1" applyFill="1" applyBorder="1" applyAlignment="1">
      <alignment horizontal="left"/>
    </xf>
    <xf numFmtId="0" fontId="0" fillId="0" borderId="26" xfId="0" applyBorder="1" applyAlignment="1">
      <alignment/>
    </xf>
    <xf numFmtId="164" fontId="0" fillId="0" borderId="27" xfId="0" applyNumberFormat="1" applyBorder="1" applyAlignment="1">
      <alignment/>
    </xf>
    <xf numFmtId="164" fontId="0" fillId="0" borderId="21" xfId="0" applyNumberFormat="1" applyBorder="1" applyAlignment="1">
      <alignment/>
    </xf>
    <xf numFmtId="0" fontId="0" fillId="0" borderId="0" xfId="0" applyAlignment="1">
      <alignment/>
    </xf>
    <xf numFmtId="0" fontId="17" fillId="0" borderId="0" xfId="0" applyFont="1" applyAlignment="1">
      <alignment horizontal="center" wrapText="1"/>
    </xf>
    <xf numFmtId="0" fontId="17" fillId="0" borderId="0" xfId="0" applyFont="1" applyAlignment="1">
      <alignment wrapText="1"/>
    </xf>
    <xf numFmtId="0" fontId="12" fillId="34" borderId="13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164" fontId="12" fillId="0" borderId="0" xfId="0" applyNumberFormat="1" applyFont="1" applyBorder="1" applyAlignment="1">
      <alignment horizontal="right" vertical="center"/>
    </xf>
    <xf numFmtId="164" fontId="12" fillId="0" borderId="28" xfId="0" applyNumberFormat="1" applyFont="1" applyBorder="1" applyAlignment="1">
      <alignment vertical="center"/>
    </xf>
    <xf numFmtId="164" fontId="12" fillId="0" borderId="29" xfId="0" applyNumberFormat="1" applyFont="1" applyBorder="1" applyAlignment="1">
      <alignment vertical="center"/>
    </xf>
    <xf numFmtId="164" fontId="9" fillId="0" borderId="30" xfId="0" applyNumberFormat="1" applyFont="1" applyBorder="1" applyAlignment="1">
      <alignment horizontal="right" vertical="center"/>
    </xf>
    <xf numFmtId="164" fontId="12" fillId="0" borderId="0" xfId="0" applyNumberFormat="1" applyFont="1" applyAlignment="1">
      <alignment/>
    </xf>
    <xf numFmtId="0" fontId="0" fillId="33" borderId="31" xfId="0" applyFill="1" applyBorder="1" applyAlignment="1">
      <alignment horizontal="center" vertical="center" wrapText="1"/>
    </xf>
    <xf numFmtId="164" fontId="12" fillId="0" borderId="0" xfId="0" applyNumberFormat="1" applyFont="1" applyFill="1" applyBorder="1" applyAlignment="1">
      <alignment vertical="center"/>
    </xf>
    <xf numFmtId="4" fontId="0" fillId="0" borderId="0" xfId="0" applyNumberFormat="1" applyAlignment="1">
      <alignment/>
    </xf>
    <xf numFmtId="164" fontId="12" fillId="0" borderId="0" xfId="0" applyNumberFormat="1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 vertical="center" wrapText="1"/>
    </xf>
    <xf numFmtId="164" fontId="12" fillId="0" borderId="32" xfId="0" applyNumberFormat="1" applyFont="1" applyBorder="1" applyAlignment="1">
      <alignment vertical="center"/>
    </xf>
    <xf numFmtId="164" fontId="12" fillId="0" borderId="33" xfId="0" applyNumberFormat="1" applyFont="1" applyBorder="1" applyAlignment="1">
      <alignment vertical="center"/>
    </xf>
    <xf numFmtId="164" fontId="12" fillId="0" borderId="14" xfId="0" applyNumberFormat="1" applyFont="1" applyBorder="1" applyAlignment="1">
      <alignment horizontal="right" vertical="center"/>
    </xf>
    <xf numFmtId="0" fontId="4" fillId="0" borderId="34" xfId="0" applyFont="1" applyFill="1" applyBorder="1" applyAlignment="1">
      <alignment horizontal="center" vertical="center" wrapText="1"/>
    </xf>
    <xf numFmtId="164" fontId="12" fillId="0" borderId="34" xfId="0" applyNumberFormat="1" applyFont="1" applyFill="1" applyBorder="1" applyAlignment="1">
      <alignment vertical="center"/>
    </xf>
    <xf numFmtId="164" fontId="12" fillId="0" borderId="34" xfId="0" applyNumberFormat="1" applyFont="1" applyFill="1" applyBorder="1" applyAlignment="1">
      <alignment horizontal="right" vertical="center"/>
    </xf>
    <xf numFmtId="0" fontId="18" fillId="0" borderId="0" xfId="0" applyFont="1" applyBorder="1" applyAlignment="1">
      <alignment vertical="center"/>
    </xf>
    <xf numFmtId="0" fontId="0" fillId="33" borderId="35" xfId="0" applyFill="1" applyBorder="1" applyAlignment="1">
      <alignment horizontal="center" vertical="center" wrapText="1"/>
    </xf>
    <xf numFmtId="164" fontId="12" fillId="0" borderId="36" xfId="0" applyNumberFormat="1" applyFont="1" applyBorder="1" applyAlignment="1">
      <alignment vertical="center"/>
    </xf>
    <xf numFmtId="164" fontId="12" fillId="0" borderId="37" xfId="0" applyNumberFormat="1" applyFont="1" applyBorder="1" applyAlignment="1">
      <alignment vertical="center"/>
    </xf>
    <xf numFmtId="164" fontId="9" fillId="0" borderId="38" xfId="0" applyNumberFormat="1" applyFont="1" applyBorder="1" applyAlignment="1">
      <alignment horizontal="right" vertical="center"/>
    </xf>
    <xf numFmtId="0" fontId="0" fillId="33" borderId="17" xfId="0" applyFill="1" applyBorder="1" applyAlignment="1">
      <alignment horizontal="center" vertical="center" wrapText="1"/>
    </xf>
    <xf numFmtId="164" fontId="12" fillId="0" borderId="39" xfId="0" applyNumberFormat="1" applyFont="1" applyBorder="1" applyAlignment="1">
      <alignment vertical="center"/>
    </xf>
    <xf numFmtId="164" fontId="12" fillId="0" borderId="40" xfId="0" applyNumberFormat="1" applyFont="1" applyBorder="1" applyAlignment="1">
      <alignment vertical="center"/>
    </xf>
    <xf numFmtId="164" fontId="9" fillId="0" borderId="41" xfId="0" applyNumberFormat="1" applyFont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 wrapText="1"/>
    </xf>
    <xf numFmtId="164" fontId="9" fillId="0" borderId="0" xfId="0" applyNumberFormat="1" applyFont="1" applyFill="1" applyBorder="1" applyAlignment="1">
      <alignment vertical="center"/>
    </xf>
    <xf numFmtId="164" fontId="12" fillId="0" borderId="42" xfId="0" applyNumberFormat="1" applyFont="1" applyBorder="1" applyAlignment="1">
      <alignment vertical="center"/>
    </xf>
    <xf numFmtId="164" fontId="9" fillId="0" borderId="0" xfId="0" applyNumberFormat="1" applyFont="1" applyBorder="1" applyAlignment="1">
      <alignment horizontal="right" vertical="center"/>
    </xf>
    <xf numFmtId="0" fontId="8" fillId="33" borderId="13" xfId="0" applyFont="1" applyFill="1" applyBorder="1" applyAlignment="1">
      <alignment horizontal="center" vertical="center" wrapText="1"/>
    </xf>
    <xf numFmtId="164" fontId="12" fillId="0" borderId="32" xfId="0" applyNumberFormat="1" applyFont="1" applyBorder="1" applyAlignment="1">
      <alignment/>
    </xf>
    <xf numFmtId="164" fontId="12" fillId="0" borderId="33" xfId="0" applyNumberFormat="1" applyFont="1" applyBorder="1" applyAlignment="1">
      <alignment/>
    </xf>
    <xf numFmtId="164" fontId="12" fillId="0" borderId="32" xfId="0" applyNumberFormat="1" applyFont="1" applyFill="1" applyBorder="1" applyAlignment="1">
      <alignment/>
    </xf>
    <xf numFmtId="164" fontId="12" fillId="0" borderId="14" xfId="0" applyNumberFormat="1" applyFont="1" applyBorder="1" applyAlignment="1">
      <alignment horizontal="right"/>
    </xf>
    <xf numFmtId="4" fontId="19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/>
    </xf>
    <xf numFmtId="4" fontId="9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11" fillId="0" borderId="15" xfId="0" applyFont="1" applyBorder="1" applyAlignment="1">
      <alignment/>
    </xf>
    <xf numFmtId="164" fontId="11" fillId="0" borderId="16" xfId="0" applyNumberFormat="1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0" fillId="0" borderId="43" xfId="0" applyBorder="1" applyAlignment="1">
      <alignment/>
    </xf>
    <xf numFmtId="2" fontId="0" fillId="0" borderId="22" xfId="0" applyNumberFormat="1" applyBorder="1" applyAlignment="1">
      <alignment wrapText="1"/>
    </xf>
    <xf numFmtId="164" fontId="0" fillId="0" borderId="23" xfId="0" applyNumberFormat="1" applyBorder="1" applyAlignment="1">
      <alignment/>
    </xf>
    <xf numFmtId="164" fontId="0" fillId="0" borderId="44" xfId="0" applyNumberFormat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22" xfId="0" applyBorder="1" applyAlignment="1">
      <alignment/>
    </xf>
    <xf numFmtId="0" fontId="11" fillId="0" borderId="45" xfId="0" applyFont="1" applyBorder="1" applyAlignment="1">
      <alignment/>
    </xf>
    <xf numFmtId="164" fontId="12" fillId="0" borderId="0" xfId="0" applyNumberFormat="1" applyFont="1" applyFill="1" applyBorder="1" applyAlignment="1">
      <alignment horizontal="right"/>
    </xf>
    <xf numFmtId="0" fontId="0" fillId="0" borderId="45" xfId="0" applyBorder="1" applyAlignment="1">
      <alignment/>
    </xf>
    <xf numFmtId="0" fontId="11" fillId="0" borderId="19" xfId="0" applyFont="1" applyFill="1" applyBorder="1" applyAlignment="1">
      <alignment/>
    </xf>
    <xf numFmtId="0" fontId="11" fillId="0" borderId="35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164" fontId="11" fillId="0" borderId="0" xfId="0" applyNumberFormat="1" applyFont="1" applyBorder="1" applyAlignment="1">
      <alignment/>
    </xf>
    <xf numFmtId="2" fontId="0" fillId="0" borderId="46" xfId="0" applyNumberFormat="1" applyBorder="1" applyAlignment="1">
      <alignment wrapText="1"/>
    </xf>
    <xf numFmtId="0" fontId="11" fillId="0" borderId="19" xfId="0" applyFont="1" applyBorder="1" applyAlignment="1">
      <alignment/>
    </xf>
    <xf numFmtId="164" fontId="12" fillId="0" borderId="0" xfId="0" applyNumberFormat="1" applyFont="1" applyFill="1" applyBorder="1" applyAlignment="1">
      <alignment horizontal="center" vertical="center"/>
    </xf>
    <xf numFmtId="164" fontId="12" fillId="0" borderId="0" xfId="0" applyNumberFormat="1" applyFont="1" applyFill="1" applyBorder="1" applyAlignment="1">
      <alignment horizontal="right" vertical="center"/>
    </xf>
    <xf numFmtId="0" fontId="0" fillId="0" borderId="11" xfId="0" applyBorder="1" applyAlignment="1">
      <alignment/>
    </xf>
    <xf numFmtId="164" fontId="9" fillId="0" borderId="38" xfId="0" applyNumberFormat="1" applyFont="1" applyBorder="1" applyAlignment="1">
      <alignment/>
    </xf>
    <xf numFmtId="164" fontId="9" fillId="0" borderId="47" xfId="0" applyNumberFormat="1" applyFont="1" applyBorder="1" applyAlignment="1">
      <alignment/>
    </xf>
    <xf numFmtId="164" fontId="9" fillId="0" borderId="41" xfId="0" applyNumberFormat="1" applyFont="1" applyBorder="1" applyAlignment="1">
      <alignment/>
    </xf>
    <xf numFmtId="164" fontId="0" fillId="0" borderId="14" xfId="0" applyNumberFormat="1" applyBorder="1" applyAlignment="1">
      <alignment/>
    </xf>
    <xf numFmtId="164" fontId="0" fillId="0" borderId="48" xfId="0" applyNumberFormat="1" applyBorder="1" applyAlignment="1">
      <alignment/>
    </xf>
    <xf numFmtId="0" fontId="12" fillId="33" borderId="1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14" fontId="11" fillId="0" borderId="0" xfId="0" applyNumberFormat="1" applyFont="1" applyFill="1" applyBorder="1" applyAlignment="1">
      <alignment horizontal="center"/>
    </xf>
    <xf numFmtId="0" fontId="21" fillId="0" borderId="49" xfId="0" applyFont="1" applyBorder="1" applyAlignment="1">
      <alignment/>
    </xf>
    <xf numFmtId="0" fontId="21" fillId="0" borderId="50" xfId="0" applyFont="1" applyBorder="1" applyAlignment="1">
      <alignment/>
    </xf>
    <xf numFmtId="0" fontId="11" fillId="0" borderId="32" xfId="0" applyFont="1" applyBorder="1" applyAlignment="1">
      <alignment/>
    </xf>
    <xf numFmtId="164" fontId="11" fillId="0" borderId="32" xfId="0" applyNumberFormat="1" applyFont="1" applyBorder="1" applyAlignment="1">
      <alignment/>
    </xf>
    <xf numFmtId="0" fontId="11" fillId="0" borderId="36" xfId="0" applyFont="1" applyBorder="1" applyAlignment="1">
      <alignment/>
    </xf>
    <xf numFmtId="0" fontId="11" fillId="0" borderId="31" xfId="0" applyFont="1" applyBorder="1" applyAlignment="1">
      <alignment/>
    </xf>
    <xf numFmtId="0" fontId="11" fillId="0" borderId="28" xfId="0" applyFont="1" applyBorder="1" applyAlignment="1">
      <alignment/>
    </xf>
    <xf numFmtId="4" fontId="11" fillId="0" borderId="28" xfId="0" applyNumberFormat="1" applyFont="1" applyBorder="1" applyAlignment="1">
      <alignment/>
    </xf>
    <xf numFmtId="164" fontId="11" fillId="0" borderId="28" xfId="0" applyNumberFormat="1" applyFont="1" applyBorder="1" applyAlignment="1">
      <alignment/>
    </xf>
    <xf numFmtId="0" fontId="11" fillId="0" borderId="51" xfId="0" applyFont="1" applyBorder="1" applyAlignment="1">
      <alignment/>
    </xf>
    <xf numFmtId="0" fontId="11" fillId="0" borderId="52" xfId="0" applyFont="1" applyBorder="1" applyAlignment="1">
      <alignment/>
    </xf>
    <xf numFmtId="4" fontId="11" fillId="0" borderId="52" xfId="0" applyNumberFormat="1" applyFont="1" applyBorder="1" applyAlignment="1">
      <alignment/>
    </xf>
    <xf numFmtId="164" fontId="11" fillId="0" borderId="52" xfId="0" applyNumberFormat="1" applyFont="1" applyBorder="1" applyAlignment="1">
      <alignment/>
    </xf>
    <xf numFmtId="0" fontId="11" fillId="0" borderId="11" xfId="0" applyFont="1" applyBorder="1" applyAlignment="1">
      <alignment/>
    </xf>
    <xf numFmtId="4" fontId="21" fillId="0" borderId="32" xfId="0" applyNumberFormat="1" applyFont="1" applyBorder="1" applyAlignment="1">
      <alignment/>
    </xf>
    <xf numFmtId="164" fontId="12" fillId="0" borderId="32" xfId="0" applyNumberFormat="1" applyFont="1" applyFill="1" applyBorder="1" applyAlignment="1">
      <alignment horizontal="center"/>
    </xf>
    <xf numFmtId="164" fontId="11" fillId="0" borderId="13" xfId="0" applyNumberFormat="1" applyFont="1" applyFill="1" applyBorder="1" applyAlignment="1">
      <alignment/>
    </xf>
    <xf numFmtId="164" fontId="12" fillId="0" borderId="0" xfId="0" applyNumberFormat="1" applyFont="1" applyFill="1" applyBorder="1" applyAlignment="1">
      <alignment horizontal="center"/>
    </xf>
    <xf numFmtId="164" fontId="21" fillId="0" borderId="0" xfId="0" applyNumberFormat="1" applyFont="1" applyFill="1" applyBorder="1" applyAlignment="1">
      <alignment/>
    </xf>
    <xf numFmtId="0" fontId="11" fillId="0" borderId="0" xfId="0" applyFont="1" applyBorder="1" applyAlignment="1">
      <alignment/>
    </xf>
    <xf numFmtId="0" fontId="11" fillId="0" borderId="42" xfId="0" applyFont="1" applyBorder="1" applyAlignment="1">
      <alignment/>
    </xf>
    <xf numFmtId="4" fontId="11" fillId="0" borderId="0" xfId="0" applyNumberFormat="1" applyFont="1" applyBorder="1" applyAlignment="1">
      <alignment/>
    </xf>
    <xf numFmtId="164" fontId="11" fillId="0" borderId="0" xfId="0" applyNumberFormat="1" applyFont="1" applyBorder="1" applyAlignment="1">
      <alignment/>
    </xf>
    <xf numFmtId="164" fontId="12" fillId="0" borderId="12" xfId="0" applyNumberFormat="1" applyFont="1" applyFill="1" applyBorder="1" applyAlignment="1">
      <alignment horizontal="center"/>
    </xf>
    <xf numFmtId="164" fontId="12" fillId="0" borderId="16" xfId="0" applyNumberFormat="1" applyFont="1" applyFill="1" applyBorder="1" applyAlignment="1">
      <alignment/>
    </xf>
    <xf numFmtId="0" fontId="11" fillId="0" borderId="53" xfId="0" applyFont="1" applyBorder="1" applyAlignment="1">
      <alignment/>
    </xf>
    <xf numFmtId="4" fontId="11" fillId="0" borderId="53" xfId="0" applyNumberFormat="1" applyFont="1" applyBorder="1" applyAlignment="1">
      <alignment/>
    </xf>
    <xf numFmtId="164" fontId="11" fillId="0" borderId="53" xfId="0" applyNumberFormat="1" applyFont="1" applyBorder="1" applyAlignment="1">
      <alignment/>
    </xf>
    <xf numFmtId="164" fontId="12" fillId="0" borderId="14" xfId="0" applyNumberFormat="1" applyFont="1" applyFill="1" applyBorder="1" applyAlignment="1">
      <alignment horizontal="center"/>
    </xf>
    <xf numFmtId="164" fontId="11" fillId="0" borderId="14" xfId="0" applyNumberFormat="1" applyFont="1" applyBorder="1" applyAlignment="1">
      <alignment/>
    </xf>
    <xf numFmtId="164" fontId="11" fillId="0" borderId="19" xfId="0" applyNumberFormat="1" applyFont="1" applyFill="1" applyBorder="1" applyAlignment="1">
      <alignment/>
    </xf>
    <xf numFmtId="164" fontId="11" fillId="0" borderId="54" xfId="0" applyNumberFormat="1" applyFont="1" applyFill="1" applyBorder="1" applyAlignment="1">
      <alignment/>
    </xf>
    <xf numFmtId="164" fontId="11" fillId="0" borderId="55" xfId="0" applyNumberFormat="1" applyFont="1" applyFill="1" applyBorder="1" applyAlignment="1">
      <alignment/>
    </xf>
    <xf numFmtId="164" fontId="11" fillId="0" borderId="18" xfId="0" applyNumberFormat="1" applyFont="1" applyFill="1" applyBorder="1" applyAlignment="1">
      <alignment/>
    </xf>
    <xf numFmtId="164" fontId="11" fillId="0" borderId="52" xfId="0" applyNumberFormat="1" applyFont="1" applyFill="1" applyBorder="1" applyAlignment="1">
      <alignment/>
    </xf>
    <xf numFmtId="164" fontId="12" fillId="0" borderId="0" xfId="0" applyNumberFormat="1" applyFont="1" applyBorder="1" applyAlignment="1">
      <alignment/>
    </xf>
    <xf numFmtId="0" fontId="11" fillId="0" borderId="56" xfId="0" applyFont="1" applyBorder="1" applyAlignment="1">
      <alignment/>
    </xf>
    <xf numFmtId="0" fontId="21" fillId="0" borderId="32" xfId="0" applyFont="1" applyBorder="1" applyAlignment="1">
      <alignment/>
    </xf>
    <xf numFmtId="164" fontId="11" fillId="0" borderId="57" xfId="0" applyNumberFormat="1" applyFont="1" applyFill="1" applyBorder="1" applyAlignment="1">
      <alignment/>
    </xf>
    <xf numFmtId="0" fontId="11" fillId="0" borderId="34" xfId="0" applyFont="1" applyBorder="1" applyAlignment="1">
      <alignment/>
    </xf>
    <xf numFmtId="0" fontId="21" fillId="0" borderId="58" xfId="0" applyFont="1" applyBorder="1" applyAlignment="1">
      <alignment/>
    </xf>
    <xf numFmtId="0" fontId="21" fillId="0" borderId="59" xfId="0" applyFont="1" applyBorder="1" applyAlignment="1">
      <alignment/>
    </xf>
    <xf numFmtId="0" fontId="21" fillId="0" borderId="34" xfId="0" applyFont="1" applyBorder="1" applyAlignment="1">
      <alignment/>
    </xf>
    <xf numFmtId="4" fontId="11" fillId="0" borderId="32" xfId="0" applyNumberFormat="1" applyFont="1" applyBorder="1" applyAlignment="1">
      <alignment/>
    </xf>
    <xf numFmtId="164" fontId="11" fillId="0" borderId="12" xfId="0" applyNumberFormat="1" applyFont="1" applyFill="1" applyBorder="1" applyAlignment="1">
      <alignment/>
    </xf>
    <xf numFmtId="4" fontId="21" fillId="0" borderId="0" xfId="0" applyNumberFormat="1" applyFont="1" applyBorder="1" applyAlignment="1">
      <alignment/>
    </xf>
    <xf numFmtId="0" fontId="22" fillId="0" borderId="0" xfId="0" applyFont="1" applyFill="1" applyBorder="1" applyAlignment="1">
      <alignment/>
    </xf>
    <xf numFmtId="164" fontId="12" fillId="0" borderId="18" xfId="0" applyNumberFormat="1" applyFont="1" applyFill="1" applyBorder="1" applyAlignment="1">
      <alignment/>
    </xf>
    <xf numFmtId="164" fontId="21" fillId="0" borderId="32" xfId="0" applyNumberFormat="1" applyFont="1" applyBorder="1" applyAlignment="1">
      <alignment/>
    </xf>
    <xf numFmtId="164" fontId="11" fillId="0" borderId="32" xfId="0" applyNumberFormat="1" applyFont="1" applyFill="1" applyBorder="1" applyAlignment="1">
      <alignment/>
    </xf>
    <xf numFmtId="0" fontId="0" fillId="0" borderId="0" xfId="0" applyBorder="1" applyAlignment="1">
      <alignment horizontal="center"/>
    </xf>
    <xf numFmtId="0" fontId="21" fillId="0" borderId="11" xfId="0" applyFont="1" applyBorder="1" applyAlignment="1">
      <alignment/>
    </xf>
    <xf numFmtId="164" fontId="11" fillId="0" borderId="52" xfId="0" applyNumberFormat="1" applyFont="1" applyBorder="1" applyAlignment="1">
      <alignment wrapText="1"/>
    </xf>
    <xf numFmtId="4" fontId="11" fillId="0" borderId="36" xfId="0" applyNumberFormat="1" applyFont="1" applyBorder="1" applyAlignment="1">
      <alignment/>
    </xf>
    <xf numFmtId="164" fontId="11" fillId="0" borderId="54" xfId="0" applyNumberFormat="1" applyFont="1" applyFill="1" applyBorder="1" applyAlignment="1">
      <alignment horizontal="right"/>
    </xf>
    <xf numFmtId="164" fontId="11" fillId="0" borderId="16" xfId="0" applyNumberFormat="1" applyFont="1" applyFill="1" applyBorder="1" applyAlignment="1">
      <alignment/>
    </xf>
    <xf numFmtId="4" fontId="11" fillId="0" borderId="42" xfId="0" applyNumberFormat="1" applyFont="1" applyBorder="1" applyAlignment="1">
      <alignment/>
    </xf>
    <xf numFmtId="164" fontId="11" fillId="0" borderId="0" xfId="0" applyNumberFormat="1" applyFont="1" applyFill="1" applyBorder="1" applyAlignment="1">
      <alignment horizontal="right"/>
    </xf>
    <xf numFmtId="164" fontId="11" fillId="0" borderId="19" xfId="0" applyNumberFormat="1" applyFont="1" applyFill="1" applyBorder="1" applyAlignment="1">
      <alignment horizontal="right"/>
    </xf>
    <xf numFmtId="0" fontId="21" fillId="0" borderId="0" xfId="0" applyFont="1" applyAlignment="1">
      <alignment/>
    </xf>
    <xf numFmtId="0" fontId="8" fillId="0" borderId="0" xfId="0" applyFont="1" applyAlignment="1">
      <alignment/>
    </xf>
    <xf numFmtId="0" fontId="8" fillId="0" borderId="13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6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/>
    </xf>
    <xf numFmtId="164" fontId="11" fillId="0" borderId="38" xfId="46" applyNumberFormat="1" applyFont="1" applyFill="1" applyBorder="1">
      <alignment/>
      <protection/>
    </xf>
    <xf numFmtId="164" fontId="11" fillId="0" borderId="17" xfId="46" applyNumberFormat="1" applyFont="1" applyFill="1" applyBorder="1" applyAlignment="1">
      <alignment vertical="top"/>
      <protection/>
    </xf>
    <xf numFmtId="164" fontId="11" fillId="0" borderId="41" xfId="46" applyNumberFormat="1" applyFont="1" applyFill="1" applyBorder="1" applyAlignment="1">
      <alignment wrapText="1"/>
      <protection/>
    </xf>
    <xf numFmtId="0" fontId="0" fillId="0" borderId="15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35" xfId="0" applyFont="1" applyFill="1" applyBorder="1" applyAlignment="1">
      <alignment/>
    </xf>
    <xf numFmtId="0" fontId="11" fillId="0" borderId="17" xfId="0" applyFont="1" applyFill="1" applyBorder="1" applyAlignment="1">
      <alignment/>
    </xf>
    <xf numFmtId="0" fontId="0" fillId="0" borderId="0" xfId="0" applyAlignment="1">
      <alignment horizontal="center" vertical="center"/>
    </xf>
    <xf numFmtId="0" fontId="11" fillId="0" borderId="61" xfId="0" applyFont="1" applyBorder="1" applyAlignment="1">
      <alignment/>
    </xf>
    <xf numFmtId="164" fontId="11" fillId="0" borderId="34" xfId="0" applyNumberFormat="1" applyFont="1" applyBorder="1" applyAlignment="1">
      <alignment/>
    </xf>
    <xf numFmtId="164" fontId="11" fillId="0" borderId="42" xfId="0" applyNumberFormat="1" applyFont="1" applyBorder="1" applyAlignment="1">
      <alignment/>
    </xf>
    <xf numFmtId="164" fontId="0" fillId="0" borderId="0" xfId="0" applyNumberFormat="1" applyFont="1" applyFill="1" applyAlignment="1">
      <alignment/>
    </xf>
    <xf numFmtId="0" fontId="21" fillId="0" borderId="36" xfId="0" applyFont="1" applyBorder="1" applyAlignment="1">
      <alignment/>
    </xf>
    <xf numFmtId="164" fontId="11" fillId="0" borderId="36" xfId="0" applyNumberFormat="1" applyFont="1" applyBorder="1" applyAlignment="1">
      <alignment/>
    </xf>
    <xf numFmtId="14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25" fillId="0" borderId="29" xfId="0" applyFont="1" applyFill="1" applyBorder="1" applyAlignment="1">
      <alignment horizontal="left" vertical="center"/>
    </xf>
    <xf numFmtId="0" fontId="12" fillId="0" borderId="17" xfId="0" applyFont="1" applyFill="1" applyBorder="1" applyAlignment="1">
      <alignment/>
    </xf>
    <xf numFmtId="0" fontId="12" fillId="0" borderId="62" xfId="0" applyFont="1" applyFill="1" applyBorder="1" applyAlignment="1">
      <alignment/>
    </xf>
    <xf numFmtId="0" fontId="12" fillId="0" borderId="45" xfId="0" applyFont="1" applyBorder="1" applyAlignment="1">
      <alignment/>
    </xf>
    <xf numFmtId="0" fontId="12" fillId="0" borderId="62" xfId="0" applyFont="1" applyFill="1" applyBorder="1" applyAlignment="1">
      <alignment horizontal="left"/>
    </xf>
    <xf numFmtId="0" fontId="12" fillId="0" borderId="63" xfId="0" applyFont="1" applyFill="1" applyBorder="1" applyAlignment="1">
      <alignment horizontal="left"/>
    </xf>
    <xf numFmtId="3" fontId="12" fillId="0" borderId="0" xfId="0" applyNumberFormat="1" applyFont="1" applyFill="1" applyBorder="1" applyAlignment="1">
      <alignment/>
    </xf>
    <xf numFmtId="49" fontId="12" fillId="0" borderId="0" xfId="0" applyNumberFormat="1" applyFont="1" applyFill="1" applyBorder="1" applyAlignment="1">
      <alignment/>
    </xf>
    <xf numFmtId="3" fontId="12" fillId="0" borderId="0" xfId="0" applyNumberFormat="1" applyFont="1" applyFill="1" applyBorder="1" applyAlignment="1">
      <alignment horizontal="center"/>
    </xf>
    <xf numFmtId="0" fontId="8" fillId="33" borderId="12" xfId="0" applyFont="1" applyFill="1" applyBorder="1" applyAlignment="1">
      <alignment horizontal="center" vertical="center" wrapText="1"/>
    </xf>
    <xf numFmtId="164" fontId="12" fillId="0" borderId="14" xfId="0" applyNumberFormat="1" applyFont="1" applyFill="1" applyBorder="1" applyAlignment="1">
      <alignment horizontal="right"/>
    </xf>
    <xf numFmtId="164" fontId="12" fillId="0" borderId="13" xfId="0" applyNumberFormat="1" applyFont="1" applyFill="1" applyBorder="1" applyAlignment="1">
      <alignment horizontal="right"/>
    </xf>
    <xf numFmtId="164" fontId="12" fillId="34" borderId="32" xfId="0" applyNumberFormat="1" applyFont="1" applyFill="1" applyBorder="1" applyAlignment="1">
      <alignment vertical="center"/>
    </xf>
    <xf numFmtId="164" fontId="9" fillId="34" borderId="36" xfId="0" applyNumberFormat="1" applyFont="1" applyFill="1" applyBorder="1" applyAlignment="1">
      <alignment vertical="center"/>
    </xf>
    <xf numFmtId="164" fontId="9" fillId="34" borderId="28" xfId="0" applyNumberFormat="1" applyFont="1" applyFill="1" applyBorder="1" applyAlignment="1">
      <alignment vertical="center"/>
    </xf>
    <xf numFmtId="164" fontId="9" fillId="34" borderId="39" xfId="0" applyNumberFormat="1" applyFont="1" applyFill="1" applyBorder="1" applyAlignment="1">
      <alignment vertical="center"/>
    </xf>
    <xf numFmtId="164" fontId="12" fillId="34" borderId="32" xfId="0" applyNumberFormat="1" applyFont="1" applyFill="1" applyBorder="1" applyAlignment="1">
      <alignment/>
    </xf>
    <xf numFmtId="0" fontId="11" fillId="0" borderId="34" xfId="0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164" fontId="12" fillId="33" borderId="13" xfId="0" applyNumberFormat="1" applyFont="1" applyFill="1" applyBorder="1" applyAlignment="1">
      <alignment horizontal="right"/>
    </xf>
    <xf numFmtId="3" fontId="9" fillId="35" borderId="61" xfId="46" applyNumberFormat="1" applyFont="1" applyFill="1" applyBorder="1" applyAlignment="1">
      <alignment horizontal="center" vertical="center"/>
      <protection/>
    </xf>
    <xf numFmtId="3" fontId="9" fillId="35" borderId="45" xfId="46" applyNumberFormat="1" applyFont="1" applyFill="1" applyBorder="1" applyAlignment="1">
      <alignment horizontal="center" vertical="center"/>
      <protection/>
    </xf>
    <xf numFmtId="164" fontId="11" fillId="0" borderId="0" xfId="0" applyNumberFormat="1" applyFont="1" applyAlignment="1">
      <alignment horizontal="right"/>
    </xf>
    <xf numFmtId="0" fontId="11" fillId="0" borderId="0" xfId="0" applyFont="1" applyAlignment="1">
      <alignment horizontal="right"/>
    </xf>
    <xf numFmtId="164" fontId="12" fillId="0" borderId="13" xfId="0" applyNumberFormat="1" applyFont="1" applyFill="1" applyBorder="1" applyAlignment="1">
      <alignment horizontal="right" vertical="center"/>
    </xf>
    <xf numFmtId="164" fontId="12" fillId="0" borderId="14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horizontal="right"/>
    </xf>
    <xf numFmtId="164" fontId="11" fillId="0" borderId="32" xfId="0" applyNumberFormat="1" applyFont="1" applyBorder="1" applyAlignment="1">
      <alignment horizontal="right"/>
    </xf>
    <xf numFmtId="164" fontId="11" fillId="0" borderId="53" xfId="0" applyNumberFormat="1" applyFont="1" applyBorder="1" applyAlignment="1">
      <alignment horizontal="right"/>
    </xf>
    <xf numFmtId="164" fontId="11" fillId="0" borderId="28" xfId="0" applyNumberFormat="1" applyFont="1" applyBorder="1" applyAlignment="1">
      <alignment horizontal="right"/>
    </xf>
    <xf numFmtId="164" fontId="11" fillId="0" borderId="0" xfId="0" applyNumberFormat="1" applyFont="1" applyBorder="1" applyAlignment="1">
      <alignment horizontal="right"/>
    </xf>
    <xf numFmtId="164" fontId="11" fillId="0" borderId="18" xfId="0" applyNumberFormat="1" applyFont="1" applyFill="1" applyBorder="1" applyAlignment="1">
      <alignment horizontal="right"/>
    </xf>
    <xf numFmtId="164" fontId="0" fillId="0" borderId="0" xfId="0" applyNumberFormat="1" applyFill="1" applyBorder="1" applyAlignment="1">
      <alignment horizontal="right"/>
    </xf>
    <xf numFmtId="164" fontId="4" fillId="0" borderId="0" xfId="0" applyNumberFormat="1" applyFont="1" applyFill="1" applyBorder="1" applyAlignment="1">
      <alignment horizontal="right"/>
    </xf>
    <xf numFmtId="164" fontId="0" fillId="0" borderId="0" xfId="0" applyNumberFormat="1" applyAlignment="1">
      <alignment horizontal="right"/>
    </xf>
    <xf numFmtId="0" fontId="0" fillId="0" borderId="0" xfId="0" applyFill="1" applyBorder="1" applyAlignment="1">
      <alignment horizontal="right"/>
    </xf>
    <xf numFmtId="166" fontId="0" fillId="0" borderId="0" xfId="0" applyNumberFormat="1" applyFill="1" applyBorder="1" applyAlignment="1">
      <alignment horizontal="right"/>
    </xf>
    <xf numFmtId="164" fontId="13" fillId="0" borderId="0" xfId="0" applyNumberFormat="1" applyFont="1" applyFill="1" applyBorder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164" fontId="11" fillId="0" borderId="0" xfId="0" applyNumberFormat="1" applyFont="1" applyFill="1" applyBorder="1" applyAlignment="1">
      <alignment horizontal="right"/>
    </xf>
    <xf numFmtId="164" fontId="12" fillId="33" borderId="16" xfId="0" applyNumberFormat="1" applyFont="1" applyFill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27" fillId="0" borderId="0" xfId="0" applyFont="1" applyAlignment="1">
      <alignment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 wrapText="1"/>
    </xf>
    <xf numFmtId="0" fontId="21" fillId="0" borderId="45" xfId="0" applyFont="1" applyFill="1" applyBorder="1" applyAlignment="1">
      <alignment/>
    </xf>
    <xf numFmtId="0" fontId="25" fillId="0" borderId="64" xfId="0" applyFont="1" applyFill="1" applyBorder="1" applyAlignment="1">
      <alignment horizontal="left" vertical="center"/>
    </xf>
    <xf numFmtId="164" fontId="11" fillId="0" borderId="0" xfId="0" applyNumberFormat="1" applyFont="1" applyFill="1" applyAlignment="1">
      <alignment horizontal="right"/>
    </xf>
    <xf numFmtId="0" fontId="0" fillId="0" borderId="0" xfId="0" applyFont="1" applyBorder="1" applyAlignment="1">
      <alignment horizontal="center"/>
    </xf>
    <xf numFmtId="0" fontId="25" fillId="0" borderId="57" xfId="0" applyFont="1" applyFill="1" applyBorder="1" applyAlignment="1">
      <alignment horizontal="left" vertical="center"/>
    </xf>
    <xf numFmtId="0" fontId="11" fillId="0" borderId="65" xfId="0" applyFont="1" applyFill="1" applyBorder="1" applyAlignment="1">
      <alignment/>
    </xf>
    <xf numFmtId="164" fontId="12" fillId="33" borderId="13" xfId="0" applyNumberFormat="1" applyFont="1" applyFill="1" applyBorder="1" applyAlignment="1">
      <alignment horizontal="right" vertical="center"/>
    </xf>
    <xf numFmtId="0" fontId="10" fillId="0" borderId="36" xfId="0" applyFont="1" applyFill="1" applyBorder="1" applyAlignment="1">
      <alignment horizontal="left"/>
    </xf>
    <xf numFmtId="0" fontId="11" fillId="0" borderId="39" xfId="0" applyFont="1" applyFill="1" applyBorder="1" applyAlignment="1">
      <alignment horizontal="left"/>
    </xf>
    <xf numFmtId="0" fontId="9" fillId="0" borderId="61" xfId="0" applyNumberFormat="1" applyFont="1" applyFill="1" applyBorder="1" applyAlignment="1">
      <alignment horizontal="center"/>
    </xf>
    <xf numFmtId="164" fontId="9" fillId="0" borderId="12" xfId="0" applyNumberFormat="1" applyFont="1" applyFill="1" applyBorder="1" applyAlignment="1">
      <alignment/>
    </xf>
    <xf numFmtId="1" fontId="9" fillId="0" borderId="12" xfId="0" applyNumberFormat="1" applyFont="1" applyFill="1" applyBorder="1" applyAlignment="1">
      <alignment horizontal="center"/>
    </xf>
    <xf numFmtId="0" fontId="9" fillId="0" borderId="12" xfId="0" applyNumberFormat="1" applyFont="1" applyFill="1" applyBorder="1" applyAlignment="1">
      <alignment horizontal="center" vertical="center"/>
    </xf>
    <xf numFmtId="0" fontId="9" fillId="0" borderId="45" xfId="0" applyFont="1" applyBorder="1" applyAlignment="1">
      <alignment horizontal="center"/>
    </xf>
    <xf numFmtId="0" fontId="9" fillId="0" borderId="16" xfId="0" applyFont="1" applyBorder="1" applyAlignment="1">
      <alignment/>
    </xf>
    <xf numFmtId="1" fontId="9" fillId="0" borderId="16" xfId="0" applyNumberFormat="1" applyFont="1" applyBorder="1" applyAlignment="1">
      <alignment horizontal="center"/>
    </xf>
    <xf numFmtId="0" fontId="9" fillId="0" borderId="16" xfId="0" applyNumberFormat="1" applyFont="1" applyBorder="1" applyAlignment="1">
      <alignment horizontal="center" vertical="center"/>
    </xf>
    <xf numFmtId="0" fontId="9" fillId="0" borderId="15" xfId="0" applyFont="1" applyFill="1" applyBorder="1" applyAlignment="1">
      <alignment horizontal="center"/>
    </xf>
    <xf numFmtId="0" fontId="9" fillId="0" borderId="18" xfId="0" applyFont="1" applyFill="1" applyBorder="1" applyAlignment="1">
      <alignment/>
    </xf>
    <xf numFmtId="1" fontId="9" fillId="0" borderId="18" xfId="0" applyNumberFormat="1" applyFont="1" applyFill="1" applyBorder="1" applyAlignment="1">
      <alignment horizontal="center"/>
    </xf>
    <xf numFmtId="0" fontId="9" fillId="0" borderId="15" xfId="0" applyFont="1" applyFill="1" applyBorder="1" applyAlignment="1">
      <alignment/>
    </xf>
    <xf numFmtId="0" fontId="11" fillId="0" borderId="19" xfId="0" applyFont="1" applyFill="1" applyBorder="1" applyAlignment="1">
      <alignment horizontal="left"/>
    </xf>
    <xf numFmtId="164" fontId="11" fillId="0" borderId="18" xfId="0" applyNumberFormat="1" applyFont="1" applyFill="1" applyBorder="1" applyAlignment="1">
      <alignment/>
    </xf>
    <xf numFmtId="164" fontId="11" fillId="33" borderId="18" xfId="0" applyNumberFormat="1" applyFont="1" applyFill="1" applyBorder="1" applyAlignment="1">
      <alignment/>
    </xf>
    <xf numFmtId="0" fontId="9" fillId="0" borderId="45" xfId="0" applyFont="1" applyFill="1" applyBorder="1" applyAlignment="1">
      <alignment horizontal="center"/>
    </xf>
    <xf numFmtId="0" fontId="9" fillId="0" borderId="16" xfId="0" applyFont="1" applyFill="1" applyBorder="1" applyAlignment="1">
      <alignment/>
    </xf>
    <xf numFmtId="1" fontId="9" fillId="0" borderId="16" xfId="0" applyNumberFormat="1" applyFont="1" applyFill="1" applyBorder="1" applyAlignment="1">
      <alignment horizontal="center"/>
    </xf>
    <xf numFmtId="0" fontId="9" fillId="0" borderId="45" xfId="0" applyFont="1" applyFill="1" applyBorder="1" applyAlignment="1">
      <alignment/>
    </xf>
    <xf numFmtId="0" fontId="11" fillId="0" borderId="45" xfId="0" applyFont="1" applyFill="1" applyBorder="1" applyAlignment="1">
      <alignment horizontal="left"/>
    </xf>
    <xf numFmtId="164" fontId="11" fillId="0" borderId="16" xfId="0" applyNumberFormat="1" applyFont="1" applyFill="1" applyBorder="1" applyAlignment="1">
      <alignment/>
    </xf>
    <xf numFmtId="164" fontId="11" fillId="33" borderId="16" xfId="0" applyNumberFormat="1" applyFont="1" applyFill="1" applyBorder="1" applyAlignment="1">
      <alignment/>
    </xf>
    <xf numFmtId="0" fontId="11" fillId="0" borderId="15" xfId="0" applyFont="1" applyFill="1" applyBorder="1" applyAlignment="1">
      <alignment horizontal="left"/>
    </xf>
    <xf numFmtId="0" fontId="9" fillId="0" borderId="61" xfId="0" applyFont="1" applyFill="1" applyBorder="1" applyAlignment="1">
      <alignment horizontal="center"/>
    </xf>
    <xf numFmtId="0" fontId="9" fillId="0" borderId="12" xfId="0" applyFont="1" applyFill="1" applyBorder="1" applyAlignment="1">
      <alignment/>
    </xf>
    <xf numFmtId="0" fontId="11" fillId="0" borderId="61" xfId="0" applyFont="1" applyFill="1" applyBorder="1" applyAlignment="1">
      <alignment horizontal="left"/>
    </xf>
    <xf numFmtId="164" fontId="11" fillId="0" borderId="12" xfId="0" applyNumberFormat="1" applyFont="1" applyFill="1" applyBorder="1" applyAlignment="1">
      <alignment/>
    </xf>
    <xf numFmtId="164" fontId="11" fillId="33" borderId="12" xfId="0" applyNumberFormat="1" applyFont="1" applyFill="1" applyBorder="1" applyAlignment="1">
      <alignment/>
    </xf>
    <xf numFmtId="0" fontId="9" fillId="0" borderId="12" xfId="0" applyNumberFormat="1" applyFont="1" applyFill="1" applyBorder="1" applyAlignment="1">
      <alignment vertical="center"/>
    </xf>
    <xf numFmtId="0" fontId="11" fillId="0" borderId="35" xfId="0" applyFont="1" applyFill="1" applyBorder="1" applyAlignment="1">
      <alignment horizontal="left"/>
    </xf>
    <xf numFmtId="0" fontId="9" fillId="0" borderId="16" xfId="0" applyNumberFormat="1" applyFont="1" applyFill="1" applyBorder="1" applyAlignment="1">
      <alignment vertical="center"/>
    </xf>
    <xf numFmtId="0" fontId="11" fillId="0" borderId="17" xfId="0" applyFont="1" applyFill="1" applyBorder="1" applyAlignment="1">
      <alignment horizontal="left"/>
    </xf>
    <xf numFmtId="164" fontId="12" fillId="0" borderId="16" xfId="0" applyNumberFormat="1" applyFont="1" applyFill="1" applyBorder="1" applyAlignment="1">
      <alignment/>
    </xf>
    <xf numFmtId="164" fontId="4" fillId="0" borderId="16" xfId="0" applyNumberFormat="1" applyFont="1" applyFill="1" applyBorder="1" applyAlignment="1">
      <alignment/>
    </xf>
    <xf numFmtId="0" fontId="9" fillId="0" borderId="16" xfId="0" applyNumberFormat="1" applyFont="1" applyFill="1" applyBorder="1" applyAlignment="1">
      <alignment horizontal="center" vertical="center"/>
    </xf>
    <xf numFmtId="0" fontId="9" fillId="0" borderId="18" xfId="0" applyNumberFormat="1" applyFont="1" applyFill="1" applyBorder="1" applyAlignment="1">
      <alignment horizontal="center" vertical="center"/>
    </xf>
    <xf numFmtId="0" fontId="9" fillId="0" borderId="15" xfId="0" applyNumberFormat="1" applyFont="1" applyFill="1" applyBorder="1" applyAlignment="1">
      <alignment horizontal="center"/>
    </xf>
    <xf numFmtId="164" fontId="9" fillId="0" borderId="18" xfId="0" applyNumberFormat="1" applyFont="1" applyFill="1" applyBorder="1" applyAlignment="1">
      <alignment/>
    </xf>
    <xf numFmtId="164" fontId="11" fillId="33" borderId="0" xfId="0" applyNumberFormat="1" applyFont="1" applyFill="1" applyAlignment="1">
      <alignment/>
    </xf>
    <xf numFmtId="164" fontId="11" fillId="0" borderId="0" xfId="0" applyNumberFormat="1" applyFont="1" applyFill="1" applyAlignment="1">
      <alignment/>
    </xf>
    <xf numFmtId="0" fontId="0" fillId="0" borderId="12" xfId="0" applyFill="1" applyBorder="1" applyAlignment="1">
      <alignment/>
    </xf>
    <xf numFmtId="164" fontId="12" fillId="0" borderId="42" xfId="0" applyNumberFormat="1" applyFont="1" applyFill="1" applyBorder="1" applyAlignment="1">
      <alignment/>
    </xf>
    <xf numFmtId="164" fontId="11" fillId="33" borderId="42" xfId="0" applyNumberFormat="1" applyFont="1" applyFill="1" applyBorder="1" applyAlignment="1">
      <alignment/>
    </xf>
    <xf numFmtId="164" fontId="11" fillId="0" borderId="42" xfId="0" applyNumberFormat="1" applyFont="1" applyFill="1" applyBorder="1" applyAlignment="1">
      <alignment/>
    </xf>
    <xf numFmtId="164" fontId="12" fillId="33" borderId="18" xfId="0" applyNumberFormat="1" applyFont="1" applyFill="1" applyBorder="1" applyAlignment="1">
      <alignment/>
    </xf>
    <xf numFmtId="164" fontId="11" fillId="33" borderId="44" xfId="0" applyNumberFormat="1" applyFont="1" applyFill="1" applyBorder="1" applyAlignment="1">
      <alignment/>
    </xf>
    <xf numFmtId="0" fontId="9" fillId="0" borderId="15" xfId="0" applyFont="1" applyBorder="1" applyAlignment="1">
      <alignment horizontal="center"/>
    </xf>
    <xf numFmtId="0" fontId="9" fillId="0" borderId="18" xfId="0" applyFont="1" applyBorder="1" applyAlignment="1">
      <alignment/>
    </xf>
    <xf numFmtId="1" fontId="9" fillId="0" borderId="18" xfId="0" applyNumberFormat="1" applyFont="1" applyBorder="1" applyAlignment="1">
      <alignment horizontal="center"/>
    </xf>
    <xf numFmtId="0" fontId="9" fillId="0" borderId="18" xfId="0" applyNumberFormat="1" applyFont="1" applyBorder="1" applyAlignment="1">
      <alignment horizontal="center" vertical="center"/>
    </xf>
    <xf numFmtId="164" fontId="0" fillId="0" borderId="15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11" fillId="0" borderId="0" xfId="0" applyFont="1" applyFill="1" applyBorder="1" applyAlignment="1">
      <alignment horizontal="left"/>
    </xf>
    <xf numFmtId="0" fontId="11" fillId="0" borderId="0" xfId="0" applyNumberFormat="1" applyFont="1" applyFill="1" applyBorder="1" applyAlignment="1">
      <alignment horizontal="left"/>
    </xf>
    <xf numFmtId="14" fontId="11" fillId="0" borderId="0" xfId="0" applyNumberFormat="1" applyFont="1" applyFill="1" applyBorder="1" applyAlignment="1">
      <alignment horizontal="left"/>
    </xf>
    <xf numFmtId="0" fontId="11" fillId="0" borderId="32" xfId="0" applyFont="1" applyBorder="1" applyAlignment="1">
      <alignment/>
    </xf>
    <xf numFmtId="164" fontId="11" fillId="0" borderId="32" xfId="0" applyNumberFormat="1" applyFont="1" applyBorder="1" applyAlignment="1">
      <alignment/>
    </xf>
    <xf numFmtId="0" fontId="11" fillId="0" borderId="15" xfId="0" applyFont="1" applyBorder="1" applyAlignment="1">
      <alignment/>
    </xf>
    <xf numFmtId="0" fontId="11" fillId="0" borderId="0" xfId="0" applyFont="1" applyBorder="1" applyAlignment="1">
      <alignment/>
    </xf>
    <xf numFmtId="164" fontId="11" fillId="0" borderId="0" xfId="0" applyNumberFormat="1" applyFont="1" applyBorder="1" applyAlignment="1">
      <alignment/>
    </xf>
    <xf numFmtId="0" fontId="11" fillId="0" borderId="31" xfId="0" applyFont="1" applyBorder="1" applyAlignment="1">
      <alignment/>
    </xf>
    <xf numFmtId="0" fontId="11" fillId="0" borderId="28" xfId="0" applyFont="1" applyBorder="1" applyAlignment="1">
      <alignment/>
    </xf>
    <xf numFmtId="164" fontId="11" fillId="0" borderId="28" xfId="0" applyNumberFormat="1" applyFont="1" applyBorder="1" applyAlignment="1">
      <alignment/>
    </xf>
    <xf numFmtId="164" fontId="11" fillId="0" borderId="54" xfId="0" applyNumberFormat="1" applyFont="1" applyFill="1" applyBorder="1" applyAlignment="1">
      <alignment horizontal="right"/>
    </xf>
    <xf numFmtId="0" fontId="11" fillId="0" borderId="56" xfId="0" applyFont="1" applyBorder="1" applyAlignment="1">
      <alignment/>
    </xf>
    <xf numFmtId="0" fontId="11" fillId="0" borderId="53" xfId="0" applyFont="1" applyBorder="1" applyAlignment="1">
      <alignment/>
    </xf>
    <xf numFmtId="4" fontId="11" fillId="0" borderId="53" xfId="0" applyNumberFormat="1" applyFont="1" applyBorder="1" applyAlignment="1">
      <alignment/>
    </xf>
    <xf numFmtId="164" fontId="11" fillId="0" borderId="53" xfId="0" applyNumberFormat="1" applyFont="1" applyBorder="1" applyAlignment="1">
      <alignment/>
    </xf>
    <xf numFmtId="4" fontId="11" fillId="0" borderId="28" xfId="0" applyNumberFormat="1" applyFont="1" applyBorder="1" applyAlignment="1">
      <alignment/>
    </xf>
    <xf numFmtId="164" fontId="11" fillId="0" borderId="30" xfId="0" applyNumberFormat="1" applyFont="1" applyBorder="1" applyAlignment="1">
      <alignment/>
    </xf>
    <xf numFmtId="164" fontId="11" fillId="0" borderId="54" xfId="0" applyNumberFormat="1" applyFont="1" applyFill="1" applyBorder="1" applyAlignment="1">
      <alignment/>
    </xf>
    <xf numFmtId="0" fontId="11" fillId="0" borderId="11" xfId="0" applyFont="1" applyBorder="1" applyAlignment="1">
      <alignment/>
    </xf>
    <xf numFmtId="164" fontId="11" fillId="0" borderId="14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11" fillId="0" borderId="0" xfId="0" applyFont="1" applyBorder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Fill="1" applyBorder="1" applyAlignment="1">
      <alignment/>
    </xf>
    <xf numFmtId="164" fontId="11" fillId="0" borderId="0" xfId="0" applyNumberFormat="1" applyFont="1" applyFill="1" applyBorder="1" applyAlignment="1">
      <alignment/>
    </xf>
    <xf numFmtId="164" fontId="11" fillId="0" borderId="0" xfId="0" applyNumberFormat="1" applyFont="1" applyAlignment="1">
      <alignment/>
    </xf>
    <xf numFmtId="164" fontId="12" fillId="33" borderId="16" xfId="0" applyNumberFormat="1" applyFont="1" applyFill="1" applyBorder="1" applyAlignment="1">
      <alignment/>
    </xf>
    <xf numFmtId="164" fontId="12" fillId="33" borderId="42" xfId="0" applyNumberFormat="1" applyFont="1" applyFill="1" applyBorder="1" applyAlignment="1">
      <alignment/>
    </xf>
    <xf numFmtId="164" fontId="11" fillId="33" borderId="60" xfId="0" applyNumberFormat="1" applyFont="1" applyFill="1" applyBorder="1" applyAlignment="1">
      <alignment/>
    </xf>
    <xf numFmtId="164" fontId="11" fillId="0" borderId="12" xfId="0" applyNumberFormat="1" applyFont="1" applyFill="1" applyBorder="1" applyAlignment="1">
      <alignment horizontal="right"/>
    </xf>
    <xf numFmtId="164" fontId="11" fillId="0" borderId="18" xfId="0" applyNumberFormat="1" applyFont="1" applyFill="1" applyBorder="1" applyAlignment="1">
      <alignment/>
    </xf>
    <xf numFmtId="4" fontId="11" fillId="0" borderId="42" xfId="0" applyNumberFormat="1" applyFont="1" applyBorder="1" applyAlignment="1">
      <alignment/>
    </xf>
    <xf numFmtId="0" fontId="8" fillId="0" borderId="13" xfId="0" applyFont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4" fontId="27" fillId="0" borderId="28" xfId="0" applyNumberFormat="1" applyFont="1" applyBorder="1" applyAlignment="1">
      <alignment/>
    </xf>
    <xf numFmtId="0" fontId="9" fillId="0" borderId="10" xfId="0" applyFont="1" applyBorder="1" applyAlignment="1">
      <alignment/>
    </xf>
    <xf numFmtId="164" fontId="11" fillId="0" borderId="28" xfId="0" applyNumberFormat="1" applyFont="1" applyFill="1" applyBorder="1" applyAlignment="1">
      <alignment/>
    </xf>
    <xf numFmtId="164" fontId="11" fillId="0" borderId="53" xfId="0" applyNumberFormat="1" applyFont="1" applyFill="1" applyBorder="1" applyAlignment="1">
      <alignment/>
    </xf>
    <xf numFmtId="164" fontId="11" fillId="0" borderId="65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1" fillId="36" borderId="19" xfId="0" applyFont="1" applyFill="1" applyBorder="1" applyAlignment="1">
      <alignment/>
    </xf>
    <xf numFmtId="164" fontId="0" fillId="36" borderId="12" xfId="0" applyNumberFormat="1" applyFill="1" applyBorder="1" applyAlignment="1">
      <alignment/>
    </xf>
    <xf numFmtId="0" fontId="25" fillId="36" borderId="29" xfId="0" applyFont="1" applyFill="1" applyBorder="1" applyAlignment="1">
      <alignment horizontal="left" vertical="center"/>
    </xf>
    <xf numFmtId="164" fontId="0" fillId="36" borderId="16" xfId="0" applyNumberFormat="1" applyFill="1" applyBorder="1" applyAlignment="1">
      <alignment/>
    </xf>
    <xf numFmtId="0" fontId="25" fillId="36" borderId="64" xfId="0" applyFont="1" applyFill="1" applyBorder="1" applyAlignment="1">
      <alignment horizontal="left" vertical="center"/>
    </xf>
    <xf numFmtId="0" fontId="12" fillId="36" borderId="13" xfId="0" applyFont="1" applyFill="1" applyBorder="1" applyAlignment="1">
      <alignment horizontal="right"/>
    </xf>
    <xf numFmtId="0" fontId="10" fillId="36" borderId="45" xfId="0" applyFont="1" applyFill="1" applyBorder="1" applyAlignment="1">
      <alignment/>
    </xf>
    <xf numFmtId="0" fontId="10" fillId="36" borderId="35" xfId="0" applyFont="1" applyFill="1" applyBorder="1" applyAlignment="1">
      <alignment/>
    </xf>
    <xf numFmtId="164" fontId="23" fillId="36" borderId="12" xfId="0" applyNumberFormat="1" applyFont="1" applyFill="1" applyBorder="1" applyAlignment="1">
      <alignment/>
    </xf>
    <xf numFmtId="164" fontId="23" fillId="36" borderId="16" xfId="0" applyNumberFormat="1" applyFont="1" applyFill="1" applyBorder="1" applyAlignment="1">
      <alignment/>
    </xf>
    <xf numFmtId="0" fontId="12" fillId="36" borderId="13" xfId="0" applyFont="1" applyFill="1" applyBorder="1" applyAlignment="1">
      <alignment horizontal="center"/>
    </xf>
    <xf numFmtId="164" fontId="10" fillId="36" borderId="0" xfId="0" applyNumberFormat="1" applyFont="1" applyFill="1" applyBorder="1" applyAlignment="1">
      <alignment horizontal="right"/>
    </xf>
    <xf numFmtId="164" fontId="12" fillId="36" borderId="13" xfId="0" applyNumberFormat="1" applyFont="1" applyFill="1" applyBorder="1" applyAlignment="1">
      <alignment/>
    </xf>
    <xf numFmtId="0" fontId="10" fillId="36" borderId="36" xfId="0" applyFont="1" applyFill="1" applyBorder="1" applyAlignment="1">
      <alignment horizontal="left"/>
    </xf>
    <xf numFmtId="0" fontId="11" fillId="36" borderId="39" xfId="0" applyFont="1" applyFill="1" applyBorder="1" applyAlignment="1">
      <alignment horizontal="left"/>
    </xf>
    <xf numFmtId="0" fontId="10" fillId="36" borderId="19" xfId="0" applyFont="1" applyFill="1" applyBorder="1" applyAlignment="1">
      <alignment/>
    </xf>
    <xf numFmtId="164" fontId="0" fillId="36" borderId="19" xfId="0" applyNumberFormat="1" applyFill="1" applyBorder="1" applyAlignment="1">
      <alignment horizontal="right"/>
    </xf>
    <xf numFmtId="0" fontId="11" fillId="36" borderId="45" xfId="0" applyFont="1" applyFill="1" applyBorder="1" applyAlignment="1">
      <alignment/>
    </xf>
    <xf numFmtId="164" fontId="26" fillId="36" borderId="18" xfId="0" applyNumberFormat="1" applyFont="1" applyFill="1" applyBorder="1" applyAlignment="1">
      <alignment horizontal="right"/>
    </xf>
    <xf numFmtId="164" fontId="26" fillId="36" borderId="65" xfId="0" applyNumberFormat="1" applyFont="1" applyFill="1" applyBorder="1" applyAlignment="1">
      <alignment horizontal="right"/>
    </xf>
    <xf numFmtId="164" fontId="0" fillId="36" borderId="19" xfId="0" applyNumberFormat="1" applyFill="1" applyBorder="1" applyAlignment="1">
      <alignment horizontal="right" wrapText="1"/>
    </xf>
    <xf numFmtId="164" fontId="26" fillId="36" borderId="18" xfId="0" applyNumberFormat="1" applyFont="1" applyFill="1" applyBorder="1" applyAlignment="1">
      <alignment horizontal="right" wrapText="1"/>
    </xf>
    <xf numFmtId="0" fontId="11" fillId="36" borderId="19" xfId="0" applyFont="1" applyFill="1" applyBorder="1" applyAlignment="1">
      <alignment/>
    </xf>
    <xf numFmtId="0" fontId="11" fillId="0" borderId="19" xfId="0" applyFont="1" applyFill="1" applyBorder="1" applyAlignment="1">
      <alignment/>
    </xf>
    <xf numFmtId="0" fontId="11" fillId="36" borderId="17" xfId="0" applyFont="1" applyFill="1" applyBorder="1" applyAlignment="1">
      <alignment/>
    </xf>
    <xf numFmtId="164" fontId="11" fillId="36" borderId="12" xfId="0" applyNumberFormat="1" applyFont="1" applyFill="1" applyBorder="1" applyAlignment="1">
      <alignment horizontal="right"/>
    </xf>
    <xf numFmtId="164" fontId="11" fillId="36" borderId="16" xfId="0" applyNumberFormat="1" applyFont="1" applyFill="1" applyBorder="1" applyAlignment="1">
      <alignment horizontal="right"/>
    </xf>
    <xf numFmtId="3" fontId="9" fillId="36" borderId="12" xfId="0" applyNumberFormat="1" applyFont="1" applyFill="1" applyBorder="1" applyAlignment="1">
      <alignment horizontal="center" vertical="center"/>
    </xf>
    <xf numFmtId="0" fontId="9" fillId="36" borderId="16" xfId="0" applyFont="1" applyFill="1" applyBorder="1" applyAlignment="1">
      <alignment horizontal="center" vertical="center"/>
    </xf>
    <xf numFmtId="1" fontId="9" fillId="36" borderId="12" xfId="0" applyNumberFormat="1" applyFont="1" applyFill="1" applyBorder="1" applyAlignment="1">
      <alignment horizontal="center" vertical="center" wrapText="1"/>
    </xf>
    <xf numFmtId="1" fontId="9" fillId="36" borderId="16" xfId="0" applyNumberFormat="1" applyFont="1" applyFill="1" applyBorder="1" applyAlignment="1">
      <alignment horizontal="center" vertical="center" wrapText="1"/>
    </xf>
    <xf numFmtId="0" fontId="11" fillId="0" borderId="39" xfId="0" applyFont="1" applyBorder="1" applyAlignment="1">
      <alignment/>
    </xf>
    <xf numFmtId="0" fontId="0" fillId="33" borderId="18" xfId="0" applyFont="1" applyFill="1" applyBorder="1" applyAlignment="1">
      <alignment horizontal="center" vertical="center"/>
    </xf>
    <xf numFmtId="0" fontId="0" fillId="33" borderId="54" xfId="0" applyFill="1" applyBorder="1" applyAlignment="1">
      <alignment horizontal="center" vertical="center"/>
    </xf>
    <xf numFmtId="0" fontId="0" fillId="33" borderId="54" xfId="0" applyFill="1" applyBorder="1" applyAlignment="1">
      <alignment horizontal="center" vertical="center" wrapText="1"/>
    </xf>
    <xf numFmtId="0" fontId="0" fillId="33" borderId="55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164" fontId="12" fillId="34" borderId="13" xfId="0" applyNumberFormat="1" applyFont="1" applyFill="1" applyBorder="1" applyAlignment="1">
      <alignment vertical="center"/>
    </xf>
    <xf numFmtId="164" fontId="12" fillId="34" borderId="19" xfId="0" applyNumberFormat="1" applyFont="1" applyFill="1" applyBorder="1" applyAlignment="1">
      <alignment horizontal="right" vertical="center"/>
    </xf>
    <xf numFmtId="164" fontId="8" fillId="34" borderId="54" xfId="0" applyNumberFormat="1" applyFont="1" applyFill="1" applyBorder="1" applyAlignment="1">
      <alignment vertical="center"/>
    </xf>
    <xf numFmtId="164" fontId="8" fillId="34" borderId="55" xfId="0" applyNumberFormat="1" applyFont="1" applyFill="1" applyBorder="1" applyAlignment="1">
      <alignment vertical="center"/>
    </xf>
    <xf numFmtId="164" fontId="8" fillId="34" borderId="18" xfId="0" applyNumberFormat="1" applyFont="1" applyFill="1" applyBorder="1" applyAlignment="1">
      <alignment vertical="center"/>
    </xf>
    <xf numFmtId="164" fontId="12" fillId="0" borderId="35" xfId="0" applyNumberFormat="1" applyFont="1" applyBorder="1" applyAlignment="1">
      <alignment vertical="center"/>
    </xf>
    <xf numFmtId="164" fontId="12" fillId="0" borderId="31" xfId="0" applyNumberFormat="1" applyFont="1" applyBorder="1" applyAlignment="1">
      <alignment vertical="center"/>
    </xf>
    <xf numFmtId="164" fontId="12" fillId="0" borderId="23" xfId="0" applyNumberFormat="1" applyFont="1" applyBorder="1" applyAlignment="1">
      <alignment vertical="center"/>
    </xf>
    <xf numFmtId="164" fontId="12" fillId="0" borderId="15" xfId="0" applyNumberFormat="1" applyFont="1" applyBorder="1" applyAlignment="1">
      <alignment vertical="center"/>
    </xf>
    <xf numFmtId="164" fontId="12" fillId="0" borderId="27" xfId="0" applyNumberFormat="1" applyFont="1" applyBorder="1" applyAlignment="1">
      <alignment vertical="center"/>
    </xf>
    <xf numFmtId="164" fontId="12" fillId="0" borderId="11" xfId="0" applyNumberFormat="1" applyFont="1" applyBorder="1" applyAlignment="1">
      <alignment vertical="center"/>
    </xf>
    <xf numFmtId="164" fontId="12" fillId="0" borderId="66" xfId="0" applyNumberFormat="1" applyFont="1" applyBorder="1" applyAlignment="1">
      <alignment vertical="center"/>
    </xf>
    <xf numFmtId="164" fontId="12" fillId="0" borderId="13" xfId="0" applyNumberFormat="1" applyFont="1" applyFill="1" applyBorder="1" applyAlignment="1">
      <alignment vertical="center"/>
    </xf>
    <xf numFmtId="164" fontId="9" fillId="0" borderId="54" xfId="0" applyNumberFormat="1" applyFont="1" applyBorder="1" applyAlignment="1">
      <alignment horizontal="right" vertical="center"/>
    </xf>
    <xf numFmtId="164" fontId="9" fillId="0" borderId="18" xfId="0" applyNumberFormat="1" applyFont="1" applyBorder="1" applyAlignment="1">
      <alignment horizontal="right" vertical="center"/>
    </xf>
    <xf numFmtId="164" fontId="12" fillId="0" borderId="13" xfId="0" applyNumberFormat="1" applyFont="1" applyBorder="1" applyAlignment="1">
      <alignment horizontal="right" vertical="center"/>
    </xf>
    <xf numFmtId="164" fontId="12" fillId="0" borderId="56" xfId="0" applyNumberFormat="1" applyFont="1" applyBorder="1" applyAlignment="1">
      <alignment vertical="center"/>
    </xf>
    <xf numFmtId="164" fontId="12" fillId="0" borderId="48" xfId="0" applyNumberFormat="1" applyFont="1" applyBorder="1" applyAlignment="1">
      <alignment vertical="center"/>
    </xf>
    <xf numFmtId="164" fontId="12" fillId="0" borderId="67" xfId="0" applyNumberFormat="1" applyFont="1" applyBorder="1" applyAlignment="1">
      <alignment horizontal="right" vertical="center" wrapText="1"/>
    </xf>
    <xf numFmtId="164" fontId="12" fillId="0" borderId="21" xfId="0" applyNumberFormat="1" applyFont="1" applyBorder="1" applyAlignment="1">
      <alignment vertical="center" wrapText="1"/>
    </xf>
    <xf numFmtId="164" fontId="12" fillId="0" borderId="17" xfId="0" applyNumberFormat="1" applyFont="1" applyBorder="1" applyAlignment="1">
      <alignment vertical="center"/>
    </xf>
    <xf numFmtId="164" fontId="12" fillId="0" borderId="20" xfId="0" applyNumberFormat="1" applyFont="1" applyBorder="1" applyAlignment="1">
      <alignment vertical="center"/>
    </xf>
    <xf numFmtId="164" fontId="12" fillId="0" borderId="59" xfId="0" applyNumberFormat="1" applyFont="1" applyBorder="1" applyAlignment="1">
      <alignment horizontal="right" vertical="center" wrapText="1"/>
    </xf>
    <xf numFmtId="164" fontId="12" fillId="0" borderId="35" xfId="0" applyNumberFormat="1" applyFont="1" applyFill="1" applyBorder="1" applyAlignment="1">
      <alignment vertical="center"/>
    </xf>
    <xf numFmtId="164" fontId="12" fillId="0" borderId="18" xfId="0" applyNumberFormat="1" applyFont="1" applyBorder="1" applyAlignment="1">
      <alignment horizontal="right" vertical="center" wrapText="1"/>
    </xf>
    <xf numFmtId="164" fontId="9" fillId="0" borderId="57" xfId="0" applyNumberFormat="1" applyFont="1" applyBorder="1" applyAlignment="1">
      <alignment horizontal="right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164" fontId="9" fillId="0" borderId="55" xfId="0" applyNumberFormat="1" applyFont="1" applyBorder="1" applyAlignment="1">
      <alignment horizontal="right" vertical="center"/>
    </xf>
    <xf numFmtId="164" fontId="9" fillId="0" borderId="18" xfId="0" applyNumberFormat="1" applyFont="1" applyBorder="1" applyAlignment="1">
      <alignment horizontal="right" vertical="center"/>
    </xf>
    <xf numFmtId="0" fontId="0" fillId="33" borderId="55" xfId="0" applyFill="1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64" fontId="12" fillId="0" borderId="25" xfId="0" applyNumberFormat="1" applyFont="1" applyBorder="1" applyAlignment="1">
      <alignment vertical="center"/>
    </xf>
    <xf numFmtId="164" fontId="12" fillId="0" borderId="46" xfId="0" applyNumberFormat="1" applyFont="1" applyBorder="1" applyAlignment="1">
      <alignment vertical="center"/>
    </xf>
    <xf numFmtId="164" fontId="12" fillId="0" borderId="68" xfId="0" applyNumberFormat="1" applyFont="1" applyBorder="1" applyAlignment="1">
      <alignment vertical="center"/>
    </xf>
    <xf numFmtId="0" fontId="0" fillId="0" borderId="48" xfId="0" applyFont="1" applyBorder="1" applyAlignment="1">
      <alignment vertical="center"/>
    </xf>
    <xf numFmtId="164" fontId="8" fillId="34" borderId="55" xfId="0" applyNumberFormat="1" applyFont="1" applyFill="1" applyBorder="1" applyAlignment="1">
      <alignment vertical="center"/>
    </xf>
    <xf numFmtId="0" fontId="4" fillId="0" borderId="65" xfId="0" applyFont="1" applyBorder="1" applyAlignment="1">
      <alignment vertical="center"/>
    </xf>
    <xf numFmtId="0" fontId="1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vertical="center"/>
    </xf>
    <xf numFmtId="164" fontId="12" fillId="34" borderId="11" xfId="0" applyNumberFormat="1" applyFont="1" applyFill="1" applyBorder="1" applyAlignment="1">
      <alignment horizontal="center" vertical="center"/>
    </xf>
    <xf numFmtId="0" fontId="0" fillId="34" borderId="32" xfId="0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 horizontal="center" vertical="center"/>
    </xf>
    <xf numFmtId="164" fontId="12" fillId="0" borderId="51" xfId="0" applyNumberFormat="1" applyFont="1" applyBorder="1" applyAlignment="1">
      <alignment vertical="center"/>
    </xf>
    <xf numFmtId="0" fontId="0" fillId="0" borderId="56" xfId="0" applyFont="1" applyBorder="1" applyAlignment="1">
      <alignment vertical="center"/>
    </xf>
    <xf numFmtId="0" fontId="9" fillId="36" borderId="12" xfId="0" applyNumberFormat="1" applyFont="1" applyFill="1" applyBorder="1" applyAlignment="1">
      <alignment horizontal="center" vertical="center"/>
    </xf>
    <xf numFmtId="0" fontId="9" fillId="36" borderId="16" xfId="0" applyNumberFormat="1" applyFont="1" applyFill="1" applyBorder="1" applyAlignment="1">
      <alignment horizontal="center" vertical="center"/>
    </xf>
    <xf numFmtId="164" fontId="9" fillId="36" borderId="12" xfId="0" applyNumberFormat="1" applyFont="1" applyFill="1" applyBorder="1" applyAlignment="1">
      <alignment/>
    </xf>
    <xf numFmtId="0" fontId="0" fillId="36" borderId="16" xfId="0" applyFill="1" applyBorder="1" applyAlignment="1">
      <alignment/>
    </xf>
    <xf numFmtId="164" fontId="11" fillId="33" borderId="12" xfId="0" applyNumberFormat="1" applyFont="1" applyFill="1" applyBorder="1" applyAlignment="1">
      <alignment horizontal="right" vertical="center"/>
    </xf>
    <xf numFmtId="164" fontId="11" fillId="33" borderId="16" xfId="0" applyNumberFormat="1" applyFont="1" applyFill="1" applyBorder="1" applyAlignment="1">
      <alignment horizontal="right" vertical="center"/>
    </xf>
    <xf numFmtId="164" fontId="11" fillId="0" borderId="12" xfId="0" applyNumberFormat="1" applyFont="1" applyFill="1" applyBorder="1" applyAlignment="1">
      <alignment horizontal="right" vertical="center"/>
    </xf>
    <xf numFmtId="164" fontId="11" fillId="0" borderId="16" xfId="0" applyNumberFormat="1" applyFont="1" applyFill="1" applyBorder="1" applyAlignment="1">
      <alignment horizontal="right" vertical="center"/>
    </xf>
    <xf numFmtId="164" fontId="11" fillId="36" borderId="12" xfId="0" applyNumberFormat="1" applyFont="1" applyFill="1" applyBorder="1" applyAlignment="1">
      <alignment horizontal="right" vertical="center"/>
    </xf>
    <xf numFmtId="164" fontId="11" fillId="36" borderId="16" xfId="0" applyNumberFormat="1" applyFont="1" applyFill="1" applyBorder="1" applyAlignment="1">
      <alignment horizontal="right" vertical="center"/>
    </xf>
    <xf numFmtId="0" fontId="9" fillId="0" borderId="12" xfId="0" applyNumberFormat="1" applyFont="1" applyFill="1" applyBorder="1" applyAlignment="1">
      <alignment horizontal="center" vertical="center"/>
    </xf>
    <xf numFmtId="0" fontId="9" fillId="0" borderId="16" xfId="0" applyNumberFormat="1" applyFont="1" applyFill="1" applyBorder="1" applyAlignment="1">
      <alignment horizontal="center" vertical="center"/>
    </xf>
    <xf numFmtId="164" fontId="9" fillId="0" borderId="12" xfId="0" applyNumberFormat="1" applyFont="1" applyFill="1" applyBorder="1" applyAlignment="1">
      <alignment/>
    </xf>
    <xf numFmtId="0" fontId="0" fillId="0" borderId="16" xfId="0" applyFill="1" applyBorder="1" applyAlignment="1">
      <alignment/>
    </xf>
    <xf numFmtId="0" fontId="9" fillId="0" borderId="12" xfId="0" applyFont="1" applyFill="1" applyBorder="1" applyAlignment="1">
      <alignment/>
    </xf>
    <xf numFmtId="0" fontId="9" fillId="0" borderId="16" xfId="0" applyFont="1" applyFill="1" applyBorder="1" applyAlignment="1">
      <alignment/>
    </xf>
    <xf numFmtId="0" fontId="0" fillId="0" borderId="16" xfId="0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64" fontId="12" fillId="33" borderId="11" xfId="0" applyNumberFormat="1" applyFont="1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164" fontId="11" fillId="36" borderId="60" xfId="0" applyNumberFormat="1" applyFont="1" applyFill="1" applyBorder="1" applyAlignment="1">
      <alignment/>
    </xf>
    <xf numFmtId="0" fontId="0" fillId="36" borderId="44" xfId="0" applyFill="1" applyBorder="1" applyAlignment="1">
      <alignment/>
    </xf>
    <xf numFmtId="164" fontId="11" fillId="36" borderId="12" xfId="0" applyNumberFormat="1" applyFont="1" applyFill="1" applyBorder="1" applyAlignment="1">
      <alignment/>
    </xf>
    <xf numFmtId="0" fontId="11" fillId="36" borderId="16" xfId="0" applyFont="1" applyFill="1" applyBorder="1" applyAlignment="1">
      <alignment/>
    </xf>
    <xf numFmtId="164" fontId="0" fillId="36" borderId="12" xfId="0" applyNumberFormat="1" applyFill="1" applyBorder="1" applyAlignment="1">
      <alignment/>
    </xf>
    <xf numFmtId="164" fontId="11" fillId="36" borderId="12" xfId="0" applyNumberFormat="1" applyFont="1" applyFill="1" applyBorder="1" applyAlignment="1">
      <alignment/>
    </xf>
    <xf numFmtId="0" fontId="0" fillId="0" borderId="14" xfId="0" applyBorder="1" applyAlignment="1">
      <alignment horizontal="center"/>
    </xf>
    <xf numFmtId="164" fontId="11" fillId="36" borderId="12" xfId="0" applyNumberFormat="1" applyFont="1" applyFill="1" applyBorder="1" applyAlignment="1">
      <alignment horizontal="right"/>
    </xf>
    <xf numFmtId="0" fontId="0" fillId="36" borderId="16" xfId="0" applyFill="1" applyBorder="1" applyAlignment="1">
      <alignment horizontal="right"/>
    </xf>
    <xf numFmtId="1" fontId="9" fillId="36" borderId="12" xfId="0" applyNumberFormat="1" applyFont="1" applyFill="1" applyBorder="1" applyAlignment="1">
      <alignment horizontal="center" vertical="center"/>
    </xf>
    <xf numFmtId="1" fontId="9" fillId="0" borderId="16" xfId="0" applyNumberFormat="1" applyFont="1" applyBorder="1" applyAlignment="1">
      <alignment horizontal="center" vertical="center"/>
    </xf>
    <xf numFmtId="0" fontId="9" fillId="36" borderId="12" xfId="0" applyNumberFormat="1" applyFont="1" applyFill="1" applyBorder="1" applyAlignment="1">
      <alignment horizontal="center" vertical="center"/>
    </xf>
    <xf numFmtId="0" fontId="9" fillId="36" borderId="16" xfId="0" applyFont="1" applyFill="1" applyBorder="1" applyAlignment="1">
      <alignment horizontal="center" vertical="center"/>
    </xf>
    <xf numFmtId="164" fontId="9" fillId="36" borderId="12" xfId="0" applyNumberFormat="1" applyFont="1" applyFill="1" applyBorder="1" applyAlignment="1">
      <alignment horizontal="left"/>
    </xf>
    <xf numFmtId="0" fontId="9" fillId="36" borderId="16" xfId="0" applyFont="1" applyFill="1" applyBorder="1" applyAlignment="1">
      <alignment horizontal="left"/>
    </xf>
    <xf numFmtId="0" fontId="0" fillId="36" borderId="12" xfId="0" applyNumberFormat="1" applyFont="1" applyFill="1" applyBorder="1" applyAlignment="1">
      <alignment horizontal="center"/>
    </xf>
    <xf numFmtId="0" fontId="0" fillId="36" borderId="16" xfId="0" applyNumberFormat="1" applyFont="1" applyFill="1" applyBorder="1" applyAlignment="1">
      <alignment horizontal="center"/>
    </xf>
    <xf numFmtId="0" fontId="9" fillId="36" borderId="61" xfId="0" applyNumberFormat="1" applyFont="1" applyFill="1" applyBorder="1" applyAlignment="1">
      <alignment horizontal="center" vertical="center"/>
    </xf>
    <xf numFmtId="0" fontId="9" fillId="36" borderId="45" xfId="0" applyNumberFormat="1" applyFont="1" applyFill="1" applyBorder="1" applyAlignment="1">
      <alignment horizontal="center" vertical="center"/>
    </xf>
    <xf numFmtId="3" fontId="9" fillId="36" borderId="12" xfId="46" applyNumberFormat="1" applyFont="1" applyFill="1" applyBorder="1" applyAlignment="1">
      <alignment horizontal="center" vertical="center"/>
      <protection/>
    </xf>
    <xf numFmtId="3" fontId="9" fillId="36" borderId="16" xfId="46" applyNumberFormat="1" applyFont="1" applyFill="1" applyBorder="1" applyAlignment="1">
      <alignment horizontal="center" vertical="center"/>
      <protection/>
    </xf>
    <xf numFmtId="0" fontId="9" fillId="36" borderId="60" xfId="0" applyNumberFormat="1" applyFont="1" applyFill="1" applyBorder="1" applyAlignment="1">
      <alignment horizontal="center" vertical="center"/>
    </xf>
    <xf numFmtId="0" fontId="9" fillId="36" borderId="44" xfId="0" applyFont="1" applyFill="1" applyBorder="1" applyAlignment="1">
      <alignment horizontal="center" vertical="center"/>
    </xf>
    <xf numFmtId="3" fontId="9" fillId="0" borderId="12" xfId="46" applyNumberFormat="1" applyFont="1" applyBorder="1" applyAlignment="1">
      <alignment horizontal="center" vertical="center"/>
      <protection/>
    </xf>
    <xf numFmtId="0" fontId="9" fillId="0" borderId="16" xfId="0" applyFont="1" applyBorder="1" applyAlignment="1">
      <alignment horizontal="center" vertical="center"/>
    </xf>
    <xf numFmtId="3" fontId="9" fillId="0" borderId="12" xfId="46" applyNumberFormat="1" applyFont="1" applyFill="1" applyBorder="1" applyAlignment="1">
      <alignment horizontal="center" vertical="center"/>
      <protection/>
    </xf>
    <xf numFmtId="3" fontId="9" fillId="0" borderId="16" xfId="46" applyNumberFormat="1" applyFont="1" applyBorder="1" applyAlignment="1">
      <alignment horizontal="center" vertical="center"/>
      <protection/>
    </xf>
    <xf numFmtId="0" fontId="9" fillId="0" borderId="12" xfId="0" applyFont="1" applyBorder="1" applyAlignment="1">
      <alignment horizontal="center" vertical="center"/>
    </xf>
    <xf numFmtId="0" fontId="9" fillId="35" borderId="61" xfId="0" applyNumberFormat="1" applyFont="1" applyFill="1" applyBorder="1" applyAlignment="1">
      <alignment horizontal="center" vertical="center"/>
    </xf>
    <xf numFmtId="0" fontId="9" fillId="35" borderId="45" xfId="0" applyFont="1" applyFill="1" applyBorder="1" applyAlignment="1">
      <alignment horizontal="center" vertical="center"/>
    </xf>
    <xf numFmtId="0" fontId="9" fillId="0" borderId="61" xfId="0" applyNumberFormat="1" applyFont="1" applyFill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60" xfId="0" applyNumberFormat="1" applyFont="1" applyFill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164" fontId="11" fillId="33" borderId="12" xfId="0" applyNumberFormat="1" applyFont="1" applyFill="1" applyBorder="1" applyAlignment="1">
      <alignment/>
    </xf>
    <xf numFmtId="0" fontId="0" fillId="33" borderId="16" xfId="0" applyFill="1" applyBorder="1" applyAlignment="1">
      <alignment/>
    </xf>
    <xf numFmtId="164" fontId="11" fillId="33" borderId="12" xfId="46" applyNumberFormat="1" applyFont="1" applyFill="1" applyBorder="1" applyAlignment="1">
      <alignment/>
      <protection/>
    </xf>
    <xf numFmtId="164" fontId="9" fillId="0" borderId="12" xfId="0" applyNumberFormat="1" applyFont="1" applyFill="1" applyBorder="1" applyAlignment="1">
      <alignment horizontal="center" vertical="center"/>
    </xf>
    <xf numFmtId="164" fontId="23" fillId="36" borderId="12" xfId="0" applyNumberFormat="1" applyFont="1" applyFill="1" applyBorder="1" applyAlignment="1">
      <alignment/>
    </xf>
    <xf numFmtId="164" fontId="23" fillId="0" borderId="12" xfId="0" applyNumberFormat="1" applyFont="1" applyFill="1" applyBorder="1" applyAlignment="1">
      <alignment/>
    </xf>
    <xf numFmtId="0" fontId="0" fillId="0" borderId="16" xfId="0" applyBorder="1" applyAlignment="1">
      <alignment/>
    </xf>
    <xf numFmtId="164" fontId="23" fillId="0" borderId="16" xfId="0" applyNumberFormat="1" applyFont="1" applyFill="1" applyBorder="1" applyAlignment="1">
      <alignment/>
    </xf>
    <xf numFmtId="164" fontId="0" fillId="0" borderId="12" xfId="0" applyNumberFormat="1" applyFill="1" applyBorder="1" applyAlignment="1">
      <alignment/>
    </xf>
    <xf numFmtId="164" fontId="0" fillId="0" borderId="16" xfId="0" applyNumberFormat="1" applyFill="1" applyBorder="1" applyAlignment="1">
      <alignment/>
    </xf>
    <xf numFmtId="1" fontId="24" fillId="0" borderId="12" xfId="46" applyNumberFormat="1" applyFont="1" applyFill="1" applyBorder="1" applyAlignment="1">
      <alignment/>
      <protection/>
    </xf>
    <xf numFmtId="14" fontId="12" fillId="0" borderId="0" xfId="0" applyNumberFormat="1" applyFont="1" applyFill="1" applyBorder="1" applyAlignment="1">
      <alignment horizontal="center"/>
    </xf>
    <xf numFmtId="164" fontId="11" fillId="0" borderId="12" xfId="0" applyNumberFormat="1" applyFont="1" applyFill="1" applyBorder="1" applyAlignment="1">
      <alignment/>
    </xf>
    <xf numFmtId="164" fontId="11" fillId="33" borderId="12" xfId="0" applyNumberFormat="1" applyFont="1" applyFill="1" applyBorder="1" applyAlignment="1">
      <alignment/>
    </xf>
    <xf numFmtId="164" fontId="0" fillId="33" borderId="14" xfId="0" applyNumberForma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9" fillId="0" borderId="12" xfId="0" applyNumberFormat="1" applyFont="1" applyFill="1" applyBorder="1" applyAlignment="1">
      <alignment horizontal="center" vertical="center"/>
    </xf>
    <xf numFmtId="164" fontId="11" fillId="0" borderId="12" xfId="0" applyNumberFormat="1" applyFont="1" applyFill="1" applyBorder="1" applyAlignment="1">
      <alignment/>
    </xf>
    <xf numFmtId="164" fontId="11" fillId="0" borderId="16" xfId="0" applyNumberFormat="1" applyFont="1" applyFill="1" applyBorder="1" applyAlignment="1">
      <alignment/>
    </xf>
    <xf numFmtId="1" fontId="9" fillId="0" borderId="12" xfId="0" applyNumberFormat="1" applyFont="1" applyFill="1" applyBorder="1" applyAlignment="1">
      <alignment horizontal="center" vertical="center"/>
    </xf>
    <xf numFmtId="164" fontId="0" fillId="36" borderId="60" xfId="0" applyNumberFormat="1" applyFill="1" applyBorder="1" applyAlignment="1">
      <alignment/>
    </xf>
    <xf numFmtId="164" fontId="11" fillId="36" borderId="16" xfId="0" applyNumberFormat="1" applyFont="1" applyFill="1" applyBorder="1" applyAlignment="1">
      <alignment/>
    </xf>
    <xf numFmtId="164" fontId="11" fillId="36" borderId="34" xfId="0" applyNumberFormat="1" applyFont="1" applyFill="1" applyBorder="1" applyAlignment="1">
      <alignment/>
    </xf>
    <xf numFmtId="0" fontId="11" fillId="36" borderId="42" xfId="0" applyFont="1" applyFill="1" applyBorder="1" applyAlignment="1">
      <alignment/>
    </xf>
    <xf numFmtId="14" fontId="11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164" fontId="9" fillId="0" borderId="12" xfId="0" applyNumberFormat="1" applyFont="1" applyFill="1" applyBorder="1" applyAlignment="1">
      <alignment/>
    </xf>
    <xf numFmtId="0" fontId="9" fillId="0" borderId="16" xfId="0" applyFont="1" applyFill="1" applyBorder="1" applyAlignment="1">
      <alignment/>
    </xf>
    <xf numFmtId="0" fontId="9" fillId="36" borderId="12" xfId="0" applyFont="1" applyFill="1" applyBorder="1" applyAlignment="1">
      <alignment horizontal="center" vertical="center"/>
    </xf>
    <xf numFmtId="164" fontId="9" fillId="36" borderId="12" xfId="0" applyNumberFormat="1" applyFont="1" applyFill="1" applyBorder="1" applyAlignment="1">
      <alignment/>
    </xf>
    <xf numFmtId="0" fontId="9" fillId="36" borderId="16" xfId="0" applyFont="1" applyFill="1" applyBorder="1" applyAlignment="1">
      <alignment/>
    </xf>
    <xf numFmtId="164" fontId="11" fillId="33" borderId="34" xfId="0" applyNumberFormat="1" applyFont="1" applyFill="1" applyBorder="1" applyAlignment="1">
      <alignment/>
    </xf>
    <xf numFmtId="0" fontId="11" fillId="33" borderId="42" xfId="0" applyFont="1" applyFill="1" applyBorder="1" applyAlignment="1">
      <alignment/>
    </xf>
    <xf numFmtId="164" fontId="11" fillId="33" borderId="12" xfId="0" applyNumberFormat="1" applyFont="1" applyFill="1" applyBorder="1" applyAlignment="1">
      <alignment/>
    </xf>
    <xf numFmtId="0" fontId="11" fillId="33" borderId="16" xfId="0" applyFont="1" applyFill="1" applyBorder="1" applyAlignment="1">
      <alignment/>
    </xf>
    <xf numFmtId="164" fontId="11" fillId="0" borderId="34" xfId="0" applyNumberFormat="1" applyFont="1" applyFill="1" applyBorder="1" applyAlignment="1">
      <alignment/>
    </xf>
    <xf numFmtId="0" fontId="11" fillId="0" borderId="42" xfId="0" applyFont="1" applyFill="1" applyBorder="1" applyAlignment="1">
      <alignment/>
    </xf>
    <xf numFmtId="0" fontId="11" fillId="0" borderId="16" xfId="0" applyFont="1" applyFill="1" applyBorder="1" applyAlignment="1">
      <alignment/>
    </xf>
    <xf numFmtId="164" fontId="0" fillId="0" borderId="60" xfId="0" applyNumberFormat="1" applyFill="1" applyBorder="1" applyAlignment="1">
      <alignment/>
    </xf>
    <xf numFmtId="0" fontId="0" fillId="0" borderId="44" xfId="0" applyFill="1" applyBorder="1" applyAlignment="1">
      <alignment/>
    </xf>
    <xf numFmtId="0" fontId="11" fillId="0" borderId="16" xfId="0" applyFont="1" applyBorder="1" applyAlignment="1">
      <alignment/>
    </xf>
    <xf numFmtId="164" fontId="11" fillId="0" borderId="60" xfId="0" applyNumberFormat="1" applyFont="1" applyFill="1" applyBorder="1" applyAlignment="1">
      <alignment/>
    </xf>
    <xf numFmtId="0" fontId="11" fillId="0" borderId="44" xfId="0" applyFont="1" applyBorder="1" applyAlignment="1">
      <alignment/>
    </xf>
    <xf numFmtId="0" fontId="9" fillId="0" borderId="16" xfId="0" applyFont="1" applyBorder="1" applyAlignment="1">
      <alignment/>
    </xf>
    <xf numFmtId="164" fontId="11" fillId="0" borderId="36" xfId="0" applyNumberFormat="1" applyFont="1" applyBorder="1" applyAlignment="1">
      <alignment wrapText="1"/>
    </xf>
    <xf numFmtId="0" fontId="0" fillId="0" borderId="38" xfId="0" applyBorder="1" applyAlignment="1">
      <alignment/>
    </xf>
    <xf numFmtId="164" fontId="11" fillId="0" borderId="28" xfId="0" applyNumberFormat="1" applyFont="1" applyBorder="1" applyAlignment="1">
      <alignment wrapText="1"/>
    </xf>
    <xf numFmtId="0" fontId="0" fillId="0" borderId="30" xfId="0" applyBorder="1" applyAlignment="1">
      <alignment wrapText="1"/>
    </xf>
    <xf numFmtId="0" fontId="0" fillId="0" borderId="12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2" xfId="0" applyNumberFormat="1" applyFill="1" applyBorder="1" applyAlignment="1">
      <alignment horizontal="center" vertical="center"/>
    </xf>
    <xf numFmtId="164" fontId="11" fillId="33" borderId="16" xfId="0" applyNumberFormat="1" applyFont="1" applyFill="1" applyBorder="1" applyAlignment="1">
      <alignment/>
    </xf>
    <xf numFmtId="0" fontId="0" fillId="0" borderId="12" xfId="0" applyBorder="1" applyAlignment="1">
      <alignment horizontal="center" vertical="center"/>
    </xf>
    <xf numFmtId="164" fontId="11" fillId="0" borderId="16" xfId="0" applyNumberFormat="1" applyFont="1" applyBorder="1" applyAlignment="1">
      <alignment/>
    </xf>
    <xf numFmtId="164" fontId="11" fillId="0" borderId="12" xfId="0" applyNumberFormat="1" applyFont="1" applyBorder="1" applyAlignment="1">
      <alignment/>
    </xf>
    <xf numFmtId="0" fontId="0" fillId="0" borderId="12" xfId="0" applyBorder="1" applyAlignment="1">
      <alignment/>
    </xf>
    <xf numFmtId="0" fontId="0" fillId="0" borderId="12" xfId="0" applyNumberFormat="1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" fontId="0" fillId="0" borderId="12" xfId="0" applyNumberFormat="1" applyFill="1" applyBorder="1" applyAlignment="1">
      <alignment horizontal="center" vertical="center"/>
    </xf>
    <xf numFmtId="0" fontId="0" fillId="0" borderId="61" xfId="0" applyNumberFormat="1" applyFill="1" applyBorder="1" applyAlignment="1">
      <alignment horizontal="center" vertical="center"/>
    </xf>
    <xf numFmtId="0" fontId="0" fillId="0" borderId="45" xfId="0" applyNumberFormat="1" applyBorder="1" applyAlignment="1">
      <alignment horizontal="center" vertical="center"/>
    </xf>
    <xf numFmtId="1" fontId="9" fillId="36" borderId="12" xfId="0" applyNumberFormat="1" applyFont="1" applyFill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164" fontId="0" fillId="36" borderId="12" xfId="0" applyNumberFormat="1" applyFill="1" applyBorder="1" applyAlignment="1">
      <alignment wrapText="1"/>
    </xf>
    <xf numFmtId="0" fontId="0" fillId="36" borderId="16" xfId="0" applyFill="1" applyBorder="1" applyAlignment="1">
      <alignment wrapText="1"/>
    </xf>
    <xf numFmtId="164" fontId="0" fillId="36" borderId="12" xfId="0" applyNumberFormat="1" applyFill="1" applyBorder="1" applyAlignment="1">
      <alignment horizontal="right" wrapText="1"/>
    </xf>
    <xf numFmtId="0" fontId="0" fillId="36" borderId="16" xfId="0" applyFill="1" applyBorder="1" applyAlignment="1">
      <alignment horizontal="right" wrapText="1"/>
    </xf>
    <xf numFmtId="0" fontId="9" fillId="36" borderId="16" xfId="0" applyFont="1" applyFill="1" applyBorder="1" applyAlignment="1">
      <alignment horizontal="center" vertical="center" wrapText="1"/>
    </xf>
    <xf numFmtId="164" fontId="9" fillId="36" borderId="12" xfId="0" applyNumberFormat="1" applyFont="1" applyFill="1" applyBorder="1" applyAlignment="1">
      <alignment horizontal="center" vertical="center" wrapText="1"/>
    </xf>
    <xf numFmtId="0" fontId="9" fillId="36" borderId="12" xfId="0" applyNumberFormat="1" applyFont="1" applyFill="1" applyBorder="1" applyAlignment="1">
      <alignment horizontal="center" vertical="center" wrapText="1"/>
    </xf>
    <xf numFmtId="164" fontId="0" fillId="0" borderId="12" xfId="0" applyNumberFormat="1" applyFill="1" applyBorder="1" applyAlignment="1">
      <alignment horizontal="right" wrapText="1"/>
    </xf>
    <xf numFmtId="0" fontId="0" fillId="0" borderId="16" xfId="0" applyBorder="1" applyAlignment="1">
      <alignment horizontal="right" wrapText="1"/>
    </xf>
    <xf numFmtId="164" fontId="0" fillId="0" borderId="12" xfId="0" applyNumberFormat="1" applyFill="1" applyBorder="1" applyAlignment="1">
      <alignment wrapText="1"/>
    </xf>
    <xf numFmtId="0" fontId="0" fillId="0" borderId="16" xfId="0" applyBorder="1" applyAlignment="1">
      <alignment wrapText="1"/>
    </xf>
    <xf numFmtId="1" fontId="9" fillId="0" borderId="12" xfId="0" applyNumberFormat="1" applyFont="1" applyFill="1" applyBorder="1" applyAlignment="1">
      <alignment horizontal="center" vertical="center" wrapText="1"/>
    </xf>
    <xf numFmtId="164" fontId="12" fillId="33" borderId="14" xfId="0" applyNumberFormat="1" applyFont="1" applyFill="1" applyBorder="1" applyAlignment="1">
      <alignment horizontal="center"/>
    </xf>
    <xf numFmtId="0" fontId="9" fillId="0" borderId="12" xfId="0" applyNumberFormat="1" applyFont="1" applyFill="1" applyBorder="1" applyAlignment="1">
      <alignment horizontal="center" vertical="center" wrapText="1"/>
    </xf>
    <xf numFmtId="164" fontId="9" fillId="0" borderId="12" xfId="0" applyNumberFormat="1" applyFont="1" applyFill="1" applyBorder="1" applyAlignment="1">
      <alignment horizontal="center" vertical="center" wrapText="1"/>
    </xf>
    <xf numFmtId="164" fontId="0" fillId="33" borderId="12" xfId="0" applyNumberFormat="1" applyFill="1" applyBorder="1" applyAlignment="1">
      <alignment horizontal="right" wrapText="1"/>
    </xf>
    <xf numFmtId="0" fontId="0" fillId="33" borderId="16" xfId="0" applyFill="1" applyBorder="1" applyAlignment="1">
      <alignment horizontal="right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Tabulka - podklad k rozpočtu pro rok 2006" xfId="46"/>
    <cellStyle name="Poznámka" xfId="47"/>
    <cellStyle name="Percent" xfId="48"/>
    <cellStyle name="Propojená buňka" xfId="49"/>
    <cellStyle name="Správně" xfId="50"/>
    <cellStyle name="Styl 1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1:N37"/>
  <sheetViews>
    <sheetView tabSelected="1" zoomScalePageLayoutView="0" workbookViewId="0" topLeftCell="A1">
      <pane ySplit="4" topLeftCell="A6" activePane="bottomLeft" state="frozen"/>
      <selection pane="topLeft" activeCell="G38" sqref="G38"/>
      <selection pane="bottomLeft" activeCell="F6" sqref="F6"/>
    </sheetView>
  </sheetViews>
  <sheetFormatPr defaultColWidth="9.140625" defaultRowHeight="12.75"/>
  <cols>
    <col min="1" max="1" width="21.57421875" style="0" customWidth="1"/>
    <col min="2" max="4" width="13.28125" style="0" customWidth="1"/>
    <col min="5" max="5" width="15.421875" style="0" customWidth="1"/>
    <col min="6" max="6" width="18.140625" style="0" customWidth="1"/>
    <col min="7" max="8" width="14.00390625" style="0" customWidth="1"/>
    <col min="9" max="10" width="12.140625" style="0" customWidth="1"/>
    <col min="11" max="11" width="12.8515625" style="0" customWidth="1"/>
  </cols>
  <sheetData>
    <row r="1" spans="1:10" s="84" customFormat="1" ht="20.25" customHeight="1">
      <c r="A1" s="469" t="s">
        <v>40</v>
      </c>
      <c r="B1" s="469"/>
      <c r="C1" s="469"/>
      <c r="D1" s="469"/>
      <c r="E1" s="469"/>
      <c r="F1" s="469"/>
      <c r="G1" s="82"/>
      <c r="H1" s="82"/>
      <c r="I1" s="83"/>
      <c r="J1" s="83"/>
    </row>
    <row r="2" spans="1:10" s="84" customFormat="1" ht="20.25">
      <c r="A2" s="470" t="s">
        <v>179</v>
      </c>
      <c r="B2" s="470"/>
      <c r="C2" s="470"/>
      <c r="D2" s="470"/>
      <c r="E2" s="470"/>
      <c r="F2" s="470"/>
      <c r="G2" s="82"/>
      <c r="H2" s="82"/>
      <c r="I2" s="83"/>
      <c r="J2" s="83"/>
    </row>
    <row r="3" spans="1:10" ht="18.75" thickBot="1">
      <c r="A3" s="2"/>
      <c r="B3" s="2"/>
      <c r="C3" s="2"/>
      <c r="D3" s="2"/>
      <c r="E3" s="2"/>
      <c r="F3" s="3" t="s">
        <v>1</v>
      </c>
      <c r="G3" s="2"/>
      <c r="H3" s="2"/>
      <c r="I3" s="2"/>
      <c r="J3" s="2"/>
    </row>
    <row r="4" spans="1:7" ht="111" customHeight="1" thickBot="1">
      <c r="A4" s="160" t="s">
        <v>41</v>
      </c>
      <c r="B4" s="85" t="s">
        <v>233</v>
      </c>
      <c r="C4" s="475" t="s">
        <v>234</v>
      </c>
      <c r="D4" s="476"/>
      <c r="E4" s="86" t="s">
        <v>235</v>
      </c>
      <c r="F4" s="87" t="s">
        <v>236</v>
      </c>
      <c r="G4" s="4"/>
    </row>
    <row r="5" spans="1:7" ht="27" customHeight="1" hidden="1">
      <c r="A5" s="437" t="s">
        <v>42</v>
      </c>
      <c r="B5" s="444">
        <v>0</v>
      </c>
      <c r="C5" s="88">
        <v>0</v>
      </c>
      <c r="D5" s="461">
        <v>0</v>
      </c>
      <c r="E5" s="465">
        <v>0</v>
      </c>
      <c r="F5" s="467">
        <v>0</v>
      </c>
      <c r="G5" s="4"/>
    </row>
    <row r="6" spans="1:7" ht="27" customHeight="1">
      <c r="A6" s="438" t="s">
        <v>43</v>
      </c>
      <c r="B6" s="445">
        <v>115000</v>
      </c>
      <c r="C6" s="448">
        <v>115000</v>
      </c>
      <c r="D6" s="462"/>
      <c r="E6" s="466">
        <v>0</v>
      </c>
      <c r="F6" s="456">
        <v>31035</v>
      </c>
      <c r="G6" s="92"/>
    </row>
    <row r="7" spans="1:7" ht="27" customHeight="1">
      <c r="A7" s="439" t="s">
        <v>44</v>
      </c>
      <c r="B7" s="445">
        <v>300</v>
      </c>
      <c r="C7" s="449">
        <v>300</v>
      </c>
      <c r="D7" s="450">
        <v>0</v>
      </c>
      <c r="E7" s="449">
        <v>0</v>
      </c>
      <c r="F7" s="457">
        <v>300</v>
      </c>
      <c r="G7" s="94"/>
    </row>
    <row r="8" spans="1:7" ht="27" customHeight="1">
      <c r="A8" s="439" t="s">
        <v>72</v>
      </c>
      <c r="B8" s="445">
        <v>0</v>
      </c>
      <c r="C8" s="449">
        <v>0</v>
      </c>
      <c r="D8" s="450">
        <v>0</v>
      </c>
      <c r="E8" s="449">
        <v>0</v>
      </c>
      <c r="F8" s="456">
        <v>0</v>
      </c>
      <c r="G8" s="94"/>
    </row>
    <row r="9" spans="1:7" ht="27.75" customHeight="1">
      <c r="A9" s="440" t="s">
        <v>45</v>
      </c>
      <c r="B9" s="447">
        <v>63000</v>
      </c>
      <c r="C9" s="459">
        <v>63000</v>
      </c>
      <c r="D9" s="460"/>
      <c r="E9" s="459">
        <v>0</v>
      </c>
      <c r="F9" s="457">
        <v>3275</v>
      </c>
      <c r="G9" s="95"/>
    </row>
    <row r="10" spans="1:7" ht="27.75" customHeight="1">
      <c r="A10" s="439" t="s">
        <v>46</v>
      </c>
      <c r="B10" s="445">
        <v>200000</v>
      </c>
      <c r="C10" s="449">
        <v>177030</v>
      </c>
      <c r="D10" s="450">
        <v>3970</v>
      </c>
      <c r="E10" s="449">
        <v>19000</v>
      </c>
      <c r="F10" s="456">
        <v>64671</v>
      </c>
      <c r="G10" s="95"/>
    </row>
    <row r="11" spans="1:7" ht="27.75" customHeight="1">
      <c r="A11" s="439" t="s">
        <v>47</v>
      </c>
      <c r="B11" s="445">
        <v>7000</v>
      </c>
      <c r="C11" s="449">
        <v>6500</v>
      </c>
      <c r="D11" s="450">
        <v>500</v>
      </c>
      <c r="E11" s="449">
        <v>0</v>
      </c>
      <c r="F11" s="457">
        <v>4000</v>
      </c>
      <c r="G11" s="23"/>
    </row>
    <row r="12" spans="1:7" ht="27.75" customHeight="1">
      <c r="A12" s="441" t="s">
        <v>48</v>
      </c>
      <c r="B12" s="447">
        <v>2000</v>
      </c>
      <c r="C12" s="451">
        <v>2000</v>
      </c>
      <c r="D12" s="452">
        <v>0</v>
      </c>
      <c r="E12" s="451">
        <v>0</v>
      </c>
      <c r="F12" s="456">
        <v>0</v>
      </c>
      <c r="G12" s="95"/>
    </row>
    <row r="13" spans="1:14" ht="27.75" customHeight="1">
      <c r="A13" s="473" t="s">
        <v>58</v>
      </c>
      <c r="B13" s="481">
        <v>5100</v>
      </c>
      <c r="C13" s="477">
        <v>5100</v>
      </c>
      <c r="D13" s="479">
        <v>0</v>
      </c>
      <c r="E13" s="491">
        <v>0</v>
      </c>
      <c r="F13" s="471">
        <v>0</v>
      </c>
      <c r="G13" s="23"/>
      <c r="H13" s="486"/>
      <c r="I13" s="486"/>
      <c r="J13" s="486"/>
      <c r="K13" s="486"/>
      <c r="L13" s="486"/>
      <c r="M13" s="486"/>
      <c r="N13" s="486"/>
    </row>
    <row r="14" spans="1:14" ht="18.75" customHeight="1">
      <c r="A14" s="474"/>
      <c r="B14" s="482"/>
      <c r="C14" s="478"/>
      <c r="D14" s="480"/>
      <c r="E14" s="492"/>
      <c r="F14" s="472"/>
      <c r="H14" s="484"/>
      <c r="I14" s="484"/>
      <c r="J14" s="484"/>
      <c r="K14" s="484"/>
      <c r="L14" s="484"/>
      <c r="M14" s="484"/>
      <c r="N14" s="484"/>
    </row>
    <row r="15" spans="1:6" ht="27.75" customHeight="1" thickBot="1">
      <c r="A15" s="440" t="s">
        <v>49</v>
      </c>
      <c r="B15" s="446">
        <v>98000</v>
      </c>
      <c r="C15" s="463">
        <v>88003</v>
      </c>
      <c r="D15" s="464">
        <v>8985</v>
      </c>
      <c r="E15" s="463">
        <v>1012</v>
      </c>
      <c r="F15" s="468">
        <v>96988</v>
      </c>
    </row>
    <row r="16" spans="1:6" ht="27.75" customHeight="1" thickBot="1">
      <c r="A16" s="442" t="s">
        <v>50</v>
      </c>
      <c r="B16" s="443">
        <f>SUM(B5:B15)</f>
        <v>490400</v>
      </c>
      <c r="C16" s="453">
        <f>SUM(C6:C15)</f>
        <v>456933</v>
      </c>
      <c r="D16" s="454">
        <f>SUM(D6:D15)</f>
        <v>13455</v>
      </c>
      <c r="E16" s="455">
        <f>SUM(E5:E15)</f>
        <v>20012</v>
      </c>
      <c r="F16" s="458">
        <f>SUM(F5:F15)</f>
        <v>200269</v>
      </c>
    </row>
    <row r="17" spans="1:6" ht="27.75" customHeight="1" thickBot="1">
      <c r="A17" s="103"/>
      <c r="B17" s="104"/>
      <c r="C17" s="488">
        <f>C16+D16+E16</f>
        <v>490400</v>
      </c>
      <c r="D17" s="489"/>
      <c r="E17" s="490"/>
      <c r="F17" s="105"/>
    </row>
    <row r="18" spans="1:6" ht="20.25" customHeight="1">
      <c r="A18" s="115"/>
      <c r="B18" s="94"/>
      <c r="C18" s="152"/>
      <c r="D18" s="139"/>
      <c r="E18" s="139"/>
      <c r="F18" s="153"/>
    </row>
    <row r="19" spans="1:6" ht="20.25" customHeight="1">
      <c r="A19" s="115"/>
      <c r="B19" s="94"/>
      <c r="C19" s="152"/>
      <c r="D19" s="139"/>
      <c r="E19" s="139"/>
      <c r="F19" s="153"/>
    </row>
    <row r="20" spans="1:6" ht="20.25" customHeight="1" hidden="1">
      <c r="A20" s="486" t="s">
        <v>51</v>
      </c>
      <c r="B20" s="487"/>
      <c r="C20" s="487"/>
      <c r="D20" s="487"/>
      <c r="E20" s="487"/>
      <c r="F20" s="487"/>
    </row>
    <row r="21" spans="1:6" ht="20.25" customHeight="1" hidden="1">
      <c r="A21" s="486" t="s">
        <v>52</v>
      </c>
      <c r="B21" s="487"/>
      <c r="C21" s="487"/>
      <c r="D21" s="487"/>
      <c r="E21" s="487"/>
      <c r="F21" s="487"/>
    </row>
    <row r="22" spans="1:6" ht="20.25" customHeight="1" hidden="1">
      <c r="A22" s="97"/>
      <c r="B22" s="106"/>
      <c r="C22" s="106"/>
      <c r="D22" s="106"/>
      <c r="E22" s="106"/>
      <c r="F22" s="106"/>
    </row>
    <row r="23" spans="1:6" ht="20.25" customHeight="1" hidden="1" thickBot="1">
      <c r="A23" s="107" t="s">
        <v>53</v>
      </c>
      <c r="B23" s="257"/>
      <c r="C23" s="108">
        <v>10000</v>
      </c>
      <c r="D23" s="109">
        <v>0</v>
      </c>
      <c r="E23" s="108">
        <v>0</v>
      </c>
      <c r="F23" s="110">
        <v>0</v>
      </c>
    </row>
    <row r="24" spans="1:6" ht="27.75" customHeight="1" hidden="1">
      <c r="A24" s="93" t="s">
        <v>54</v>
      </c>
      <c r="B24" s="258"/>
      <c r="C24" s="89">
        <v>28600</v>
      </c>
      <c r="D24" s="90">
        <v>34000</v>
      </c>
      <c r="E24" s="89">
        <v>0</v>
      </c>
      <c r="F24" s="91">
        <v>31700</v>
      </c>
    </row>
    <row r="25" spans="1:6" ht="27.75" customHeight="1" hidden="1">
      <c r="A25" s="111" t="s">
        <v>55</v>
      </c>
      <c r="B25" s="259"/>
      <c r="C25" s="112">
        <v>156635</v>
      </c>
      <c r="D25" s="113">
        <v>0</v>
      </c>
      <c r="E25" s="112">
        <v>0</v>
      </c>
      <c r="F25" s="114">
        <v>156635</v>
      </c>
    </row>
    <row r="26" spans="1:6" ht="27.75" customHeight="1" hidden="1" thickBot="1">
      <c r="A26" s="99" t="s">
        <v>56</v>
      </c>
      <c r="B26" s="256"/>
      <c r="C26" s="100">
        <f>SUM(C23:C25)</f>
        <v>195235</v>
      </c>
      <c r="D26" s="101">
        <f>SUM(D23:D25)</f>
        <v>34000</v>
      </c>
      <c r="E26" s="101">
        <f>SUM(E23:E25)</f>
        <v>0</v>
      </c>
      <c r="F26" s="102">
        <f>SUM(F23:F25)</f>
        <v>188335</v>
      </c>
    </row>
    <row r="27" spans="1:6" ht="27.75" customHeight="1" hidden="1" thickBot="1">
      <c r="A27" s="115"/>
      <c r="B27" s="116"/>
      <c r="C27" s="94"/>
      <c r="D27" s="117"/>
      <c r="E27" s="96"/>
      <c r="F27" s="118"/>
    </row>
    <row r="28" spans="1:6" ht="14.25" customHeight="1" hidden="1" thickBot="1">
      <c r="A28" s="119" t="s">
        <v>57</v>
      </c>
      <c r="B28" s="260"/>
      <c r="C28" s="120">
        <f>C16+C26</f>
        <v>652168</v>
      </c>
      <c r="D28" s="121">
        <f>D16+D26</f>
        <v>47455</v>
      </c>
      <c r="E28" s="122">
        <v>1545</v>
      </c>
      <c r="F28" s="123">
        <f>F16+F26</f>
        <v>388604</v>
      </c>
    </row>
    <row r="29" spans="2:7" ht="28.5" customHeight="1" hidden="1" thickBot="1">
      <c r="B29" s="95"/>
      <c r="C29" s="95"/>
      <c r="D29" s="95"/>
      <c r="E29" s="95"/>
      <c r="F29" s="95"/>
      <c r="G29" s="95"/>
    </row>
    <row r="30" spans="2:6" ht="15" hidden="1">
      <c r="B30" s="95"/>
      <c r="C30" s="95"/>
      <c r="D30" s="124"/>
      <c r="E30" s="95"/>
      <c r="F30" s="95"/>
    </row>
    <row r="31" spans="2:6" ht="15" hidden="1">
      <c r="B31" s="95"/>
      <c r="C31" s="95"/>
      <c r="D31" s="124"/>
      <c r="E31" s="95"/>
      <c r="F31" s="95"/>
    </row>
    <row r="32" spans="2:6" ht="15">
      <c r="B32" s="95"/>
      <c r="C32" s="95"/>
      <c r="D32" s="124"/>
      <c r="E32" s="95"/>
      <c r="F32" s="95"/>
    </row>
    <row r="33" spans="1:6" ht="18">
      <c r="A33" s="98"/>
      <c r="B33" s="484"/>
      <c r="C33" s="484"/>
      <c r="D33" s="484"/>
      <c r="E33" s="484"/>
      <c r="F33" s="485"/>
    </row>
    <row r="34" spans="1:6" ht="20.25" customHeight="1">
      <c r="A34" s="125"/>
      <c r="B34" s="126"/>
      <c r="C34" s="126"/>
      <c r="D34" s="126"/>
      <c r="E34" s="126"/>
      <c r="F34" s="126"/>
    </row>
    <row r="35" spans="1:7" ht="20.25" customHeight="1">
      <c r="A35" s="127"/>
      <c r="B35" s="128"/>
      <c r="C35" s="483"/>
      <c r="D35" s="483"/>
      <c r="E35" s="128"/>
      <c r="F35" s="128"/>
      <c r="G35" s="95"/>
    </row>
    <row r="36" spans="1:6" ht="15">
      <c r="A36" s="129"/>
      <c r="B36" s="127"/>
      <c r="C36" s="130"/>
      <c r="D36" s="130"/>
      <c r="E36" s="130"/>
      <c r="F36" s="125"/>
    </row>
    <row r="37" spans="1:4" ht="23.25" customHeight="1">
      <c r="A37" s="22"/>
      <c r="B37" s="22"/>
      <c r="C37" s="22"/>
      <c r="D37" s="22"/>
    </row>
  </sheetData>
  <sheetProtection/>
  <mergeCells count="16">
    <mergeCell ref="C35:D35"/>
    <mergeCell ref="B33:F33"/>
    <mergeCell ref="H13:N13"/>
    <mergeCell ref="H14:N14"/>
    <mergeCell ref="A21:F21"/>
    <mergeCell ref="A20:F20"/>
    <mergeCell ref="C17:E17"/>
    <mergeCell ref="E13:E14"/>
    <mergeCell ref="A1:F1"/>
    <mergeCell ref="A2:F2"/>
    <mergeCell ref="F13:F14"/>
    <mergeCell ref="A13:A14"/>
    <mergeCell ref="C4:D4"/>
    <mergeCell ref="C13:C14"/>
    <mergeCell ref="D13:D14"/>
    <mergeCell ref="B13:B14"/>
  </mergeCells>
  <printOptions horizontalCentered="1"/>
  <pageMargins left="0.7874015748031497" right="0.3937007874015748" top="2.1653543307086616" bottom="0.5905511811023623" header="0.5118110236220472" footer="0.5118110236220472"/>
  <pageSetup horizontalDpi="600" verticalDpi="600" orientation="portrait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2" sqref="F22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3"/>
  </sheetPr>
  <dimension ref="A1:M524"/>
  <sheetViews>
    <sheetView view="pageBreakPreview" zoomScale="60" zoomScalePageLayoutView="0" workbookViewId="0" topLeftCell="A1">
      <selection activeCell="C3" sqref="C3"/>
    </sheetView>
  </sheetViews>
  <sheetFormatPr defaultColWidth="9.140625" defaultRowHeight="12.75"/>
  <cols>
    <col min="1" max="1" width="6.140625" style="0" customWidth="1"/>
    <col min="2" max="2" width="13.57421875" style="0" customWidth="1"/>
    <col min="3" max="3" width="9.28125" style="0" customWidth="1"/>
    <col min="4" max="5" width="8.00390625" style="0" customWidth="1"/>
    <col min="6" max="6" width="103.28125" style="0" customWidth="1"/>
    <col min="7" max="7" width="14.7109375" style="0" customWidth="1"/>
    <col min="8" max="10" width="17.00390625" style="0" customWidth="1"/>
    <col min="11" max="11" width="16.7109375" style="0" customWidth="1"/>
    <col min="12" max="12" width="27.00390625" style="0" customWidth="1"/>
  </cols>
  <sheetData>
    <row r="1" spans="1:12" ht="43.5" customHeight="1" thickBot="1">
      <c r="A1" s="1" t="s">
        <v>164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7.25" customHeight="1">
      <c r="A2" s="3"/>
      <c r="G2" s="5" t="s">
        <v>96</v>
      </c>
      <c r="H2" s="81">
        <v>115000</v>
      </c>
      <c r="I2" s="6"/>
      <c r="J2" s="7"/>
      <c r="L2" s="3" t="s">
        <v>223</v>
      </c>
    </row>
    <row r="3" spans="1:10" ht="17.25" customHeight="1">
      <c r="A3" s="294" t="s">
        <v>20</v>
      </c>
      <c r="B3" s="10"/>
      <c r="C3" s="10"/>
      <c r="D3" s="10"/>
      <c r="E3" s="10"/>
      <c r="F3" s="10"/>
      <c r="G3" s="136" t="s">
        <v>21</v>
      </c>
      <c r="H3" s="137">
        <v>-115000</v>
      </c>
      <c r="I3" s="6"/>
      <c r="J3" s="7"/>
    </row>
    <row r="4" spans="1:10" ht="17.25" customHeight="1" thickBot="1">
      <c r="A4" s="40" t="s">
        <v>43</v>
      </c>
      <c r="B4" s="10"/>
      <c r="C4" s="10"/>
      <c r="D4" s="10"/>
      <c r="E4" s="10"/>
      <c r="F4" s="10"/>
      <c r="G4" s="135" t="s">
        <v>19</v>
      </c>
      <c r="H4" s="138">
        <f>SUM(H2:H3)</f>
        <v>0</v>
      </c>
      <c r="I4" s="6"/>
      <c r="J4" s="7"/>
    </row>
    <row r="5" spans="1:10" ht="17.25" customHeight="1">
      <c r="A5" s="77"/>
      <c r="B5" s="10"/>
      <c r="C5" s="10"/>
      <c r="D5" s="10"/>
      <c r="E5" s="10"/>
      <c r="F5" s="10"/>
      <c r="G5" s="7"/>
      <c r="H5" s="243"/>
      <c r="I5" s="6"/>
      <c r="J5" s="7"/>
    </row>
    <row r="6" spans="1:10" ht="17.25" customHeight="1">
      <c r="A6" s="77"/>
      <c r="B6" s="10"/>
      <c r="C6" s="10"/>
      <c r="D6" s="10"/>
      <c r="E6" s="10"/>
      <c r="F6" s="10"/>
      <c r="G6" s="7"/>
      <c r="H6" s="243"/>
      <c r="I6" s="6"/>
      <c r="J6" s="7"/>
    </row>
    <row r="7" spans="1:12" ht="17.25" customHeight="1" thickBot="1">
      <c r="A7" s="3"/>
      <c r="F7" s="22"/>
      <c r="G7" s="67" t="s">
        <v>1</v>
      </c>
      <c r="K7" s="10"/>
      <c r="L7" s="15"/>
    </row>
    <row r="8" spans="1:13" ht="75.75" customHeight="1" thickBot="1">
      <c r="A8" s="295" t="s">
        <v>2</v>
      </c>
      <c r="B8" s="296" t="s">
        <v>3</v>
      </c>
      <c r="C8" s="296" t="s">
        <v>80</v>
      </c>
      <c r="D8" s="296" t="s">
        <v>4</v>
      </c>
      <c r="E8" s="296" t="s">
        <v>5</v>
      </c>
      <c r="F8" s="296" t="s">
        <v>6</v>
      </c>
      <c r="G8" s="18" t="s">
        <v>97</v>
      </c>
      <c r="H8" s="18" t="s">
        <v>98</v>
      </c>
      <c r="I8" s="18" t="s">
        <v>99</v>
      </c>
      <c r="J8" s="18" t="s">
        <v>100</v>
      </c>
      <c r="K8" s="18" t="s">
        <v>7</v>
      </c>
      <c r="L8" s="297" t="s">
        <v>8</v>
      </c>
      <c r="M8" s="20"/>
    </row>
    <row r="9" spans="1:12" s="21" customFormat="1" ht="17.25" customHeight="1">
      <c r="A9" s="493">
        <v>1</v>
      </c>
      <c r="B9" s="495"/>
      <c r="C9" s="493">
        <v>6351</v>
      </c>
      <c r="D9" s="493"/>
      <c r="E9" s="493">
        <v>2212</v>
      </c>
      <c r="F9" s="405" t="s">
        <v>133</v>
      </c>
      <c r="G9" s="501">
        <v>8000</v>
      </c>
      <c r="H9" s="501">
        <v>20000</v>
      </c>
      <c r="I9" s="501"/>
      <c r="J9" s="501">
        <f>H9+I9</f>
        <v>20000</v>
      </c>
      <c r="K9" s="501">
        <f>G9+J9</f>
        <v>28000</v>
      </c>
      <c r="L9" s="406"/>
    </row>
    <row r="10" spans="1:12" s="21" customFormat="1" ht="17.25" customHeight="1" thickBot="1">
      <c r="A10" s="494"/>
      <c r="B10" s="496"/>
      <c r="C10" s="494"/>
      <c r="D10" s="494"/>
      <c r="E10" s="494"/>
      <c r="F10" s="407" t="s">
        <v>180</v>
      </c>
      <c r="G10" s="502"/>
      <c r="H10" s="502"/>
      <c r="I10" s="502"/>
      <c r="J10" s="502"/>
      <c r="K10" s="502"/>
      <c r="L10" s="408"/>
    </row>
    <row r="11" spans="1:12" s="21" customFormat="1" ht="17.25" customHeight="1">
      <c r="A11" s="503">
        <v>2</v>
      </c>
      <c r="B11" s="505"/>
      <c r="C11" s="503">
        <v>6121</v>
      </c>
      <c r="D11" s="503"/>
      <c r="E11" s="503">
        <v>2212</v>
      </c>
      <c r="F11" s="145" t="s">
        <v>133</v>
      </c>
      <c r="G11" s="499"/>
      <c r="H11" s="497">
        <v>34000</v>
      </c>
      <c r="I11" s="497"/>
      <c r="J11" s="499">
        <f>H11+I11</f>
        <v>34000</v>
      </c>
      <c r="K11" s="499">
        <f>G11+J11</f>
        <v>34000</v>
      </c>
      <c r="L11" s="56"/>
    </row>
    <row r="12" spans="1:12" s="21" customFormat="1" ht="17.25" customHeight="1" thickBot="1">
      <c r="A12" s="504"/>
      <c r="B12" s="506"/>
      <c r="C12" s="504"/>
      <c r="D12" s="504"/>
      <c r="E12" s="504"/>
      <c r="F12" s="298" t="s">
        <v>134</v>
      </c>
      <c r="G12" s="500"/>
      <c r="H12" s="498"/>
      <c r="I12" s="498"/>
      <c r="J12" s="500"/>
      <c r="K12" s="500"/>
      <c r="L12" s="57"/>
    </row>
    <row r="13" spans="1:12" s="21" customFormat="1" ht="17.25" customHeight="1">
      <c r="A13" s="493">
        <v>3</v>
      </c>
      <c r="B13" s="495"/>
      <c r="C13" s="493">
        <v>6121</v>
      </c>
      <c r="D13" s="493"/>
      <c r="E13" s="493">
        <v>2212</v>
      </c>
      <c r="F13" s="427" t="s">
        <v>228</v>
      </c>
      <c r="G13" s="501">
        <v>4800</v>
      </c>
      <c r="H13" s="501">
        <v>11035</v>
      </c>
      <c r="I13" s="501"/>
      <c r="J13" s="501">
        <f>H13+I13</f>
        <v>11035</v>
      </c>
      <c r="K13" s="501">
        <f>G13+J13</f>
        <v>15835</v>
      </c>
      <c r="L13" s="406"/>
    </row>
    <row r="14" spans="1:12" s="21" customFormat="1" ht="18" customHeight="1" thickBot="1">
      <c r="A14" s="494"/>
      <c r="B14" s="496"/>
      <c r="C14" s="494"/>
      <c r="D14" s="494"/>
      <c r="E14" s="494"/>
      <c r="F14" s="409" t="s">
        <v>135</v>
      </c>
      <c r="G14" s="502"/>
      <c r="H14" s="502"/>
      <c r="I14" s="502"/>
      <c r="J14" s="502"/>
      <c r="K14" s="502"/>
      <c r="L14" s="408"/>
    </row>
    <row r="15" spans="1:12" ht="17.25" customHeight="1">
      <c r="A15" s="503">
        <v>4</v>
      </c>
      <c r="B15" s="505"/>
      <c r="C15" s="503">
        <v>6121</v>
      </c>
      <c r="D15" s="503"/>
      <c r="E15" s="503">
        <v>2212</v>
      </c>
      <c r="F15" s="428" t="s">
        <v>228</v>
      </c>
      <c r="G15" s="499"/>
      <c r="H15" s="497">
        <v>8000</v>
      </c>
      <c r="I15" s="497"/>
      <c r="J15" s="499">
        <f>H15+I15</f>
        <v>8000</v>
      </c>
      <c r="K15" s="499">
        <f>G15+J15</f>
        <v>8000</v>
      </c>
      <c r="L15" s="56"/>
    </row>
    <row r="16" spans="1:12" ht="17.25" customHeight="1" thickBot="1">
      <c r="A16" s="504"/>
      <c r="B16" s="506"/>
      <c r="C16" s="504"/>
      <c r="D16" s="504"/>
      <c r="E16" s="504"/>
      <c r="F16" s="244" t="s">
        <v>181</v>
      </c>
      <c r="G16" s="500"/>
      <c r="H16" s="498"/>
      <c r="I16" s="498"/>
      <c r="J16" s="500"/>
      <c r="K16" s="500"/>
      <c r="L16" s="57"/>
    </row>
    <row r="17" spans="1:12" ht="18" customHeight="1">
      <c r="A17" s="503">
        <v>5</v>
      </c>
      <c r="B17" s="505"/>
      <c r="C17" s="503">
        <v>6121</v>
      </c>
      <c r="D17" s="503"/>
      <c r="E17" s="503">
        <v>2212</v>
      </c>
      <c r="F17" s="428" t="s">
        <v>228</v>
      </c>
      <c r="G17" s="499"/>
      <c r="H17" s="497"/>
      <c r="I17" s="497"/>
      <c r="J17" s="499">
        <f>H17+I17</f>
        <v>0</v>
      </c>
      <c r="K17" s="499">
        <f>G17+J17</f>
        <v>0</v>
      </c>
      <c r="L17" s="56"/>
    </row>
    <row r="18" spans="1:12" ht="18" customHeight="1" thickBot="1">
      <c r="A18" s="504"/>
      <c r="B18" s="506"/>
      <c r="C18" s="504"/>
      <c r="D18" s="504"/>
      <c r="E18" s="504"/>
      <c r="F18" s="244" t="s">
        <v>136</v>
      </c>
      <c r="G18" s="500"/>
      <c r="H18" s="498"/>
      <c r="I18" s="498"/>
      <c r="J18" s="500"/>
      <c r="K18" s="500"/>
      <c r="L18" s="57"/>
    </row>
    <row r="19" spans="1:12" ht="18" customHeight="1">
      <c r="A19" s="503">
        <v>6</v>
      </c>
      <c r="B19" s="507"/>
      <c r="C19" s="503">
        <v>6121</v>
      </c>
      <c r="D19" s="503"/>
      <c r="E19" s="503">
        <v>2212</v>
      </c>
      <c r="F19" s="428" t="s">
        <v>228</v>
      </c>
      <c r="G19" s="499"/>
      <c r="H19" s="497">
        <v>4114.6</v>
      </c>
      <c r="I19" s="497"/>
      <c r="J19" s="499">
        <f>H19+I19</f>
        <v>4114.6</v>
      </c>
      <c r="K19" s="499">
        <f>G19+J19</f>
        <v>4114.6</v>
      </c>
      <c r="L19" s="59"/>
    </row>
    <row r="20" spans="1:12" ht="18" customHeight="1" thickBot="1">
      <c r="A20" s="504"/>
      <c r="B20" s="506"/>
      <c r="C20" s="504"/>
      <c r="D20" s="504"/>
      <c r="E20" s="504"/>
      <c r="F20" s="244" t="s">
        <v>182</v>
      </c>
      <c r="G20" s="500"/>
      <c r="H20" s="498"/>
      <c r="I20" s="498"/>
      <c r="J20" s="500"/>
      <c r="K20" s="500"/>
      <c r="L20" s="57"/>
    </row>
    <row r="21" spans="1:12" ht="18" customHeight="1">
      <c r="A21" s="503">
        <v>7</v>
      </c>
      <c r="B21" s="507"/>
      <c r="C21" s="503">
        <v>6121</v>
      </c>
      <c r="D21" s="503"/>
      <c r="E21" s="503">
        <v>2212</v>
      </c>
      <c r="F21" s="428" t="s">
        <v>228</v>
      </c>
      <c r="G21" s="499"/>
      <c r="H21" s="497">
        <v>1024</v>
      </c>
      <c r="I21" s="497"/>
      <c r="J21" s="499">
        <f>H21+I21</f>
        <v>1024</v>
      </c>
      <c r="K21" s="499">
        <f>G21+J21</f>
        <v>1024</v>
      </c>
      <c r="L21" s="59"/>
    </row>
    <row r="22" spans="1:12" ht="18" customHeight="1" thickBot="1">
      <c r="A22" s="504"/>
      <c r="B22" s="508"/>
      <c r="C22" s="504"/>
      <c r="D22" s="509"/>
      <c r="E22" s="509"/>
      <c r="F22" s="244" t="s">
        <v>183</v>
      </c>
      <c r="G22" s="500"/>
      <c r="H22" s="498"/>
      <c r="I22" s="498"/>
      <c r="J22" s="500"/>
      <c r="K22" s="500"/>
      <c r="L22" s="59"/>
    </row>
    <row r="23" spans="1:12" ht="16.5" customHeight="1">
      <c r="A23" s="503">
        <v>8</v>
      </c>
      <c r="B23" s="505"/>
      <c r="C23" s="503">
        <v>6121</v>
      </c>
      <c r="D23" s="510"/>
      <c r="E23" s="510">
        <v>2212</v>
      </c>
      <c r="F23" s="428" t="s">
        <v>228</v>
      </c>
      <c r="G23" s="499"/>
      <c r="H23" s="497">
        <v>578.9</v>
      </c>
      <c r="I23" s="497"/>
      <c r="J23" s="499">
        <f>H23+I23</f>
        <v>578.9</v>
      </c>
      <c r="K23" s="499">
        <f>G23+J23</f>
        <v>578.9</v>
      </c>
      <c r="L23" s="56"/>
    </row>
    <row r="24" spans="1:12" ht="16.5" customHeight="1" thickBot="1">
      <c r="A24" s="504"/>
      <c r="B24" s="506"/>
      <c r="C24" s="504"/>
      <c r="D24" s="511"/>
      <c r="E24" s="511"/>
      <c r="F24" s="245" t="s">
        <v>184</v>
      </c>
      <c r="G24" s="500"/>
      <c r="H24" s="498"/>
      <c r="I24" s="498"/>
      <c r="J24" s="500"/>
      <c r="K24" s="500"/>
      <c r="L24" s="57"/>
    </row>
    <row r="25" spans="1:12" ht="16.5" customHeight="1">
      <c r="A25" s="503">
        <v>9</v>
      </c>
      <c r="B25" s="505"/>
      <c r="C25" s="503">
        <v>6121</v>
      </c>
      <c r="D25" s="503"/>
      <c r="E25" s="503">
        <v>2212</v>
      </c>
      <c r="F25" s="428" t="s">
        <v>228</v>
      </c>
      <c r="G25" s="499"/>
      <c r="H25" s="497">
        <v>5243.1</v>
      </c>
      <c r="I25" s="497"/>
      <c r="J25" s="499">
        <f>H25+I25</f>
        <v>5243.1</v>
      </c>
      <c r="K25" s="499">
        <f>G25+J25</f>
        <v>5243.1</v>
      </c>
      <c r="L25" s="56"/>
    </row>
    <row r="26" spans="1:12" ht="16.5" customHeight="1" thickBot="1">
      <c r="A26" s="504"/>
      <c r="B26" s="506"/>
      <c r="C26" s="504"/>
      <c r="D26" s="504"/>
      <c r="E26" s="504"/>
      <c r="F26" s="245" t="s">
        <v>185</v>
      </c>
      <c r="G26" s="500"/>
      <c r="H26" s="498"/>
      <c r="I26" s="498"/>
      <c r="J26" s="500"/>
      <c r="K26" s="500"/>
      <c r="L26" s="57"/>
    </row>
    <row r="27" spans="1:12" ht="16.5" customHeight="1">
      <c r="A27" s="503">
        <v>10</v>
      </c>
      <c r="B27" s="507"/>
      <c r="C27" s="503">
        <v>6121</v>
      </c>
      <c r="D27" s="503"/>
      <c r="E27" s="503">
        <v>2212</v>
      </c>
      <c r="F27" s="428" t="s">
        <v>228</v>
      </c>
      <c r="G27" s="499"/>
      <c r="H27" s="497">
        <v>1190</v>
      </c>
      <c r="I27" s="497"/>
      <c r="J27" s="499">
        <f>H27+I27</f>
        <v>1190</v>
      </c>
      <c r="K27" s="499">
        <f>G27+J27</f>
        <v>1190</v>
      </c>
      <c r="L27" s="56"/>
    </row>
    <row r="28" spans="1:12" ht="16.5" customHeight="1" thickBot="1">
      <c r="A28" s="504"/>
      <c r="B28" s="506"/>
      <c r="C28" s="504"/>
      <c r="D28" s="504"/>
      <c r="E28" s="504"/>
      <c r="F28" s="244" t="s">
        <v>186</v>
      </c>
      <c r="G28" s="500"/>
      <c r="H28" s="498"/>
      <c r="I28" s="498"/>
      <c r="J28" s="500"/>
      <c r="K28" s="500"/>
      <c r="L28" s="57"/>
    </row>
    <row r="29" spans="1:12" ht="16.5" customHeight="1">
      <c r="A29" s="503">
        <v>11</v>
      </c>
      <c r="B29" s="507"/>
      <c r="C29" s="503">
        <v>6121</v>
      </c>
      <c r="D29" s="503"/>
      <c r="E29" s="503">
        <v>2212</v>
      </c>
      <c r="F29" s="428" t="s">
        <v>228</v>
      </c>
      <c r="G29" s="499"/>
      <c r="H29" s="497">
        <v>4444.1</v>
      </c>
      <c r="I29" s="497"/>
      <c r="J29" s="499">
        <f>H29+I29</f>
        <v>4444.1</v>
      </c>
      <c r="K29" s="499">
        <f>G29+J29</f>
        <v>4444.1</v>
      </c>
      <c r="L29" s="56"/>
    </row>
    <row r="30" spans="1:12" ht="16.5" customHeight="1" thickBot="1">
      <c r="A30" s="504"/>
      <c r="B30" s="506"/>
      <c r="C30" s="504"/>
      <c r="D30" s="504"/>
      <c r="E30" s="504"/>
      <c r="F30" s="299" t="s">
        <v>187</v>
      </c>
      <c r="G30" s="500"/>
      <c r="H30" s="498"/>
      <c r="I30" s="498"/>
      <c r="J30" s="500"/>
      <c r="K30" s="500"/>
      <c r="L30" s="57"/>
    </row>
    <row r="31" spans="1:12" ht="16.5" customHeight="1">
      <c r="A31" s="503">
        <v>12</v>
      </c>
      <c r="B31" s="507"/>
      <c r="C31" s="503">
        <v>6121</v>
      </c>
      <c r="D31" s="503"/>
      <c r="E31" s="503">
        <v>2212</v>
      </c>
      <c r="F31" s="428" t="s">
        <v>228</v>
      </c>
      <c r="G31" s="499"/>
      <c r="H31" s="497">
        <v>101.2</v>
      </c>
      <c r="I31" s="497"/>
      <c r="J31" s="499">
        <f>H31+I31</f>
        <v>101.2</v>
      </c>
      <c r="K31" s="499">
        <f>G31+J31</f>
        <v>101.2</v>
      </c>
      <c r="L31" s="56"/>
    </row>
    <row r="32" spans="1:12" ht="16.5" customHeight="1" thickBot="1">
      <c r="A32" s="504"/>
      <c r="B32" s="506"/>
      <c r="C32" s="504"/>
      <c r="D32" s="504"/>
      <c r="E32" s="504"/>
      <c r="F32" s="244" t="s">
        <v>188</v>
      </c>
      <c r="G32" s="500"/>
      <c r="H32" s="498"/>
      <c r="I32" s="498"/>
      <c r="J32" s="500"/>
      <c r="K32" s="500"/>
      <c r="L32" s="57"/>
    </row>
    <row r="33" spans="1:12" ht="16.5" customHeight="1">
      <c r="A33" s="503">
        <v>13</v>
      </c>
      <c r="B33" s="507"/>
      <c r="C33" s="503">
        <v>6121</v>
      </c>
      <c r="D33" s="503"/>
      <c r="E33" s="503">
        <v>2212</v>
      </c>
      <c r="F33" s="428" t="s">
        <v>228</v>
      </c>
      <c r="G33" s="499"/>
      <c r="H33" s="497">
        <v>9269.8</v>
      </c>
      <c r="I33" s="497"/>
      <c r="J33" s="499">
        <f>H33+I33</f>
        <v>9269.8</v>
      </c>
      <c r="K33" s="499">
        <f>G33+J33</f>
        <v>9269.8</v>
      </c>
      <c r="L33" s="59"/>
    </row>
    <row r="34" spans="1:12" ht="16.5" customHeight="1" thickBot="1">
      <c r="A34" s="504"/>
      <c r="B34" s="508"/>
      <c r="C34" s="504"/>
      <c r="D34" s="504"/>
      <c r="E34" s="504"/>
      <c r="F34" s="244" t="s">
        <v>189</v>
      </c>
      <c r="G34" s="500"/>
      <c r="H34" s="498"/>
      <c r="I34" s="498"/>
      <c r="J34" s="500"/>
      <c r="K34" s="500"/>
      <c r="L34" s="59"/>
    </row>
    <row r="35" spans="1:12" ht="16.5" customHeight="1">
      <c r="A35" s="503">
        <v>14</v>
      </c>
      <c r="B35" s="507"/>
      <c r="C35" s="503">
        <v>6121</v>
      </c>
      <c r="D35" s="503"/>
      <c r="E35" s="503">
        <v>2212</v>
      </c>
      <c r="F35" s="428" t="s">
        <v>228</v>
      </c>
      <c r="G35" s="499"/>
      <c r="H35" s="497">
        <v>10999.3</v>
      </c>
      <c r="I35" s="497"/>
      <c r="J35" s="499">
        <f>H35+I35</f>
        <v>10999.3</v>
      </c>
      <c r="K35" s="499">
        <f>G35+J35</f>
        <v>10999.3</v>
      </c>
      <c r="L35" s="56"/>
    </row>
    <row r="36" spans="1:12" ht="16.5" customHeight="1" thickBot="1">
      <c r="A36" s="504"/>
      <c r="B36" s="506"/>
      <c r="C36" s="504"/>
      <c r="D36" s="504"/>
      <c r="E36" s="504"/>
      <c r="F36" s="244" t="s">
        <v>190</v>
      </c>
      <c r="G36" s="500"/>
      <c r="H36" s="498"/>
      <c r="I36" s="498"/>
      <c r="J36" s="500"/>
      <c r="K36" s="500"/>
      <c r="L36" s="57"/>
    </row>
    <row r="37" spans="1:12" ht="16.5" customHeight="1">
      <c r="A37" s="503">
        <v>15</v>
      </c>
      <c r="B37" s="507"/>
      <c r="C37" s="503">
        <v>6121</v>
      </c>
      <c r="D37" s="503"/>
      <c r="E37" s="503">
        <v>2212</v>
      </c>
      <c r="F37" s="428" t="s">
        <v>228</v>
      </c>
      <c r="G37" s="499"/>
      <c r="H37" s="497">
        <v>5000</v>
      </c>
      <c r="I37" s="497"/>
      <c r="J37" s="499">
        <f>H37+I37</f>
        <v>5000</v>
      </c>
      <c r="K37" s="499">
        <f>G37+J37</f>
        <v>5000</v>
      </c>
      <c r="L37" s="56"/>
    </row>
    <row r="38" spans="1:12" ht="16.5" customHeight="1" thickBot="1">
      <c r="A38" s="504"/>
      <c r="B38" s="506"/>
      <c r="C38" s="504"/>
      <c r="D38" s="504"/>
      <c r="E38" s="504"/>
      <c r="F38" s="302" t="s">
        <v>191</v>
      </c>
      <c r="G38" s="500"/>
      <c r="H38" s="498"/>
      <c r="I38" s="498"/>
      <c r="J38" s="500"/>
      <c r="K38" s="500"/>
      <c r="L38" s="57"/>
    </row>
    <row r="39" spans="1:12" ht="16.5" customHeight="1">
      <c r="A39" s="503"/>
      <c r="B39" s="507"/>
      <c r="C39" s="503"/>
      <c r="D39" s="503"/>
      <c r="E39" s="503"/>
      <c r="F39" s="303"/>
      <c r="G39" s="499"/>
      <c r="H39" s="497"/>
      <c r="I39" s="497"/>
      <c r="J39" s="499"/>
      <c r="K39" s="499"/>
      <c r="L39" s="56"/>
    </row>
    <row r="40" spans="1:12" ht="16.5" customHeight="1" thickBot="1">
      <c r="A40" s="504"/>
      <c r="B40" s="506"/>
      <c r="C40" s="504"/>
      <c r="D40" s="504"/>
      <c r="E40" s="504"/>
      <c r="F40" s="302"/>
      <c r="G40" s="500"/>
      <c r="H40" s="498"/>
      <c r="I40" s="498"/>
      <c r="J40" s="500"/>
      <c r="K40" s="500"/>
      <c r="L40" s="57"/>
    </row>
    <row r="41" spans="1:12" ht="16.5" customHeight="1" thickBot="1">
      <c r="A41" s="512"/>
      <c r="B41" s="513"/>
      <c r="C41" s="403"/>
      <c r="D41" s="22"/>
      <c r="G41" s="269"/>
      <c r="H41" s="300"/>
      <c r="I41" s="300"/>
      <c r="J41" s="270"/>
      <c r="K41" s="269"/>
      <c r="L41" s="293"/>
    </row>
    <row r="42" spans="1:12" ht="16.5" customHeight="1" thickBot="1">
      <c r="A42" s="512"/>
      <c r="B42" s="514"/>
      <c r="C42" s="404"/>
      <c r="D42" s="25"/>
      <c r="E42" s="25"/>
      <c r="F42" s="26" t="s">
        <v>117</v>
      </c>
      <c r="G42" s="271">
        <f>SUM(G9:G40)</f>
        <v>12800</v>
      </c>
      <c r="H42" s="304">
        <f>SUM(H9:H40)</f>
        <v>115000.00000000001</v>
      </c>
      <c r="I42" s="304">
        <f>SUM(I9:I40)</f>
        <v>0</v>
      </c>
      <c r="J42" s="271">
        <f>SUM(J9:J40)</f>
        <v>115000.00000000001</v>
      </c>
      <c r="K42" s="272">
        <f>SUM(K9:K40)</f>
        <v>127800.00000000001</v>
      </c>
      <c r="L42" s="290"/>
    </row>
    <row r="43" spans="1:12" ht="16.5" customHeight="1" thickBot="1">
      <c r="A43" s="22"/>
      <c r="B43" s="22"/>
      <c r="C43" s="22"/>
      <c r="D43" s="25"/>
      <c r="E43" s="25"/>
      <c r="F43" s="31"/>
      <c r="G43" s="143"/>
      <c r="H43" s="515">
        <f>H42+I42</f>
        <v>115000.00000000001</v>
      </c>
      <c r="I43" s="516"/>
      <c r="J43" s="143"/>
      <c r="K43" s="143"/>
      <c r="L43" s="291"/>
    </row>
    <row r="44" spans="1:12" ht="16.5" customHeight="1" thickBot="1">
      <c r="A44" s="25"/>
      <c r="B44" s="25"/>
      <c r="C44" s="25"/>
      <c r="D44" s="25"/>
      <c r="E44" s="25"/>
      <c r="F44" s="31"/>
      <c r="G44" s="143"/>
      <c r="H44" s="143"/>
      <c r="I44" s="282"/>
      <c r="J44" s="143"/>
      <c r="K44" s="143"/>
      <c r="L44" s="291"/>
    </row>
    <row r="45" spans="1:12" ht="16.5" customHeight="1" thickBot="1">
      <c r="A45" s="25"/>
      <c r="B45" s="25"/>
      <c r="C45" s="25"/>
      <c r="D45" s="25"/>
      <c r="E45" s="410"/>
      <c r="F45" s="31" t="s">
        <v>174</v>
      </c>
      <c r="G45" s="32" t="s">
        <v>14</v>
      </c>
      <c r="H45" s="50">
        <f>H9+H13</f>
        <v>31035</v>
      </c>
      <c r="I45" s="282"/>
      <c r="J45" s="143"/>
      <c r="K45" s="143"/>
      <c r="L45" s="291"/>
    </row>
    <row r="46" spans="1:12" ht="16.5" customHeight="1">
      <c r="A46" s="25"/>
      <c r="B46" s="25"/>
      <c r="C46" s="25"/>
      <c r="D46" s="25"/>
      <c r="E46" s="34"/>
      <c r="F46" s="25"/>
      <c r="G46" s="32" t="s">
        <v>15</v>
      </c>
      <c r="H46" s="50">
        <v>0</v>
      </c>
      <c r="I46" s="282"/>
      <c r="J46" s="143"/>
      <c r="K46" s="143"/>
      <c r="L46" s="291"/>
    </row>
    <row r="47" spans="1:12" ht="16.5" customHeight="1">
      <c r="A47" s="25"/>
      <c r="B47" s="25"/>
      <c r="C47" s="25"/>
      <c r="D47" s="25"/>
      <c r="E47" s="34"/>
      <c r="F47" s="31"/>
      <c r="G47" s="32" t="s">
        <v>16</v>
      </c>
      <c r="H47" s="35">
        <f>SUM(H45:H46)</f>
        <v>31035</v>
      </c>
      <c r="I47" s="282"/>
      <c r="J47" s="143"/>
      <c r="K47" s="143"/>
      <c r="L47" s="291"/>
    </row>
    <row r="48" spans="1:12" ht="16.5" customHeight="1">
      <c r="A48" s="25"/>
      <c r="B48" s="25"/>
      <c r="C48" s="25"/>
      <c r="D48" s="25"/>
      <c r="E48" s="25"/>
      <c r="F48" s="31"/>
      <c r="G48" s="143"/>
      <c r="H48" s="143"/>
      <c r="I48" s="273"/>
      <c r="J48" s="143"/>
      <c r="K48" s="143"/>
      <c r="L48" s="291"/>
    </row>
    <row r="49" spans="1:12" ht="16.5" customHeight="1" thickBot="1">
      <c r="A49" s="53" t="s">
        <v>79</v>
      </c>
      <c r="G49" s="15"/>
      <c r="H49" s="15"/>
      <c r="I49" s="273"/>
      <c r="J49" s="143"/>
      <c r="K49" s="143"/>
      <c r="L49" s="291"/>
    </row>
    <row r="50" spans="1:12" ht="16.5" customHeight="1" thickBot="1">
      <c r="A50" s="163" t="s">
        <v>77</v>
      </c>
      <c r="B50" s="164"/>
      <c r="C50" s="200"/>
      <c r="D50" s="200"/>
      <c r="E50" s="165"/>
      <c r="F50" s="165"/>
      <c r="G50" s="274"/>
      <c r="H50" s="255"/>
      <c r="I50" s="273"/>
      <c r="J50" s="143"/>
      <c r="K50" s="143"/>
      <c r="L50" s="291"/>
    </row>
    <row r="51" spans="1:12" ht="16.5" customHeight="1">
      <c r="A51" s="199" t="s">
        <v>80</v>
      </c>
      <c r="B51" s="188"/>
      <c r="C51" s="188"/>
      <c r="D51" s="188">
        <v>6121</v>
      </c>
      <c r="E51" s="188"/>
      <c r="F51" s="189" t="s">
        <v>85</v>
      </c>
      <c r="G51" s="275"/>
      <c r="H51" s="221">
        <f>H11+H13+H15+H19+H21+H23+H25+H27+H29+H31+H33+H35+H37</f>
        <v>95000</v>
      </c>
      <c r="I51" s="273"/>
      <c r="J51" s="143"/>
      <c r="K51" s="143"/>
      <c r="L51" s="291"/>
    </row>
    <row r="52" spans="1:12" ht="16.5" customHeight="1">
      <c r="A52" s="168" t="s">
        <v>80</v>
      </c>
      <c r="B52" s="169"/>
      <c r="C52" s="169"/>
      <c r="D52" s="169">
        <v>6351</v>
      </c>
      <c r="E52" s="169"/>
      <c r="F52" s="170" t="s">
        <v>87</v>
      </c>
      <c r="G52" s="276"/>
      <c r="H52" s="217">
        <f>H9</f>
        <v>20000</v>
      </c>
      <c r="I52" s="273"/>
      <c r="J52" s="143"/>
      <c r="K52" s="143"/>
      <c r="L52" s="291"/>
    </row>
    <row r="53" spans="1:12" ht="16.5" customHeight="1" thickBot="1">
      <c r="A53" s="168" t="s">
        <v>80</v>
      </c>
      <c r="B53" s="182"/>
      <c r="C53" s="182"/>
      <c r="D53" s="169">
        <v>5171</v>
      </c>
      <c r="E53" s="169"/>
      <c r="F53" s="169" t="s">
        <v>93</v>
      </c>
      <c r="G53" s="277"/>
      <c r="H53" s="278">
        <v>0</v>
      </c>
      <c r="I53" s="273"/>
      <c r="J53" s="143"/>
      <c r="K53" s="143"/>
      <c r="L53" s="291"/>
    </row>
    <row r="54" spans="1:12" ht="16.5" customHeight="1" thickBot="1">
      <c r="A54" s="176"/>
      <c r="B54" s="165"/>
      <c r="C54" s="165"/>
      <c r="D54" s="165"/>
      <c r="E54" s="165"/>
      <c r="F54" s="177" t="s">
        <v>78</v>
      </c>
      <c r="G54" s="274"/>
      <c r="H54" s="255">
        <f>SUM(H51:H53)</f>
        <v>115000</v>
      </c>
      <c r="I54" s="273"/>
      <c r="J54" s="143"/>
      <c r="K54" s="143"/>
      <c r="L54" s="291"/>
    </row>
    <row r="55" spans="1:12" ht="16.5" customHeight="1">
      <c r="A55" s="25"/>
      <c r="B55" s="25"/>
      <c r="C55" s="25"/>
      <c r="D55" s="25"/>
      <c r="E55" s="25"/>
      <c r="F55" s="25"/>
      <c r="G55" s="143"/>
      <c r="H55" s="143"/>
      <c r="I55" s="273"/>
      <c r="J55" s="143"/>
      <c r="K55" s="143"/>
      <c r="L55" s="291"/>
    </row>
    <row r="56" spans="1:12" ht="16.5" customHeight="1">
      <c r="A56" s="34"/>
      <c r="B56" s="34"/>
      <c r="C56" s="34"/>
      <c r="D56" s="34"/>
      <c r="E56" s="34"/>
      <c r="F56" s="31"/>
      <c r="G56" s="143"/>
      <c r="H56" s="143"/>
      <c r="I56" s="273"/>
      <c r="J56" s="143"/>
      <c r="K56" s="143"/>
      <c r="L56" s="291"/>
    </row>
    <row r="57" spans="1:12" ht="16.5" customHeight="1">
      <c r="A57" s="34"/>
      <c r="B57" s="34"/>
      <c r="C57" s="34"/>
      <c r="D57" s="34"/>
      <c r="E57" s="34"/>
      <c r="F57" s="25"/>
      <c r="G57" s="143"/>
      <c r="H57" s="143"/>
      <c r="I57" s="273"/>
      <c r="J57" s="143"/>
      <c r="K57" s="143"/>
      <c r="L57" s="291"/>
    </row>
    <row r="58" spans="1:12" ht="16.5" customHeight="1">
      <c r="A58" s="34"/>
      <c r="B58" s="31"/>
      <c r="C58" s="31"/>
      <c r="D58" s="34"/>
      <c r="E58" s="34"/>
      <c r="F58" s="25"/>
      <c r="G58" s="143"/>
      <c r="H58" s="143"/>
      <c r="I58" s="143"/>
      <c r="J58" s="143"/>
      <c r="K58" s="143"/>
      <c r="L58" s="291"/>
    </row>
    <row r="59" spans="1:12" ht="16.5" customHeight="1">
      <c r="A59" s="36"/>
      <c r="B59" s="31"/>
      <c r="C59" s="31"/>
      <c r="D59" s="36"/>
      <c r="E59" s="36"/>
      <c r="F59" s="36"/>
      <c r="G59" s="143"/>
      <c r="H59" s="143"/>
      <c r="I59" s="143"/>
      <c r="J59" s="143"/>
      <c r="K59" s="143"/>
      <c r="L59" s="291"/>
    </row>
    <row r="60" spans="1:12" ht="16.5" customHeight="1">
      <c r="A60" s="36"/>
      <c r="B60" s="36"/>
      <c r="C60" s="36"/>
      <c r="D60" s="36"/>
      <c r="E60" s="36"/>
      <c r="F60" s="36"/>
      <c r="G60" s="143"/>
      <c r="H60" s="143"/>
      <c r="I60" s="143"/>
      <c r="J60" s="143"/>
      <c r="K60" s="143"/>
      <c r="L60" s="301"/>
    </row>
    <row r="61" spans="7:12" ht="16.5" customHeight="1">
      <c r="G61" s="279"/>
      <c r="H61" s="143"/>
      <c r="I61" s="143"/>
      <c r="J61" s="143"/>
      <c r="K61" s="143"/>
      <c r="L61" s="291"/>
    </row>
    <row r="62" spans="1:12" ht="15.75" customHeight="1">
      <c r="A62" s="39"/>
      <c r="B62" s="242"/>
      <c r="C62" s="242"/>
      <c r="D62" s="22"/>
      <c r="E62" s="22"/>
      <c r="F62" s="22"/>
      <c r="G62" s="273"/>
      <c r="H62" s="273"/>
      <c r="I62" s="143"/>
      <c r="J62" s="143"/>
      <c r="K62" s="143"/>
      <c r="L62" s="292"/>
    </row>
    <row r="63" spans="1:12" ht="28.5" customHeight="1">
      <c r="A63" s="22"/>
      <c r="B63" s="22"/>
      <c r="C63" s="22"/>
      <c r="D63" s="22"/>
      <c r="E63" s="22"/>
      <c r="F63" s="22"/>
      <c r="G63" s="279"/>
      <c r="H63" s="143"/>
      <c r="I63" s="143"/>
      <c r="J63" s="143"/>
      <c r="K63" s="143"/>
      <c r="L63" s="292"/>
    </row>
    <row r="64" spans="1:12" ht="28.5" customHeight="1">
      <c r="A64" s="40"/>
      <c r="G64" s="279"/>
      <c r="H64" s="143"/>
      <c r="I64" s="143"/>
      <c r="J64" s="143"/>
      <c r="K64" s="143"/>
      <c r="L64" s="293"/>
    </row>
    <row r="65" spans="7:12" ht="17.25" customHeight="1">
      <c r="G65" s="279"/>
      <c r="H65" s="143"/>
      <c r="I65" s="273"/>
      <c r="J65" s="273"/>
      <c r="K65" s="273"/>
      <c r="L65" s="22"/>
    </row>
    <row r="66" spans="7:12" ht="17.25" customHeight="1">
      <c r="G66" s="280"/>
      <c r="H66" s="143"/>
      <c r="I66" s="143"/>
      <c r="J66" s="143"/>
      <c r="K66" s="143"/>
      <c r="L66" s="22"/>
    </row>
    <row r="67" spans="7:11" ht="17.25" customHeight="1">
      <c r="G67" s="281"/>
      <c r="H67" s="15"/>
      <c r="I67" s="143"/>
      <c r="J67" s="143"/>
      <c r="K67" s="143"/>
    </row>
    <row r="68" spans="1:11" ht="17.25" customHeight="1">
      <c r="A68" s="1"/>
      <c r="B68" s="1"/>
      <c r="C68" s="1"/>
      <c r="D68" s="1"/>
      <c r="E68" s="1"/>
      <c r="F68" s="1"/>
      <c r="G68" s="279"/>
      <c r="H68" s="282"/>
      <c r="I68" s="143"/>
      <c r="J68" s="143"/>
      <c r="K68" s="143"/>
    </row>
    <row r="69" spans="1:11" ht="17.25" customHeight="1">
      <c r="A69" s="3"/>
      <c r="G69" s="281"/>
      <c r="H69" s="285"/>
      <c r="I69" s="143"/>
      <c r="J69" s="143"/>
      <c r="K69" s="143"/>
    </row>
    <row r="70" spans="1:11" ht="17.25" customHeight="1">
      <c r="A70" s="46"/>
      <c r="B70" s="10"/>
      <c r="C70" s="10"/>
      <c r="D70" s="10"/>
      <c r="E70" s="10"/>
      <c r="F70" s="10"/>
      <c r="G70" s="282"/>
      <c r="H70" s="286"/>
      <c r="I70" s="15"/>
      <c r="J70" s="15"/>
      <c r="K70" s="281"/>
    </row>
    <row r="71" spans="1:12" ht="17.25" customHeight="1">
      <c r="A71" s="3"/>
      <c r="G71" s="286"/>
      <c r="H71" s="282"/>
      <c r="I71" s="282"/>
      <c r="J71" s="283"/>
      <c r="K71" s="284"/>
      <c r="L71" s="45"/>
    </row>
    <row r="72" spans="1:11" ht="17.25" customHeight="1">
      <c r="A72" s="47"/>
      <c r="B72" s="48"/>
      <c r="C72" s="48"/>
      <c r="D72" s="48"/>
      <c r="E72" s="48"/>
      <c r="F72" s="48"/>
      <c r="G72" s="287"/>
      <c r="H72" s="220"/>
      <c r="I72" s="285"/>
      <c r="J72" s="15"/>
      <c r="K72" s="281"/>
    </row>
    <row r="73" spans="1:12" ht="17.25" customHeight="1">
      <c r="A73" s="48"/>
      <c r="B73" s="48"/>
      <c r="C73" s="48"/>
      <c r="D73" s="48"/>
      <c r="E73" s="48"/>
      <c r="F73" s="48"/>
      <c r="G73" s="287"/>
      <c r="H73" s="288"/>
      <c r="I73" s="286"/>
      <c r="J73" s="282"/>
      <c r="K73" s="279"/>
      <c r="L73" s="42"/>
    </row>
    <row r="74" spans="1:12" ht="17.25" customHeight="1">
      <c r="A74" s="48"/>
      <c r="B74" s="48"/>
      <c r="C74" s="48"/>
      <c r="D74" s="48"/>
      <c r="E74" s="48"/>
      <c r="F74" s="48"/>
      <c r="G74" s="287"/>
      <c r="H74" s="143"/>
      <c r="I74" s="282"/>
      <c r="J74" s="282"/>
      <c r="K74" s="279"/>
      <c r="L74" s="42"/>
    </row>
    <row r="75" spans="1:12" ht="17.25" customHeight="1">
      <c r="A75" s="48"/>
      <c r="B75" s="48"/>
      <c r="C75" s="48"/>
      <c r="D75" s="48"/>
      <c r="E75" s="48"/>
      <c r="F75" s="48"/>
      <c r="G75" s="287"/>
      <c r="H75" s="287"/>
      <c r="I75" s="220"/>
      <c r="J75" s="287"/>
      <c r="K75" s="288"/>
      <c r="L75" s="63"/>
    </row>
    <row r="76" spans="1:12" ht="17.25" customHeight="1">
      <c r="A76" s="48"/>
      <c r="B76" s="48"/>
      <c r="C76" s="48"/>
      <c r="D76" s="48"/>
      <c r="E76" s="48"/>
      <c r="F76" s="48"/>
      <c r="G76" s="270"/>
      <c r="H76" s="270"/>
      <c r="I76" s="288"/>
      <c r="J76" s="287"/>
      <c r="K76" s="288"/>
      <c r="L76" s="63"/>
    </row>
    <row r="77" spans="1:12" ht="29.25" customHeight="1">
      <c r="A77" s="48"/>
      <c r="B77" s="48"/>
      <c r="C77" s="48"/>
      <c r="D77" s="48"/>
      <c r="E77" s="48"/>
      <c r="F77" s="48"/>
      <c r="G77" s="270"/>
      <c r="H77" s="270"/>
      <c r="I77" s="143"/>
      <c r="J77" s="287"/>
      <c r="K77" s="288"/>
      <c r="L77" s="63"/>
    </row>
    <row r="78" spans="1:12" ht="29.25" customHeight="1">
      <c r="A78" s="48"/>
      <c r="B78" s="48"/>
      <c r="C78" s="48"/>
      <c r="D78" s="48"/>
      <c r="E78" s="48"/>
      <c r="F78" s="48"/>
      <c r="G78" s="270"/>
      <c r="H78" s="270"/>
      <c r="I78" s="287"/>
      <c r="J78" s="287"/>
      <c r="K78" s="288"/>
      <c r="L78" s="63"/>
    </row>
    <row r="79" spans="1:12" ht="20.25" customHeight="1">
      <c r="A79" s="48"/>
      <c r="B79" s="48"/>
      <c r="C79" s="48"/>
      <c r="D79" s="48"/>
      <c r="E79" s="48"/>
      <c r="F79" s="48"/>
      <c r="G79" s="270"/>
      <c r="H79" s="270"/>
      <c r="I79" s="270"/>
      <c r="J79" s="270"/>
      <c r="K79" s="269"/>
      <c r="L79" s="48"/>
    </row>
    <row r="80" spans="1:12" s="21" customFormat="1" ht="20.25" customHeight="1">
      <c r="A80" s="48"/>
      <c r="B80" s="48"/>
      <c r="C80" s="48"/>
      <c r="D80" s="48"/>
      <c r="E80" s="48"/>
      <c r="F80" s="48"/>
      <c r="G80" s="270"/>
      <c r="H80" s="270"/>
      <c r="I80" s="270"/>
      <c r="J80" s="270"/>
      <c r="K80" s="269"/>
      <c r="L80" s="48"/>
    </row>
    <row r="81" spans="1:12" s="21" customFormat="1" ht="15.75" customHeight="1">
      <c r="A81" s="48"/>
      <c r="B81" s="48"/>
      <c r="C81" s="48"/>
      <c r="D81" s="48"/>
      <c r="E81" s="48"/>
      <c r="F81" s="48"/>
      <c r="G81" s="270"/>
      <c r="H81" s="270"/>
      <c r="I81" s="270"/>
      <c r="J81" s="270"/>
      <c r="K81" s="269"/>
      <c r="L81" s="48"/>
    </row>
    <row r="82" spans="1:12" ht="15.75" customHeight="1">
      <c r="A82" s="48"/>
      <c r="B82" s="48"/>
      <c r="C82" s="48"/>
      <c r="D82" s="48"/>
      <c r="E82" s="48"/>
      <c r="F82" s="48"/>
      <c r="G82" s="270"/>
      <c r="H82" s="270"/>
      <c r="I82" s="270"/>
      <c r="J82" s="270"/>
      <c r="K82" s="269"/>
      <c r="L82" s="48"/>
    </row>
    <row r="83" spans="1:12" ht="15">
      <c r="A83" s="48"/>
      <c r="B83" s="48"/>
      <c r="C83" s="48"/>
      <c r="D83" s="48"/>
      <c r="E83" s="48"/>
      <c r="F83" s="48"/>
      <c r="G83" s="270"/>
      <c r="H83" s="270"/>
      <c r="I83" s="270"/>
      <c r="J83" s="270"/>
      <c r="K83" s="270"/>
      <c r="L83" s="48"/>
    </row>
    <row r="84" spans="1:12" ht="15.75" customHeight="1">
      <c r="A84" s="48"/>
      <c r="B84" s="48"/>
      <c r="C84" s="48"/>
      <c r="D84" s="48"/>
      <c r="E84" s="48"/>
      <c r="F84" s="48"/>
      <c r="G84" s="270"/>
      <c r="H84" s="270"/>
      <c r="I84" s="270"/>
      <c r="J84" s="270"/>
      <c r="K84" s="270"/>
      <c r="L84" s="48"/>
    </row>
    <row r="85" spans="1:12" ht="15.75" customHeight="1" hidden="1">
      <c r="A85" s="48"/>
      <c r="B85" s="48"/>
      <c r="C85" s="48"/>
      <c r="D85" s="48"/>
      <c r="E85" s="48"/>
      <c r="F85" s="48"/>
      <c r="G85" s="270"/>
      <c r="H85" s="270"/>
      <c r="I85" s="270"/>
      <c r="J85" s="270"/>
      <c r="K85" s="270"/>
      <c r="L85" s="48"/>
    </row>
    <row r="86" spans="7:12" ht="15.75" customHeight="1">
      <c r="G86" s="15"/>
      <c r="H86" s="15"/>
      <c r="I86" s="270"/>
      <c r="J86" s="270"/>
      <c r="K86" s="270"/>
      <c r="L86" s="48"/>
    </row>
    <row r="87" spans="7:12" ht="15.75" customHeight="1">
      <c r="G87" s="15"/>
      <c r="H87" s="15"/>
      <c r="I87" s="270"/>
      <c r="J87" s="270"/>
      <c r="K87" s="270"/>
      <c r="L87" s="48"/>
    </row>
    <row r="88" spans="7:12" ht="15.75" customHeight="1">
      <c r="G88" s="15"/>
      <c r="H88" s="15"/>
      <c r="I88" s="270"/>
      <c r="J88" s="270"/>
      <c r="K88" s="270"/>
      <c r="L88" s="48"/>
    </row>
    <row r="89" spans="7:11" ht="20.25" customHeight="1">
      <c r="G89" s="15"/>
      <c r="H89" s="15"/>
      <c r="I89" s="15"/>
      <c r="J89" s="15"/>
      <c r="K89" s="15"/>
    </row>
    <row r="90" spans="7:11" ht="15.75" customHeight="1">
      <c r="G90" s="15"/>
      <c r="H90" s="15"/>
      <c r="I90" s="15"/>
      <c r="J90" s="15"/>
      <c r="K90" s="15"/>
    </row>
    <row r="91" spans="7:11" ht="15.75" customHeight="1">
      <c r="G91" s="15"/>
      <c r="H91" s="15"/>
      <c r="I91" s="15"/>
      <c r="J91" s="15"/>
      <c r="K91" s="15"/>
    </row>
    <row r="92" spans="7:11" ht="15.75" customHeight="1">
      <c r="G92" s="15"/>
      <c r="H92" s="15"/>
      <c r="I92" s="15"/>
      <c r="J92" s="15"/>
      <c r="K92" s="15"/>
    </row>
    <row r="93" spans="7:11" ht="15.75" customHeight="1">
      <c r="G93" s="15"/>
      <c r="H93" s="15"/>
      <c r="I93" s="15"/>
      <c r="J93" s="15"/>
      <c r="K93" s="15"/>
    </row>
    <row r="94" spans="7:11" ht="15.75" customHeight="1">
      <c r="G94" s="15"/>
      <c r="H94" s="15"/>
      <c r="I94" s="15"/>
      <c r="J94" s="15"/>
      <c r="K94" s="15"/>
    </row>
    <row r="95" spans="7:11" ht="15.75" customHeight="1">
      <c r="G95" s="15"/>
      <c r="H95" s="15"/>
      <c r="I95" s="15"/>
      <c r="J95" s="15"/>
      <c r="K95" s="15"/>
    </row>
    <row r="96" spans="7:11" ht="15.75" customHeight="1">
      <c r="G96" s="15"/>
      <c r="H96" s="15"/>
      <c r="I96" s="15"/>
      <c r="J96" s="15"/>
      <c r="K96" s="15"/>
    </row>
    <row r="97" spans="7:11" ht="15.75" customHeight="1">
      <c r="G97" s="15"/>
      <c r="H97" s="15"/>
      <c r="I97" s="15"/>
      <c r="J97" s="15"/>
      <c r="K97" s="15"/>
    </row>
    <row r="98" spans="7:11" ht="15.75" customHeight="1">
      <c r="G98" s="15"/>
      <c r="H98" s="15"/>
      <c r="I98" s="15"/>
      <c r="J98" s="15"/>
      <c r="K98" s="15"/>
    </row>
    <row r="99" spans="7:11" ht="15.75" customHeight="1">
      <c r="G99" s="15"/>
      <c r="H99" s="15"/>
      <c r="I99" s="15"/>
      <c r="J99" s="15"/>
      <c r="K99" s="15"/>
    </row>
    <row r="100" spans="7:11" ht="15.75" customHeight="1">
      <c r="G100" s="15"/>
      <c r="H100" s="15"/>
      <c r="I100" s="15"/>
      <c r="J100" s="15"/>
      <c r="K100" s="15"/>
    </row>
    <row r="101" spans="7:11" ht="15.75" customHeight="1">
      <c r="G101" s="15"/>
      <c r="H101" s="15"/>
      <c r="I101" s="15"/>
      <c r="J101" s="15"/>
      <c r="K101" s="15"/>
    </row>
    <row r="102" spans="7:11" ht="15.75" customHeight="1">
      <c r="G102" s="15"/>
      <c r="H102" s="15"/>
      <c r="I102" s="15"/>
      <c r="J102" s="15"/>
      <c r="K102" s="15"/>
    </row>
    <row r="103" spans="7:11" ht="15.75" customHeight="1">
      <c r="G103" s="15"/>
      <c r="H103" s="15"/>
      <c r="I103" s="15"/>
      <c r="J103" s="15"/>
      <c r="K103" s="15"/>
    </row>
    <row r="104" spans="7:11" ht="15.75" customHeight="1">
      <c r="G104" s="15"/>
      <c r="H104" s="15"/>
      <c r="I104" s="15"/>
      <c r="J104" s="15"/>
      <c r="K104" s="15"/>
    </row>
    <row r="105" spans="7:11" ht="15.75" customHeight="1">
      <c r="G105" s="15"/>
      <c r="H105" s="15"/>
      <c r="I105" s="15"/>
      <c r="J105" s="15"/>
      <c r="K105" s="15"/>
    </row>
    <row r="106" spans="7:11" ht="15.75" customHeight="1">
      <c r="G106" s="15"/>
      <c r="H106" s="15"/>
      <c r="I106" s="15"/>
      <c r="J106" s="15"/>
      <c r="K106" s="15"/>
    </row>
    <row r="107" spans="7:11" ht="12.75">
      <c r="G107" s="15"/>
      <c r="H107" s="15"/>
      <c r="I107" s="15"/>
      <c r="J107" s="15"/>
      <c r="K107" s="15"/>
    </row>
    <row r="108" spans="7:11" ht="12.75">
      <c r="G108" s="15"/>
      <c r="H108" s="15"/>
      <c r="I108" s="15"/>
      <c r="J108" s="15"/>
      <c r="K108" s="15"/>
    </row>
    <row r="109" spans="7:11" ht="12.75">
      <c r="G109" s="15"/>
      <c r="H109" s="15"/>
      <c r="I109" s="15"/>
      <c r="J109" s="15"/>
      <c r="K109" s="15"/>
    </row>
    <row r="110" spans="7:11" ht="12.75">
      <c r="G110" s="15"/>
      <c r="H110" s="15"/>
      <c r="I110" s="15"/>
      <c r="J110" s="15"/>
      <c r="K110" s="15"/>
    </row>
    <row r="111" spans="7:11" ht="12.75">
      <c r="G111" s="15"/>
      <c r="H111" s="15"/>
      <c r="I111" s="15"/>
      <c r="J111" s="15"/>
      <c r="K111" s="15"/>
    </row>
    <row r="112" spans="7:11" ht="12.75">
      <c r="G112" s="15"/>
      <c r="H112" s="15"/>
      <c r="I112" s="15"/>
      <c r="J112" s="15"/>
      <c r="K112" s="15"/>
    </row>
    <row r="113" spans="7:11" ht="12.75">
      <c r="G113" s="15"/>
      <c r="H113" s="15"/>
      <c r="I113" s="15"/>
      <c r="J113" s="15"/>
      <c r="K113" s="15"/>
    </row>
    <row r="114" spans="7:11" ht="12.75">
      <c r="G114" s="15"/>
      <c r="H114" s="15"/>
      <c r="I114" s="15"/>
      <c r="J114" s="15"/>
      <c r="K114" s="15"/>
    </row>
    <row r="115" spans="7:11" ht="12.75">
      <c r="G115" s="15"/>
      <c r="H115" s="15"/>
      <c r="I115" s="15"/>
      <c r="J115" s="15"/>
      <c r="K115" s="15"/>
    </row>
    <row r="116" spans="7:11" ht="12.75">
      <c r="G116" s="15"/>
      <c r="H116" s="15"/>
      <c r="I116" s="15"/>
      <c r="J116" s="15"/>
      <c r="K116" s="15"/>
    </row>
    <row r="117" spans="7:11" ht="12.75">
      <c r="G117" s="15"/>
      <c r="H117" s="15"/>
      <c r="I117" s="15"/>
      <c r="J117" s="15"/>
      <c r="K117" s="15"/>
    </row>
    <row r="118" spans="7:11" ht="12.75">
      <c r="G118" s="15"/>
      <c r="H118" s="15"/>
      <c r="I118" s="15"/>
      <c r="J118" s="15"/>
      <c r="K118" s="15"/>
    </row>
    <row r="119" spans="7:11" ht="12.75">
      <c r="G119" s="15"/>
      <c r="H119" s="15"/>
      <c r="I119" s="15"/>
      <c r="J119" s="15"/>
      <c r="K119" s="15"/>
    </row>
    <row r="120" spans="7:11" ht="12.75">
      <c r="G120" s="15"/>
      <c r="H120" s="15"/>
      <c r="I120" s="15"/>
      <c r="J120" s="15"/>
      <c r="K120" s="15"/>
    </row>
    <row r="121" spans="7:11" ht="12.75">
      <c r="G121" s="15"/>
      <c r="H121" s="15"/>
      <c r="I121" s="15"/>
      <c r="J121" s="15"/>
      <c r="K121" s="15"/>
    </row>
    <row r="122" spans="7:11" ht="12.75">
      <c r="G122" s="15"/>
      <c r="H122" s="15"/>
      <c r="I122" s="15"/>
      <c r="J122" s="15"/>
      <c r="K122" s="15"/>
    </row>
    <row r="123" spans="7:11" ht="12.75">
      <c r="G123" s="15"/>
      <c r="H123" s="15"/>
      <c r="I123" s="15"/>
      <c r="J123" s="15"/>
      <c r="K123" s="15"/>
    </row>
    <row r="124" spans="7:11" ht="12.75">
      <c r="G124" s="15"/>
      <c r="H124" s="15"/>
      <c r="I124" s="15"/>
      <c r="J124" s="15"/>
      <c r="K124" s="15"/>
    </row>
    <row r="125" spans="7:11" ht="12.75">
      <c r="G125" s="15"/>
      <c r="H125" s="15"/>
      <c r="I125" s="15"/>
      <c r="J125" s="15"/>
      <c r="K125" s="15"/>
    </row>
    <row r="126" spans="7:11" ht="12.75">
      <c r="G126" s="15"/>
      <c r="H126" s="15"/>
      <c r="I126" s="15"/>
      <c r="J126" s="15"/>
      <c r="K126" s="15"/>
    </row>
    <row r="127" spans="7:11" ht="12.75">
      <c r="G127" s="15"/>
      <c r="H127" s="15"/>
      <c r="I127" s="15"/>
      <c r="J127" s="15"/>
      <c r="K127" s="15"/>
    </row>
    <row r="128" spans="7:11" ht="12.75">
      <c r="G128" s="15"/>
      <c r="H128" s="15"/>
      <c r="I128" s="15"/>
      <c r="J128" s="15"/>
      <c r="K128" s="15"/>
    </row>
    <row r="129" spans="7:11" ht="12.75">
      <c r="G129" s="15"/>
      <c r="H129" s="15"/>
      <c r="I129" s="15"/>
      <c r="J129" s="15"/>
      <c r="K129" s="15"/>
    </row>
    <row r="130" spans="7:11" ht="12.75">
      <c r="G130" s="15"/>
      <c r="H130" s="15"/>
      <c r="I130" s="15"/>
      <c r="J130" s="15"/>
      <c r="K130" s="15"/>
    </row>
    <row r="131" spans="7:11" ht="12.75">
      <c r="G131" s="15"/>
      <c r="H131" s="15"/>
      <c r="I131" s="15"/>
      <c r="J131" s="15"/>
      <c r="K131" s="15"/>
    </row>
    <row r="132" spans="7:11" ht="12.75">
      <c r="G132" s="15"/>
      <c r="H132" s="15"/>
      <c r="I132" s="15"/>
      <c r="J132" s="15"/>
      <c r="K132" s="15"/>
    </row>
    <row r="133" spans="7:11" ht="12.75">
      <c r="G133" s="15"/>
      <c r="H133" s="15"/>
      <c r="I133" s="15"/>
      <c r="J133" s="15"/>
      <c r="K133" s="15"/>
    </row>
    <row r="134" spans="7:11" ht="12.75">
      <c r="G134" s="15"/>
      <c r="H134" s="15"/>
      <c r="I134" s="15"/>
      <c r="J134" s="15"/>
      <c r="K134" s="15"/>
    </row>
    <row r="135" spans="7:11" ht="12.75">
      <c r="G135" s="15"/>
      <c r="H135" s="15"/>
      <c r="I135" s="15"/>
      <c r="J135" s="15"/>
      <c r="K135" s="15"/>
    </row>
    <row r="136" spans="7:11" ht="12.75">
      <c r="G136" s="15"/>
      <c r="H136" s="15"/>
      <c r="I136" s="15"/>
      <c r="J136" s="15"/>
      <c r="K136" s="15"/>
    </row>
    <row r="137" spans="7:11" ht="12.75">
      <c r="G137" s="15"/>
      <c r="H137" s="15"/>
      <c r="I137" s="15"/>
      <c r="J137" s="15"/>
      <c r="K137" s="15"/>
    </row>
    <row r="138" spans="7:11" ht="12.75">
      <c r="G138" s="15"/>
      <c r="H138" s="15"/>
      <c r="I138" s="15"/>
      <c r="J138" s="15"/>
      <c r="K138" s="15"/>
    </row>
    <row r="139" spans="7:11" ht="12.75">
      <c r="G139" s="15"/>
      <c r="H139" s="15"/>
      <c r="I139" s="15"/>
      <c r="J139" s="15"/>
      <c r="K139" s="15"/>
    </row>
    <row r="140" spans="7:11" ht="12.75">
      <c r="G140" s="15"/>
      <c r="H140" s="15"/>
      <c r="I140" s="15"/>
      <c r="J140" s="15"/>
      <c r="K140" s="15"/>
    </row>
    <row r="141" spans="7:11" ht="12.75">
      <c r="G141" s="15"/>
      <c r="H141" s="15"/>
      <c r="I141" s="15"/>
      <c r="J141" s="15"/>
      <c r="K141" s="15"/>
    </row>
    <row r="142" spans="7:11" ht="12.75">
      <c r="G142" s="15"/>
      <c r="H142" s="15"/>
      <c r="I142" s="15"/>
      <c r="J142" s="15"/>
      <c r="K142" s="15"/>
    </row>
    <row r="143" spans="7:11" ht="12.75">
      <c r="G143" s="15"/>
      <c r="H143" s="15"/>
      <c r="I143" s="15"/>
      <c r="J143" s="15"/>
      <c r="K143" s="15"/>
    </row>
    <row r="144" spans="7:11" ht="12.75">
      <c r="G144" s="15"/>
      <c r="H144" s="15"/>
      <c r="I144" s="15"/>
      <c r="J144" s="15"/>
      <c r="K144" s="15"/>
    </row>
    <row r="145" spans="7:11" ht="12.75">
      <c r="G145" s="15"/>
      <c r="H145" s="15"/>
      <c r="I145" s="15"/>
      <c r="J145" s="15"/>
      <c r="K145" s="15"/>
    </row>
    <row r="146" spans="7:11" ht="12.75">
      <c r="G146" s="15"/>
      <c r="H146" s="15"/>
      <c r="I146" s="15"/>
      <c r="J146" s="15"/>
      <c r="K146" s="15"/>
    </row>
    <row r="147" spans="7:11" ht="12.75">
      <c r="G147" s="15"/>
      <c r="H147" s="15"/>
      <c r="I147" s="15"/>
      <c r="J147" s="15"/>
      <c r="K147" s="15"/>
    </row>
    <row r="148" spans="7:11" ht="12.75">
      <c r="G148" s="15"/>
      <c r="H148" s="15"/>
      <c r="I148" s="15"/>
      <c r="J148" s="15"/>
      <c r="K148" s="15"/>
    </row>
    <row r="149" spans="7:11" ht="12.75">
      <c r="G149" s="15"/>
      <c r="H149" s="15"/>
      <c r="I149" s="15"/>
      <c r="J149" s="15"/>
      <c r="K149" s="15"/>
    </row>
    <row r="150" spans="7:11" ht="12.75">
      <c r="G150" s="15"/>
      <c r="H150" s="15"/>
      <c r="I150" s="15"/>
      <c r="J150" s="15"/>
      <c r="K150" s="15"/>
    </row>
    <row r="151" spans="7:11" ht="12.75">
      <c r="G151" s="15"/>
      <c r="H151" s="15"/>
      <c r="I151" s="15"/>
      <c r="J151" s="15"/>
      <c r="K151" s="15"/>
    </row>
    <row r="152" spans="7:11" ht="12.75">
      <c r="G152" s="15"/>
      <c r="H152" s="15"/>
      <c r="I152" s="15"/>
      <c r="J152" s="15"/>
      <c r="K152" s="15"/>
    </row>
    <row r="153" spans="7:11" ht="12.75">
      <c r="G153" s="15"/>
      <c r="H153" s="15"/>
      <c r="I153" s="15"/>
      <c r="J153" s="15"/>
      <c r="K153" s="15"/>
    </row>
    <row r="154" spans="7:11" ht="12.75">
      <c r="G154" s="15"/>
      <c r="H154" s="15"/>
      <c r="I154" s="15"/>
      <c r="J154" s="15"/>
      <c r="K154" s="15"/>
    </row>
    <row r="155" spans="7:11" ht="12.75">
      <c r="G155" s="15"/>
      <c r="H155" s="15"/>
      <c r="I155" s="15"/>
      <c r="J155" s="15"/>
      <c r="K155" s="15"/>
    </row>
    <row r="156" spans="7:11" ht="12.75">
      <c r="G156" s="15"/>
      <c r="H156" s="15"/>
      <c r="I156" s="15"/>
      <c r="J156" s="15"/>
      <c r="K156" s="15"/>
    </row>
    <row r="157" spans="7:11" ht="12.75">
      <c r="G157" s="15"/>
      <c r="H157" s="15"/>
      <c r="I157" s="15"/>
      <c r="J157" s="15"/>
      <c r="K157" s="15"/>
    </row>
    <row r="158" spans="7:11" ht="12.75">
      <c r="G158" s="15"/>
      <c r="H158" s="15"/>
      <c r="I158" s="15"/>
      <c r="J158" s="15"/>
      <c r="K158" s="15"/>
    </row>
    <row r="159" spans="7:11" ht="12.75">
      <c r="G159" s="15"/>
      <c r="H159" s="15"/>
      <c r="I159" s="15"/>
      <c r="J159" s="15"/>
      <c r="K159" s="15"/>
    </row>
    <row r="160" spans="7:11" ht="12.75">
      <c r="G160" s="15"/>
      <c r="H160" s="15"/>
      <c r="I160" s="15"/>
      <c r="J160" s="15"/>
      <c r="K160" s="15"/>
    </row>
    <row r="161" spans="7:11" ht="12.75">
      <c r="G161" s="15"/>
      <c r="H161" s="15"/>
      <c r="I161" s="15"/>
      <c r="J161" s="15"/>
      <c r="K161" s="15"/>
    </row>
    <row r="162" spans="7:11" ht="12.75">
      <c r="G162" s="15"/>
      <c r="H162" s="15"/>
      <c r="I162" s="15"/>
      <c r="J162" s="15"/>
      <c r="K162" s="15"/>
    </row>
    <row r="163" spans="7:11" ht="12.75">
      <c r="G163" s="15"/>
      <c r="H163" s="15"/>
      <c r="I163" s="15"/>
      <c r="J163" s="15"/>
      <c r="K163" s="15"/>
    </row>
    <row r="164" spans="7:11" ht="12.75">
      <c r="G164" s="15"/>
      <c r="H164" s="15"/>
      <c r="I164" s="15"/>
      <c r="J164" s="15"/>
      <c r="K164" s="15"/>
    </row>
    <row r="165" spans="7:11" ht="12.75">
      <c r="G165" s="15"/>
      <c r="H165" s="15"/>
      <c r="I165" s="15"/>
      <c r="J165" s="15"/>
      <c r="K165" s="15"/>
    </row>
    <row r="166" spans="7:11" ht="12.75">
      <c r="G166" s="15"/>
      <c r="H166" s="15"/>
      <c r="I166" s="15"/>
      <c r="J166" s="15"/>
      <c r="K166" s="15"/>
    </row>
    <row r="167" spans="7:11" ht="12.75">
      <c r="G167" s="15"/>
      <c r="H167" s="15"/>
      <c r="I167" s="15"/>
      <c r="J167" s="15"/>
      <c r="K167" s="15"/>
    </row>
    <row r="168" spans="7:11" ht="12.75">
      <c r="G168" s="15"/>
      <c r="H168" s="15"/>
      <c r="I168" s="15"/>
      <c r="J168" s="15"/>
      <c r="K168" s="15"/>
    </row>
    <row r="169" spans="7:11" ht="12.75">
      <c r="G169" s="15"/>
      <c r="H169" s="15"/>
      <c r="I169" s="15"/>
      <c r="J169" s="15"/>
      <c r="K169" s="15"/>
    </row>
    <row r="170" spans="7:11" ht="12.75">
      <c r="G170" s="15"/>
      <c r="H170" s="15"/>
      <c r="I170" s="15"/>
      <c r="J170" s="15"/>
      <c r="K170" s="15"/>
    </row>
    <row r="171" spans="7:11" ht="12.75">
      <c r="G171" s="15"/>
      <c r="H171" s="15"/>
      <c r="I171" s="15"/>
      <c r="J171" s="15"/>
      <c r="K171" s="15"/>
    </row>
    <row r="172" spans="7:11" ht="12.75">
      <c r="G172" s="15"/>
      <c r="H172" s="15"/>
      <c r="I172" s="15"/>
      <c r="J172" s="15"/>
      <c r="K172" s="15"/>
    </row>
    <row r="173" spans="7:11" ht="12.75">
      <c r="G173" s="15"/>
      <c r="H173" s="15"/>
      <c r="I173" s="15"/>
      <c r="J173" s="15"/>
      <c r="K173" s="15"/>
    </row>
    <row r="174" spans="7:11" ht="12.75">
      <c r="G174" s="15"/>
      <c r="H174" s="15"/>
      <c r="I174" s="15"/>
      <c r="J174" s="15"/>
      <c r="K174" s="15"/>
    </row>
    <row r="175" spans="7:11" ht="12.75">
      <c r="G175" s="15"/>
      <c r="H175" s="15"/>
      <c r="I175" s="15"/>
      <c r="J175" s="15"/>
      <c r="K175" s="15"/>
    </row>
    <row r="176" spans="7:11" ht="12.75">
      <c r="G176" s="15"/>
      <c r="H176" s="15"/>
      <c r="I176" s="15"/>
      <c r="J176" s="15"/>
      <c r="K176" s="15"/>
    </row>
    <row r="177" spans="7:11" ht="12.75">
      <c r="G177" s="15"/>
      <c r="H177" s="15"/>
      <c r="I177" s="15"/>
      <c r="J177" s="15"/>
      <c r="K177" s="15"/>
    </row>
    <row r="178" spans="7:11" ht="12.75">
      <c r="G178" s="15"/>
      <c r="H178" s="15"/>
      <c r="I178" s="15"/>
      <c r="J178" s="15"/>
      <c r="K178" s="15"/>
    </row>
    <row r="179" spans="7:11" ht="12.75">
      <c r="G179" s="15"/>
      <c r="H179" s="15"/>
      <c r="I179" s="15"/>
      <c r="J179" s="15"/>
      <c r="K179" s="15"/>
    </row>
    <row r="180" spans="7:11" ht="12.75">
      <c r="G180" s="15"/>
      <c r="H180" s="15"/>
      <c r="I180" s="15"/>
      <c r="J180" s="15"/>
      <c r="K180" s="15"/>
    </row>
    <row r="181" spans="7:11" ht="12.75">
      <c r="G181" s="15"/>
      <c r="H181" s="15"/>
      <c r="I181" s="15"/>
      <c r="J181" s="15"/>
      <c r="K181" s="15"/>
    </row>
    <row r="182" spans="7:11" ht="12.75">
      <c r="G182" s="15"/>
      <c r="H182" s="15"/>
      <c r="I182" s="15"/>
      <c r="J182" s="15"/>
      <c r="K182" s="15"/>
    </row>
    <row r="183" spans="7:11" ht="12.75">
      <c r="G183" s="15"/>
      <c r="H183" s="15"/>
      <c r="I183" s="15"/>
      <c r="J183" s="15"/>
      <c r="K183" s="15"/>
    </row>
    <row r="184" spans="7:11" ht="12.75">
      <c r="G184" s="15"/>
      <c r="H184" s="15"/>
      <c r="I184" s="15"/>
      <c r="J184" s="15"/>
      <c r="K184" s="15"/>
    </row>
    <row r="185" spans="7:11" ht="12.75">
      <c r="G185" s="15"/>
      <c r="H185" s="15"/>
      <c r="I185" s="15"/>
      <c r="J185" s="15"/>
      <c r="K185" s="15"/>
    </row>
    <row r="186" spans="7:11" ht="12.75">
      <c r="G186" s="15"/>
      <c r="H186" s="15"/>
      <c r="I186" s="15"/>
      <c r="J186" s="15"/>
      <c r="K186" s="15"/>
    </row>
    <row r="187" spans="7:11" ht="12.75">
      <c r="G187" s="15"/>
      <c r="H187" s="15"/>
      <c r="I187" s="15"/>
      <c r="J187" s="15"/>
      <c r="K187" s="15"/>
    </row>
    <row r="188" spans="7:11" ht="12.75">
      <c r="G188" s="15"/>
      <c r="H188" s="15"/>
      <c r="I188" s="15"/>
      <c r="J188" s="15"/>
      <c r="K188" s="15"/>
    </row>
    <row r="189" spans="7:11" ht="12.75">
      <c r="G189" s="15"/>
      <c r="H189" s="15"/>
      <c r="I189" s="15"/>
      <c r="J189" s="15"/>
      <c r="K189" s="15"/>
    </row>
    <row r="190" spans="7:11" ht="12.75">
      <c r="G190" s="15"/>
      <c r="H190" s="15"/>
      <c r="I190" s="15"/>
      <c r="J190" s="15"/>
      <c r="K190" s="15"/>
    </row>
    <row r="191" spans="7:11" ht="12.75">
      <c r="G191" s="15"/>
      <c r="H191" s="15"/>
      <c r="I191" s="15"/>
      <c r="J191" s="15"/>
      <c r="K191" s="15"/>
    </row>
    <row r="192" spans="7:11" ht="12.75">
      <c r="G192" s="15"/>
      <c r="H192" s="15"/>
      <c r="I192" s="15"/>
      <c r="J192" s="15"/>
      <c r="K192" s="15"/>
    </row>
    <row r="193" spans="7:11" ht="12.75">
      <c r="G193" s="15"/>
      <c r="H193" s="15"/>
      <c r="I193" s="15"/>
      <c r="J193" s="15"/>
      <c r="K193" s="15"/>
    </row>
    <row r="194" spans="7:11" ht="12.75">
      <c r="G194" s="15"/>
      <c r="H194" s="15"/>
      <c r="I194" s="15"/>
      <c r="J194" s="15"/>
      <c r="K194" s="15"/>
    </row>
    <row r="195" spans="7:11" ht="12.75">
      <c r="G195" s="15"/>
      <c r="H195" s="15"/>
      <c r="I195" s="15"/>
      <c r="J195" s="15"/>
      <c r="K195" s="15"/>
    </row>
    <row r="196" spans="7:11" ht="12.75">
      <c r="G196" s="15"/>
      <c r="H196" s="15"/>
      <c r="I196" s="15"/>
      <c r="J196" s="15"/>
      <c r="K196" s="15"/>
    </row>
    <row r="197" spans="7:11" ht="12.75">
      <c r="G197" s="15"/>
      <c r="H197" s="15"/>
      <c r="I197" s="15"/>
      <c r="J197" s="15"/>
      <c r="K197" s="15"/>
    </row>
    <row r="198" spans="7:11" ht="12.75">
      <c r="G198" s="15"/>
      <c r="H198" s="15"/>
      <c r="I198" s="15"/>
      <c r="J198" s="15"/>
      <c r="K198" s="15"/>
    </row>
    <row r="199" spans="7:11" ht="12.75">
      <c r="G199" s="15"/>
      <c r="H199" s="15"/>
      <c r="I199" s="15"/>
      <c r="J199" s="15"/>
      <c r="K199" s="15"/>
    </row>
    <row r="200" spans="7:11" ht="12.75">
      <c r="G200" s="15"/>
      <c r="H200" s="15"/>
      <c r="I200" s="15"/>
      <c r="J200" s="15"/>
      <c r="K200" s="15"/>
    </row>
    <row r="201" spans="7:11" ht="12.75">
      <c r="G201" s="15"/>
      <c r="H201" s="15"/>
      <c r="I201" s="15"/>
      <c r="J201" s="15"/>
      <c r="K201" s="15"/>
    </row>
    <row r="202" spans="7:11" ht="12.75">
      <c r="G202" s="15"/>
      <c r="H202" s="15"/>
      <c r="I202" s="15"/>
      <c r="J202" s="15"/>
      <c r="K202" s="15"/>
    </row>
    <row r="203" spans="7:11" ht="12.75">
      <c r="G203" s="15"/>
      <c r="H203" s="15"/>
      <c r="I203" s="15"/>
      <c r="J203" s="15"/>
      <c r="K203" s="15"/>
    </row>
    <row r="204" spans="7:11" ht="12.75">
      <c r="G204" s="15"/>
      <c r="H204" s="15"/>
      <c r="I204" s="15"/>
      <c r="J204" s="15"/>
      <c r="K204" s="15"/>
    </row>
    <row r="205" spans="7:11" ht="12.75">
      <c r="G205" s="15"/>
      <c r="H205" s="15"/>
      <c r="I205" s="15"/>
      <c r="J205" s="15"/>
      <c r="K205" s="15"/>
    </row>
    <row r="206" spans="7:11" ht="12.75">
      <c r="G206" s="15"/>
      <c r="H206" s="15"/>
      <c r="I206" s="15"/>
      <c r="J206" s="15"/>
      <c r="K206" s="15"/>
    </row>
    <row r="207" spans="7:11" ht="12.75">
      <c r="G207" s="15"/>
      <c r="H207" s="15"/>
      <c r="I207" s="15"/>
      <c r="J207" s="15"/>
      <c r="K207" s="15"/>
    </row>
    <row r="208" spans="7:11" ht="12.75">
      <c r="G208" s="15"/>
      <c r="H208" s="15"/>
      <c r="I208" s="15"/>
      <c r="J208" s="15"/>
      <c r="K208" s="15"/>
    </row>
    <row r="209" spans="7:11" ht="12.75">
      <c r="G209" s="15"/>
      <c r="H209" s="15"/>
      <c r="I209" s="15"/>
      <c r="J209" s="15"/>
      <c r="K209" s="15"/>
    </row>
    <row r="210" spans="7:11" ht="12.75">
      <c r="G210" s="15"/>
      <c r="H210" s="15"/>
      <c r="I210" s="15"/>
      <c r="J210" s="15"/>
      <c r="K210" s="15"/>
    </row>
    <row r="211" spans="7:11" ht="12.75">
      <c r="G211" s="15"/>
      <c r="H211" s="15"/>
      <c r="I211" s="15"/>
      <c r="J211" s="15"/>
      <c r="K211" s="15"/>
    </row>
    <row r="212" spans="7:11" ht="12.75">
      <c r="G212" s="15"/>
      <c r="H212" s="15"/>
      <c r="I212" s="15"/>
      <c r="J212" s="15"/>
      <c r="K212" s="15"/>
    </row>
    <row r="213" spans="7:11" ht="12.75">
      <c r="G213" s="15"/>
      <c r="H213" s="15"/>
      <c r="I213" s="15"/>
      <c r="J213" s="15"/>
      <c r="K213" s="15"/>
    </row>
    <row r="214" spans="7:11" ht="12.75">
      <c r="G214" s="15"/>
      <c r="H214" s="15"/>
      <c r="I214" s="15"/>
      <c r="J214" s="15"/>
      <c r="K214" s="15"/>
    </row>
    <row r="215" spans="7:11" ht="12.75">
      <c r="G215" s="15"/>
      <c r="H215" s="15"/>
      <c r="I215" s="15"/>
      <c r="J215" s="15"/>
      <c r="K215" s="15"/>
    </row>
    <row r="216" spans="7:11" ht="12.75">
      <c r="G216" s="15"/>
      <c r="H216" s="15"/>
      <c r="I216" s="15"/>
      <c r="J216" s="15"/>
      <c r="K216" s="15"/>
    </row>
    <row r="217" spans="7:11" ht="12.75">
      <c r="G217" s="15"/>
      <c r="H217" s="15"/>
      <c r="I217" s="15"/>
      <c r="J217" s="15"/>
      <c r="K217" s="15"/>
    </row>
    <row r="218" spans="7:11" ht="12.75">
      <c r="G218" s="15"/>
      <c r="H218" s="15"/>
      <c r="I218" s="15"/>
      <c r="J218" s="15"/>
      <c r="K218" s="15"/>
    </row>
    <row r="219" spans="7:11" ht="12.75">
      <c r="G219" s="15"/>
      <c r="H219" s="15"/>
      <c r="I219" s="15"/>
      <c r="J219" s="15"/>
      <c r="K219" s="15"/>
    </row>
    <row r="220" spans="7:11" ht="12.75">
      <c r="G220" s="15"/>
      <c r="H220" s="15"/>
      <c r="I220" s="15"/>
      <c r="J220" s="15"/>
      <c r="K220" s="15"/>
    </row>
    <row r="221" spans="7:11" ht="12.75">
      <c r="G221" s="15"/>
      <c r="H221" s="15"/>
      <c r="I221" s="15"/>
      <c r="J221" s="15"/>
      <c r="K221" s="15"/>
    </row>
    <row r="222" spans="7:11" ht="12.75">
      <c r="G222" s="15"/>
      <c r="H222" s="15"/>
      <c r="I222" s="15"/>
      <c r="J222" s="15"/>
      <c r="K222" s="15"/>
    </row>
    <row r="223" spans="7:11" ht="12.75">
      <c r="G223" s="15"/>
      <c r="H223" s="15"/>
      <c r="I223" s="15"/>
      <c r="J223" s="15"/>
      <c r="K223" s="15"/>
    </row>
    <row r="224" spans="7:11" ht="12.75">
      <c r="G224" s="15"/>
      <c r="H224" s="15"/>
      <c r="I224" s="15"/>
      <c r="J224" s="15"/>
      <c r="K224" s="15"/>
    </row>
    <row r="225" spans="7:11" ht="12.75">
      <c r="G225" s="15"/>
      <c r="H225" s="15"/>
      <c r="I225" s="15"/>
      <c r="J225" s="15"/>
      <c r="K225" s="15"/>
    </row>
    <row r="226" spans="7:11" ht="12.75">
      <c r="G226" s="15"/>
      <c r="H226" s="15"/>
      <c r="I226" s="15"/>
      <c r="J226" s="15"/>
      <c r="K226" s="15"/>
    </row>
    <row r="227" spans="7:11" ht="12.75">
      <c r="G227" s="15"/>
      <c r="H227" s="15"/>
      <c r="I227" s="15"/>
      <c r="J227" s="15"/>
      <c r="K227" s="15"/>
    </row>
    <row r="228" spans="7:11" ht="12.75">
      <c r="G228" s="15"/>
      <c r="H228" s="15"/>
      <c r="I228" s="15"/>
      <c r="J228" s="15"/>
      <c r="K228" s="15"/>
    </row>
    <row r="229" spans="7:11" ht="12.75">
      <c r="G229" s="15"/>
      <c r="H229" s="15"/>
      <c r="I229" s="15"/>
      <c r="J229" s="15"/>
      <c r="K229" s="15"/>
    </row>
    <row r="230" spans="7:11" ht="12.75">
      <c r="G230" s="15"/>
      <c r="H230" s="15"/>
      <c r="I230" s="15"/>
      <c r="J230" s="15"/>
      <c r="K230" s="15"/>
    </row>
    <row r="231" spans="7:11" ht="12.75">
      <c r="G231" s="15"/>
      <c r="H231" s="15"/>
      <c r="I231" s="15"/>
      <c r="J231" s="15"/>
      <c r="K231" s="15"/>
    </row>
    <row r="232" spans="7:11" ht="12.75">
      <c r="G232" s="15"/>
      <c r="H232" s="15"/>
      <c r="I232" s="15"/>
      <c r="J232" s="15"/>
      <c r="K232" s="15"/>
    </row>
    <row r="233" spans="7:11" ht="12.75">
      <c r="G233" s="15"/>
      <c r="H233" s="15"/>
      <c r="I233" s="15"/>
      <c r="J233" s="15"/>
      <c r="K233" s="15"/>
    </row>
    <row r="234" spans="7:11" ht="12.75">
      <c r="G234" s="15"/>
      <c r="H234" s="15"/>
      <c r="I234" s="15"/>
      <c r="J234" s="15"/>
      <c r="K234" s="15"/>
    </row>
    <row r="235" spans="7:11" ht="12.75">
      <c r="G235" s="15"/>
      <c r="H235" s="15"/>
      <c r="I235" s="15"/>
      <c r="J235" s="15"/>
      <c r="K235" s="15"/>
    </row>
    <row r="236" spans="7:11" ht="12.75">
      <c r="G236" s="15"/>
      <c r="H236" s="15"/>
      <c r="I236" s="15"/>
      <c r="J236" s="15"/>
      <c r="K236" s="15"/>
    </row>
    <row r="237" spans="7:11" ht="12.75">
      <c r="G237" s="15"/>
      <c r="H237" s="15"/>
      <c r="I237" s="15"/>
      <c r="J237" s="15"/>
      <c r="K237" s="15"/>
    </row>
    <row r="238" spans="7:11" ht="12.75">
      <c r="G238" s="15"/>
      <c r="H238" s="15"/>
      <c r="I238" s="15"/>
      <c r="J238" s="15"/>
      <c r="K238" s="15"/>
    </row>
    <row r="239" spans="7:11" ht="12.75">
      <c r="G239" s="15"/>
      <c r="H239" s="15"/>
      <c r="I239" s="15"/>
      <c r="J239" s="15"/>
      <c r="K239" s="15"/>
    </row>
    <row r="240" spans="7:11" ht="12.75">
      <c r="G240" s="15"/>
      <c r="H240" s="15"/>
      <c r="I240" s="15"/>
      <c r="J240" s="15"/>
      <c r="K240" s="15"/>
    </row>
    <row r="241" spans="7:11" ht="12.75">
      <c r="G241" s="15"/>
      <c r="H241" s="15"/>
      <c r="I241" s="15"/>
      <c r="J241" s="15"/>
      <c r="K241" s="15"/>
    </row>
    <row r="242" spans="7:11" ht="12.75">
      <c r="G242" s="15"/>
      <c r="H242" s="15"/>
      <c r="I242" s="15"/>
      <c r="J242" s="15"/>
      <c r="K242" s="15"/>
    </row>
    <row r="243" spans="7:11" ht="12.75">
      <c r="G243" s="15"/>
      <c r="H243" s="15"/>
      <c r="I243" s="15"/>
      <c r="J243" s="15"/>
      <c r="K243" s="15"/>
    </row>
    <row r="244" spans="7:11" ht="12.75">
      <c r="G244" s="15"/>
      <c r="H244" s="15"/>
      <c r="I244" s="15"/>
      <c r="J244" s="15"/>
      <c r="K244" s="15"/>
    </row>
    <row r="245" spans="7:11" ht="12.75">
      <c r="G245" s="15"/>
      <c r="H245" s="15"/>
      <c r="I245" s="15"/>
      <c r="J245" s="15"/>
      <c r="K245" s="15"/>
    </row>
    <row r="246" spans="7:11" ht="12.75">
      <c r="G246" s="15"/>
      <c r="H246" s="15"/>
      <c r="I246" s="15"/>
      <c r="J246" s="15"/>
      <c r="K246" s="15"/>
    </row>
    <row r="247" spans="7:11" ht="12.75">
      <c r="G247" s="15"/>
      <c r="H247" s="15"/>
      <c r="I247" s="15"/>
      <c r="J247" s="15"/>
      <c r="K247" s="15"/>
    </row>
    <row r="248" spans="7:11" ht="12.75">
      <c r="G248" s="15"/>
      <c r="H248" s="15"/>
      <c r="I248" s="15"/>
      <c r="J248" s="15"/>
      <c r="K248" s="15"/>
    </row>
    <row r="249" spans="7:11" ht="12.75">
      <c r="G249" s="15"/>
      <c r="H249" s="15"/>
      <c r="I249" s="15"/>
      <c r="J249" s="15"/>
      <c r="K249" s="15"/>
    </row>
    <row r="250" spans="7:11" ht="12.75">
      <c r="G250" s="15"/>
      <c r="H250" s="15"/>
      <c r="I250" s="15"/>
      <c r="J250" s="15"/>
      <c r="K250" s="15"/>
    </row>
    <row r="251" spans="7:11" ht="12.75">
      <c r="G251" s="15"/>
      <c r="H251" s="15"/>
      <c r="I251" s="15"/>
      <c r="J251" s="15"/>
      <c r="K251" s="15"/>
    </row>
    <row r="252" spans="7:11" ht="12.75">
      <c r="G252" s="15"/>
      <c r="H252" s="15"/>
      <c r="I252" s="15"/>
      <c r="J252" s="15"/>
      <c r="K252" s="15"/>
    </row>
    <row r="253" spans="7:11" ht="12.75">
      <c r="G253" s="15"/>
      <c r="H253" s="15"/>
      <c r="I253" s="15"/>
      <c r="J253" s="15"/>
      <c r="K253" s="15"/>
    </row>
    <row r="254" spans="7:11" ht="12.75">
      <c r="G254" s="15"/>
      <c r="H254" s="15"/>
      <c r="I254" s="15"/>
      <c r="J254" s="15"/>
      <c r="K254" s="15"/>
    </row>
    <row r="255" spans="7:11" ht="12.75">
      <c r="G255" s="15"/>
      <c r="H255" s="15"/>
      <c r="I255" s="15"/>
      <c r="J255" s="15"/>
      <c r="K255" s="15"/>
    </row>
    <row r="256" spans="7:11" ht="12.75">
      <c r="G256" s="15"/>
      <c r="H256" s="15"/>
      <c r="I256" s="15"/>
      <c r="J256" s="15"/>
      <c r="K256" s="15"/>
    </row>
    <row r="257" spans="7:11" ht="12.75">
      <c r="G257" s="15"/>
      <c r="H257" s="15"/>
      <c r="I257" s="15"/>
      <c r="J257" s="15"/>
      <c r="K257" s="15"/>
    </row>
    <row r="258" spans="7:11" ht="12.75">
      <c r="G258" s="15"/>
      <c r="H258" s="15"/>
      <c r="I258" s="15"/>
      <c r="J258" s="15"/>
      <c r="K258" s="15"/>
    </row>
    <row r="259" spans="7:11" ht="12.75">
      <c r="G259" s="15"/>
      <c r="H259" s="15"/>
      <c r="I259" s="15"/>
      <c r="J259" s="15"/>
      <c r="K259" s="15"/>
    </row>
    <row r="260" spans="7:11" ht="12.75">
      <c r="G260" s="15"/>
      <c r="H260" s="15"/>
      <c r="I260" s="15"/>
      <c r="J260" s="15"/>
      <c r="K260" s="15"/>
    </row>
    <row r="261" spans="7:11" ht="12.75">
      <c r="G261" s="15"/>
      <c r="H261" s="15"/>
      <c r="I261" s="15"/>
      <c r="J261" s="15"/>
      <c r="K261" s="15"/>
    </row>
    <row r="262" spans="7:11" ht="12.75">
      <c r="G262" s="15"/>
      <c r="H262" s="15"/>
      <c r="I262" s="15"/>
      <c r="J262" s="15"/>
      <c r="K262" s="15"/>
    </row>
    <row r="263" spans="7:11" ht="12.75">
      <c r="G263" s="15"/>
      <c r="H263" s="15"/>
      <c r="I263" s="15"/>
      <c r="J263" s="15"/>
      <c r="K263" s="15"/>
    </row>
    <row r="264" spans="7:11" ht="12.75">
      <c r="G264" s="15"/>
      <c r="H264" s="15"/>
      <c r="I264" s="15"/>
      <c r="J264" s="15"/>
      <c r="K264" s="15"/>
    </row>
    <row r="265" spans="7:11" ht="12.75">
      <c r="G265" s="15"/>
      <c r="H265" s="15"/>
      <c r="I265" s="15"/>
      <c r="J265" s="15"/>
      <c r="K265" s="15"/>
    </row>
    <row r="266" spans="7:11" ht="12.75">
      <c r="G266" s="15"/>
      <c r="H266" s="15"/>
      <c r="I266" s="15"/>
      <c r="J266" s="15"/>
      <c r="K266" s="15"/>
    </row>
    <row r="267" spans="7:11" ht="12.75">
      <c r="G267" s="15"/>
      <c r="H267" s="15"/>
      <c r="I267" s="15"/>
      <c r="J267" s="15"/>
      <c r="K267" s="15"/>
    </row>
    <row r="268" spans="7:11" ht="12.75">
      <c r="G268" s="15"/>
      <c r="H268" s="15"/>
      <c r="I268" s="15"/>
      <c r="J268" s="15"/>
      <c r="K268" s="15"/>
    </row>
    <row r="269" spans="7:11" ht="12.75">
      <c r="G269" s="15"/>
      <c r="H269" s="15"/>
      <c r="I269" s="15"/>
      <c r="J269" s="15"/>
      <c r="K269" s="15"/>
    </row>
    <row r="270" spans="7:11" ht="12.75">
      <c r="G270" s="15"/>
      <c r="H270" s="15"/>
      <c r="I270" s="15"/>
      <c r="J270" s="15"/>
      <c r="K270" s="15"/>
    </row>
    <row r="271" spans="7:11" ht="12.75">
      <c r="G271" s="15"/>
      <c r="H271" s="15"/>
      <c r="I271" s="15"/>
      <c r="J271" s="15"/>
      <c r="K271" s="15"/>
    </row>
    <row r="272" spans="7:11" ht="12.75">
      <c r="G272" s="15"/>
      <c r="H272" s="15"/>
      <c r="I272" s="15"/>
      <c r="J272" s="15"/>
      <c r="K272" s="15"/>
    </row>
    <row r="273" spans="7:11" ht="12.75">
      <c r="G273" s="15"/>
      <c r="H273" s="15"/>
      <c r="I273" s="15"/>
      <c r="J273" s="15"/>
      <c r="K273" s="15"/>
    </row>
    <row r="274" spans="7:11" ht="12.75">
      <c r="G274" s="15"/>
      <c r="H274" s="15"/>
      <c r="I274" s="15"/>
      <c r="J274" s="15"/>
      <c r="K274" s="15"/>
    </row>
    <row r="275" spans="7:11" ht="12.75">
      <c r="G275" s="15"/>
      <c r="H275" s="15"/>
      <c r="I275" s="15"/>
      <c r="J275" s="15"/>
      <c r="K275" s="15"/>
    </row>
    <row r="276" spans="7:11" ht="12.75">
      <c r="G276" s="15"/>
      <c r="H276" s="15"/>
      <c r="I276" s="15"/>
      <c r="J276" s="15"/>
      <c r="K276" s="15"/>
    </row>
    <row r="277" spans="7:11" ht="12.75">
      <c r="G277" s="15"/>
      <c r="H277" s="15"/>
      <c r="I277" s="15"/>
      <c r="J277" s="15"/>
      <c r="K277" s="15"/>
    </row>
    <row r="278" spans="7:11" ht="12.75">
      <c r="G278" s="15"/>
      <c r="H278" s="15"/>
      <c r="I278" s="15"/>
      <c r="J278" s="15"/>
      <c r="K278" s="15"/>
    </row>
    <row r="279" spans="7:11" ht="12.75">
      <c r="G279" s="15"/>
      <c r="H279" s="15"/>
      <c r="I279" s="15"/>
      <c r="J279" s="15"/>
      <c r="K279" s="15"/>
    </row>
    <row r="280" spans="7:11" ht="12.75">
      <c r="G280" s="15"/>
      <c r="H280" s="15"/>
      <c r="I280" s="15"/>
      <c r="J280" s="15"/>
      <c r="K280" s="15"/>
    </row>
    <row r="281" spans="7:11" ht="12.75">
      <c r="G281" s="15"/>
      <c r="H281" s="15"/>
      <c r="I281" s="15"/>
      <c r="J281" s="15"/>
      <c r="K281" s="15"/>
    </row>
    <row r="282" spans="7:11" ht="12.75">
      <c r="G282" s="15"/>
      <c r="H282" s="15"/>
      <c r="I282" s="15"/>
      <c r="J282" s="15"/>
      <c r="K282" s="15"/>
    </row>
    <row r="283" spans="7:11" ht="12.75">
      <c r="G283" s="15"/>
      <c r="H283" s="15"/>
      <c r="I283" s="15"/>
      <c r="J283" s="15"/>
      <c r="K283" s="15"/>
    </row>
    <row r="284" spans="7:11" ht="12.75">
      <c r="G284" s="15"/>
      <c r="H284" s="15"/>
      <c r="I284" s="15"/>
      <c r="J284" s="15"/>
      <c r="K284" s="15"/>
    </row>
    <row r="285" spans="7:11" ht="12.75">
      <c r="G285" s="15"/>
      <c r="H285" s="15"/>
      <c r="I285" s="15"/>
      <c r="J285" s="15"/>
      <c r="K285" s="15"/>
    </row>
    <row r="286" spans="7:11" ht="12.75">
      <c r="G286" s="15"/>
      <c r="H286" s="15"/>
      <c r="I286" s="15"/>
      <c r="J286" s="15"/>
      <c r="K286" s="15"/>
    </row>
    <row r="287" spans="7:11" ht="12.75">
      <c r="G287" s="15"/>
      <c r="H287" s="15"/>
      <c r="I287" s="15"/>
      <c r="J287" s="15"/>
      <c r="K287" s="15"/>
    </row>
    <row r="288" spans="7:11" ht="12.75">
      <c r="G288" s="15"/>
      <c r="H288" s="15"/>
      <c r="I288" s="15"/>
      <c r="J288" s="15"/>
      <c r="K288" s="15"/>
    </row>
    <row r="289" spans="7:11" ht="12.75">
      <c r="G289" s="15"/>
      <c r="H289" s="15"/>
      <c r="I289" s="15"/>
      <c r="J289" s="15"/>
      <c r="K289" s="15"/>
    </row>
    <row r="290" spans="7:11" ht="12.75">
      <c r="G290" s="15"/>
      <c r="H290" s="15"/>
      <c r="I290" s="15"/>
      <c r="J290" s="15"/>
      <c r="K290" s="15"/>
    </row>
    <row r="291" spans="7:11" ht="12.75">
      <c r="G291" s="15"/>
      <c r="H291" s="15"/>
      <c r="I291" s="15"/>
      <c r="J291" s="15"/>
      <c r="K291" s="15"/>
    </row>
    <row r="292" spans="7:11" ht="12.75">
      <c r="G292" s="15"/>
      <c r="H292" s="15"/>
      <c r="I292" s="15"/>
      <c r="J292" s="15"/>
      <c r="K292" s="15"/>
    </row>
    <row r="293" spans="7:11" ht="12.75">
      <c r="G293" s="15"/>
      <c r="H293" s="15"/>
      <c r="I293" s="15"/>
      <c r="J293" s="15"/>
      <c r="K293" s="15"/>
    </row>
    <row r="294" spans="7:11" ht="12.75">
      <c r="G294" s="15"/>
      <c r="H294" s="15"/>
      <c r="I294" s="15"/>
      <c r="J294" s="15"/>
      <c r="K294" s="15"/>
    </row>
    <row r="295" spans="7:11" ht="12.75">
      <c r="G295" s="15"/>
      <c r="H295" s="15"/>
      <c r="I295" s="15"/>
      <c r="J295" s="15"/>
      <c r="K295" s="15"/>
    </row>
    <row r="296" spans="7:11" ht="12.75">
      <c r="G296" s="15"/>
      <c r="H296" s="15"/>
      <c r="I296" s="15"/>
      <c r="J296" s="15"/>
      <c r="K296" s="15"/>
    </row>
    <row r="297" spans="7:11" ht="12.75">
      <c r="G297" s="15"/>
      <c r="H297" s="15"/>
      <c r="I297" s="15"/>
      <c r="J297" s="15"/>
      <c r="K297" s="15"/>
    </row>
    <row r="298" spans="7:11" ht="12.75">
      <c r="G298" s="15"/>
      <c r="H298" s="15"/>
      <c r="I298" s="15"/>
      <c r="J298" s="15"/>
      <c r="K298" s="15"/>
    </row>
    <row r="299" spans="7:11" ht="12.75">
      <c r="G299" s="15"/>
      <c r="H299" s="15"/>
      <c r="I299" s="15"/>
      <c r="J299" s="15"/>
      <c r="K299" s="15"/>
    </row>
    <row r="300" spans="7:11" ht="12.75">
      <c r="G300" s="15"/>
      <c r="H300" s="15"/>
      <c r="I300" s="15"/>
      <c r="J300" s="15"/>
      <c r="K300" s="15"/>
    </row>
    <row r="301" spans="7:11" ht="12.75">
      <c r="G301" s="15"/>
      <c r="H301" s="15"/>
      <c r="I301" s="15"/>
      <c r="J301" s="15"/>
      <c r="K301" s="15"/>
    </row>
    <row r="302" spans="7:11" ht="12.75">
      <c r="G302" s="15"/>
      <c r="H302" s="15"/>
      <c r="I302" s="15"/>
      <c r="J302" s="15"/>
      <c r="K302" s="15"/>
    </row>
    <row r="303" spans="7:11" ht="12.75">
      <c r="G303" s="15"/>
      <c r="H303" s="15"/>
      <c r="I303" s="15"/>
      <c r="J303" s="15"/>
      <c r="K303" s="15"/>
    </row>
    <row r="304" spans="7:11" ht="12.75">
      <c r="G304" s="15"/>
      <c r="H304" s="15"/>
      <c r="I304" s="15"/>
      <c r="J304" s="15"/>
      <c r="K304" s="15"/>
    </row>
    <row r="305" spans="7:11" ht="12.75">
      <c r="G305" s="15"/>
      <c r="H305" s="15"/>
      <c r="I305" s="15"/>
      <c r="J305" s="15"/>
      <c r="K305" s="15"/>
    </row>
    <row r="306" spans="7:11" ht="12.75">
      <c r="G306" s="15"/>
      <c r="H306" s="15"/>
      <c r="I306" s="15"/>
      <c r="J306" s="15"/>
      <c r="K306" s="15"/>
    </row>
    <row r="307" spans="7:11" ht="12.75">
      <c r="G307" s="15"/>
      <c r="H307" s="15"/>
      <c r="I307" s="15"/>
      <c r="J307" s="15"/>
      <c r="K307" s="15"/>
    </row>
    <row r="308" spans="7:11" ht="12.75">
      <c r="G308" s="15"/>
      <c r="H308" s="15"/>
      <c r="I308" s="15"/>
      <c r="J308" s="15"/>
      <c r="K308" s="15"/>
    </row>
    <row r="309" spans="7:11" ht="12.75">
      <c r="G309" s="15"/>
      <c r="H309" s="15"/>
      <c r="I309" s="15"/>
      <c r="J309" s="15"/>
      <c r="K309" s="15"/>
    </row>
    <row r="310" spans="7:11" ht="12.75">
      <c r="G310" s="15"/>
      <c r="H310" s="15"/>
      <c r="I310" s="15"/>
      <c r="J310" s="15"/>
      <c r="K310" s="15"/>
    </row>
    <row r="311" spans="7:11" ht="12.75">
      <c r="G311" s="15"/>
      <c r="H311" s="15"/>
      <c r="I311" s="15"/>
      <c r="J311" s="15"/>
      <c r="K311" s="15"/>
    </row>
    <row r="312" spans="7:11" ht="12.75">
      <c r="G312" s="15"/>
      <c r="H312" s="15"/>
      <c r="I312" s="15"/>
      <c r="J312" s="15"/>
      <c r="K312" s="15"/>
    </row>
    <row r="313" spans="7:11" ht="12.75">
      <c r="G313" s="15"/>
      <c r="H313" s="15"/>
      <c r="I313" s="15"/>
      <c r="J313" s="15"/>
      <c r="K313" s="15"/>
    </row>
    <row r="314" spans="7:11" ht="12.75">
      <c r="G314" s="15"/>
      <c r="H314" s="15"/>
      <c r="I314" s="15"/>
      <c r="J314" s="15"/>
      <c r="K314" s="15"/>
    </row>
    <row r="315" spans="7:11" ht="12.75">
      <c r="G315" s="15"/>
      <c r="H315" s="15"/>
      <c r="I315" s="15"/>
      <c r="J315" s="15"/>
      <c r="K315" s="15"/>
    </row>
    <row r="316" spans="7:11" ht="12.75">
      <c r="G316" s="15"/>
      <c r="H316" s="15"/>
      <c r="I316" s="15"/>
      <c r="J316" s="15"/>
      <c r="K316" s="15"/>
    </row>
    <row r="317" spans="7:11" ht="12.75">
      <c r="G317" s="15"/>
      <c r="H317" s="15"/>
      <c r="I317" s="15"/>
      <c r="J317" s="15"/>
      <c r="K317" s="15"/>
    </row>
    <row r="318" spans="7:11" ht="12.75">
      <c r="G318" s="15"/>
      <c r="H318" s="15"/>
      <c r="I318" s="15"/>
      <c r="J318" s="15"/>
      <c r="K318" s="15"/>
    </row>
    <row r="319" spans="7:11" ht="12.75">
      <c r="G319" s="15"/>
      <c r="H319" s="15"/>
      <c r="I319" s="15"/>
      <c r="J319" s="15"/>
      <c r="K319" s="15"/>
    </row>
    <row r="320" spans="7:11" ht="12.75">
      <c r="G320" s="15"/>
      <c r="H320" s="15"/>
      <c r="I320" s="15"/>
      <c r="J320" s="15"/>
      <c r="K320" s="15"/>
    </row>
    <row r="321" spans="7:11" ht="12.75">
      <c r="G321" s="15"/>
      <c r="H321" s="15"/>
      <c r="I321" s="15"/>
      <c r="J321" s="15"/>
      <c r="K321" s="15"/>
    </row>
    <row r="322" spans="7:11" ht="12.75">
      <c r="G322" s="15"/>
      <c r="H322" s="15"/>
      <c r="I322" s="15"/>
      <c r="J322" s="15"/>
      <c r="K322" s="15"/>
    </row>
    <row r="323" spans="7:11" ht="12.75">
      <c r="G323" s="15"/>
      <c r="H323" s="15"/>
      <c r="I323" s="15"/>
      <c r="J323" s="15"/>
      <c r="K323" s="15"/>
    </row>
    <row r="324" spans="7:11" ht="12.75">
      <c r="G324" s="15"/>
      <c r="H324" s="15"/>
      <c r="I324" s="15"/>
      <c r="J324" s="15"/>
      <c r="K324" s="15"/>
    </row>
    <row r="325" spans="7:11" ht="12.75">
      <c r="G325" s="15"/>
      <c r="H325" s="15"/>
      <c r="I325" s="15"/>
      <c r="J325" s="15"/>
      <c r="K325" s="15"/>
    </row>
    <row r="326" spans="7:11" ht="12.75">
      <c r="G326" s="15"/>
      <c r="H326" s="15"/>
      <c r="I326" s="15"/>
      <c r="J326" s="15"/>
      <c r="K326" s="15"/>
    </row>
    <row r="327" spans="7:11" ht="12.75">
      <c r="G327" s="15"/>
      <c r="H327" s="15"/>
      <c r="I327" s="15"/>
      <c r="J327" s="15"/>
      <c r="K327" s="15"/>
    </row>
    <row r="328" spans="7:11" ht="12.75">
      <c r="G328" s="15"/>
      <c r="H328" s="15"/>
      <c r="I328" s="15"/>
      <c r="J328" s="15"/>
      <c r="K328" s="15"/>
    </row>
    <row r="329" spans="7:11" ht="12.75">
      <c r="G329" s="15"/>
      <c r="H329" s="15"/>
      <c r="I329" s="15"/>
      <c r="J329" s="15"/>
      <c r="K329" s="15"/>
    </row>
    <row r="330" spans="7:11" ht="12.75">
      <c r="G330" s="15"/>
      <c r="H330" s="15"/>
      <c r="I330" s="15"/>
      <c r="J330" s="15"/>
      <c r="K330" s="15"/>
    </row>
    <row r="331" spans="7:11" ht="12.75">
      <c r="G331" s="15"/>
      <c r="H331" s="15"/>
      <c r="I331" s="15"/>
      <c r="J331" s="15"/>
      <c r="K331" s="15"/>
    </row>
    <row r="332" spans="7:11" ht="12.75">
      <c r="G332" s="15"/>
      <c r="H332" s="15"/>
      <c r="I332" s="15"/>
      <c r="J332" s="15"/>
      <c r="K332" s="15"/>
    </row>
    <row r="333" spans="7:11" ht="12.75">
      <c r="G333" s="15"/>
      <c r="H333" s="15"/>
      <c r="I333" s="15"/>
      <c r="J333" s="15"/>
      <c r="K333" s="15"/>
    </row>
    <row r="334" spans="7:11" ht="12.75">
      <c r="G334" s="15"/>
      <c r="H334" s="15"/>
      <c r="I334" s="15"/>
      <c r="J334" s="15"/>
      <c r="K334" s="15"/>
    </row>
    <row r="335" spans="7:11" ht="12.75">
      <c r="G335" s="15"/>
      <c r="H335" s="15"/>
      <c r="I335" s="15"/>
      <c r="J335" s="15"/>
      <c r="K335" s="15"/>
    </row>
    <row r="336" spans="7:11" ht="12.75">
      <c r="G336" s="15"/>
      <c r="H336" s="15"/>
      <c r="I336" s="15"/>
      <c r="J336" s="15"/>
      <c r="K336" s="15"/>
    </row>
    <row r="337" spans="7:11" ht="12.75">
      <c r="G337" s="15"/>
      <c r="H337" s="15"/>
      <c r="I337" s="15"/>
      <c r="J337" s="15"/>
      <c r="K337" s="15"/>
    </row>
    <row r="338" spans="7:11" ht="12.75">
      <c r="G338" s="15"/>
      <c r="H338" s="15"/>
      <c r="I338" s="15"/>
      <c r="J338" s="15"/>
      <c r="K338" s="15"/>
    </row>
    <row r="339" spans="7:11" ht="12.75">
      <c r="G339" s="15"/>
      <c r="H339" s="15"/>
      <c r="I339" s="15"/>
      <c r="J339" s="15"/>
      <c r="K339" s="15"/>
    </row>
    <row r="340" spans="7:11" ht="12.75">
      <c r="G340" s="15"/>
      <c r="H340" s="15"/>
      <c r="I340" s="15"/>
      <c r="J340" s="15"/>
      <c r="K340" s="15"/>
    </row>
    <row r="341" spans="7:11" ht="12.75">
      <c r="G341" s="15"/>
      <c r="H341" s="15"/>
      <c r="I341" s="15"/>
      <c r="J341" s="15"/>
      <c r="K341" s="15"/>
    </row>
    <row r="342" spans="7:11" ht="12.75">
      <c r="G342" s="15"/>
      <c r="H342" s="15"/>
      <c r="I342" s="15"/>
      <c r="J342" s="15"/>
      <c r="K342" s="15"/>
    </row>
    <row r="343" spans="7:11" ht="12.75">
      <c r="G343" s="15"/>
      <c r="H343" s="15"/>
      <c r="I343" s="15"/>
      <c r="J343" s="15"/>
      <c r="K343" s="15"/>
    </row>
    <row r="344" spans="7:11" ht="12.75">
      <c r="G344" s="15"/>
      <c r="H344" s="15"/>
      <c r="I344" s="15"/>
      <c r="J344" s="15"/>
      <c r="K344" s="15"/>
    </row>
    <row r="345" spans="7:11" ht="12.75">
      <c r="G345" s="15"/>
      <c r="H345" s="15"/>
      <c r="I345" s="15"/>
      <c r="J345" s="15"/>
      <c r="K345" s="15"/>
    </row>
    <row r="346" spans="7:11" ht="12.75">
      <c r="G346" s="15"/>
      <c r="H346" s="15"/>
      <c r="I346" s="15"/>
      <c r="J346" s="15"/>
      <c r="K346" s="15"/>
    </row>
    <row r="347" spans="7:11" ht="12.75">
      <c r="G347" s="15"/>
      <c r="H347" s="15"/>
      <c r="I347" s="15"/>
      <c r="J347" s="15"/>
      <c r="K347" s="15"/>
    </row>
    <row r="348" spans="7:11" ht="12.75">
      <c r="G348" s="15"/>
      <c r="H348" s="15"/>
      <c r="I348" s="15"/>
      <c r="J348" s="15"/>
      <c r="K348" s="15"/>
    </row>
    <row r="349" spans="7:11" ht="12.75">
      <c r="G349" s="15"/>
      <c r="H349" s="15"/>
      <c r="I349" s="15"/>
      <c r="J349" s="15"/>
      <c r="K349" s="15"/>
    </row>
    <row r="350" spans="7:11" ht="12.75">
      <c r="G350" s="15"/>
      <c r="H350" s="15"/>
      <c r="I350" s="15"/>
      <c r="J350" s="15"/>
      <c r="K350" s="15"/>
    </row>
    <row r="351" spans="7:11" ht="12.75">
      <c r="G351" s="15"/>
      <c r="H351" s="15"/>
      <c r="I351" s="15"/>
      <c r="J351" s="15"/>
      <c r="K351" s="15"/>
    </row>
    <row r="352" spans="7:11" ht="12.75">
      <c r="G352" s="15"/>
      <c r="H352" s="15"/>
      <c r="I352" s="15"/>
      <c r="J352" s="15"/>
      <c r="K352" s="15"/>
    </row>
    <row r="353" spans="7:11" ht="12.75">
      <c r="G353" s="15"/>
      <c r="H353" s="15"/>
      <c r="I353" s="15"/>
      <c r="J353" s="15"/>
      <c r="K353" s="15"/>
    </row>
    <row r="354" spans="7:11" ht="12.75">
      <c r="G354" s="15"/>
      <c r="H354" s="15"/>
      <c r="I354" s="15"/>
      <c r="J354" s="15"/>
      <c r="K354" s="15"/>
    </row>
    <row r="355" spans="7:11" ht="12.75">
      <c r="G355" s="15"/>
      <c r="H355" s="15"/>
      <c r="I355" s="15"/>
      <c r="J355" s="15"/>
      <c r="K355" s="15"/>
    </row>
    <row r="356" spans="7:11" ht="12.75">
      <c r="G356" s="15"/>
      <c r="H356" s="15"/>
      <c r="I356" s="15"/>
      <c r="J356" s="15"/>
      <c r="K356" s="15"/>
    </row>
    <row r="357" spans="7:11" ht="12.75">
      <c r="G357" s="15"/>
      <c r="H357" s="15"/>
      <c r="I357" s="15"/>
      <c r="J357" s="15"/>
      <c r="K357" s="15"/>
    </row>
    <row r="358" spans="7:11" ht="12.75">
      <c r="G358" s="15"/>
      <c r="H358" s="15"/>
      <c r="I358" s="15"/>
      <c r="J358" s="15"/>
      <c r="K358" s="15"/>
    </row>
    <row r="359" spans="7:11" ht="12.75">
      <c r="G359" s="15"/>
      <c r="H359" s="15"/>
      <c r="I359" s="15"/>
      <c r="J359" s="15"/>
      <c r="K359" s="15"/>
    </row>
    <row r="360" spans="7:11" ht="12.75">
      <c r="G360" s="15"/>
      <c r="H360" s="15"/>
      <c r="I360" s="15"/>
      <c r="J360" s="15"/>
      <c r="K360" s="15"/>
    </row>
    <row r="361" spans="7:11" ht="12.75">
      <c r="G361" s="15"/>
      <c r="H361" s="15"/>
      <c r="I361" s="15"/>
      <c r="J361" s="15"/>
      <c r="K361" s="15"/>
    </row>
    <row r="362" spans="7:11" ht="12.75">
      <c r="G362" s="15"/>
      <c r="H362" s="15"/>
      <c r="I362" s="15"/>
      <c r="J362" s="15"/>
      <c r="K362" s="15"/>
    </row>
    <row r="363" spans="7:11" ht="12.75">
      <c r="G363" s="15"/>
      <c r="H363" s="15"/>
      <c r="I363" s="15"/>
      <c r="J363" s="15"/>
      <c r="K363" s="15"/>
    </row>
    <row r="364" spans="7:11" ht="12.75">
      <c r="G364" s="15"/>
      <c r="H364" s="15"/>
      <c r="I364" s="15"/>
      <c r="J364" s="15"/>
      <c r="K364" s="15"/>
    </row>
    <row r="365" spans="7:11" ht="12.75">
      <c r="G365" s="15"/>
      <c r="H365" s="15"/>
      <c r="I365" s="15"/>
      <c r="J365" s="15"/>
      <c r="K365" s="15"/>
    </row>
    <row r="366" spans="7:11" ht="12.75">
      <c r="G366" s="15"/>
      <c r="H366" s="15"/>
      <c r="I366" s="15"/>
      <c r="J366" s="15"/>
      <c r="K366" s="15"/>
    </row>
    <row r="367" spans="7:11" ht="12.75">
      <c r="G367" s="15"/>
      <c r="H367" s="15"/>
      <c r="I367" s="15"/>
      <c r="J367" s="15"/>
      <c r="K367" s="15"/>
    </row>
    <row r="368" spans="7:11" ht="12.75">
      <c r="G368" s="15"/>
      <c r="H368" s="15"/>
      <c r="I368" s="15"/>
      <c r="J368" s="15"/>
      <c r="K368" s="15"/>
    </row>
    <row r="369" spans="7:11" ht="12.75">
      <c r="G369" s="15"/>
      <c r="H369" s="15"/>
      <c r="I369" s="15"/>
      <c r="J369" s="15"/>
      <c r="K369" s="15"/>
    </row>
    <row r="370" spans="7:11" ht="12.75">
      <c r="G370" s="15"/>
      <c r="H370" s="15"/>
      <c r="I370" s="15"/>
      <c r="J370" s="15"/>
      <c r="K370" s="15"/>
    </row>
    <row r="371" spans="7:11" ht="12.75">
      <c r="G371" s="15"/>
      <c r="H371" s="15"/>
      <c r="I371" s="15"/>
      <c r="J371" s="15"/>
      <c r="K371" s="15"/>
    </row>
    <row r="372" spans="7:11" ht="12.75">
      <c r="G372" s="15"/>
      <c r="H372" s="15"/>
      <c r="I372" s="15"/>
      <c r="J372" s="15"/>
      <c r="K372" s="15"/>
    </row>
    <row r="373" spans="7:11" ht="12.75">
      <c r="G373" s="15"/>
      <c r="H373" s="15"/>
      <c r="I373" s="15"/>
      <c r="J373" s="15"/>
      <c r="K373" s="15"/>
    </row>
    <row r="374" spans="7:11" ht="12.75">
      <c r="G374" s="15"/>
      <c r="H374" s="15"/>
      <c r="I374" s="15"/>
      <c r="J374" s="15"/>
      <c r="K374" s="15"/>
    </row>
    <row r="375" spans="7:11" ht="12.75">
      <c r="G375" s="15"/>
      <c r="H375" s="15"/>
      <c r="I375" s="15"/>
      <c r="J375" s="15"/>
      <c r="K375" s="15"/>
    </row>
    <row r="376" spans="7:11" ht="12.75">
      <c r="G376" s="15"/>
      <c r="H376" s="15"/>
      <c r="I376" s="15"/>
      <c r="J376" s="15"/>
      <c r="K376" s="15"/>
    </row>
    <row r="377" spans="7:11" ht="12.75">
      <c r="G377" s="15"/>
      <c r="H377" s="15"/>
      <c r="I377" s="15"/>
      <c r="J377" s="15"/>
      <c r="K377" s="15"/>
    </row>
    <row r="378" spans="7:11" ht="12.75">
      <c r="G378" s="15"/>
      <c r="H378" s="15"/>
      <c r="I378" s="15"/>
      <c r="J378" s="15"/>
      <c r="K378" s="15"/>
    </row>
    <row r="379" spans="7:11" ht="12.75">
      <c r="G379" s="15"/>
      <c r="H379" s="15"/>
      <c r="I379" s="15"/>
      <c r="J379" s="15"/>
      <c r="K379" s="15"/>
    </row>
    <row r="380" spans="7:11" ht="12.75">
      <c r="G380" s="15"/>
      <c r="H380" s="15"/>
      <c r="I380" s="15"/>
      <c r="J380" s="15"/>
      <c r="K380" s="15"/>
    </row>
    <row r="381" spans="7:11" ht="12.75">
      <c r="G381" s="15"/>
      <c r="H381" s="15"/>
      <c r="I381" s="15"/>
      <c r="J381" s="15"/>
      <c r="K381" s="15"/>
    </row>
    <row r="382" spans="7:11" ht="12.75">
      <c r="G382" s="15"/>
      <c r="H382" s="15"/>
      <c r="I382" s="15"/>
      <c r="J382" s="15"/>
      <c r="K382" s="15"/>
    </row>
    <row r="383" spans="7:11" ht="12.75">
      <c r="G383" s="15"/>
      <c r="H383" s="15"/>
      <c r="I383" s="15"/>
      <c r="J383" s="15"/>
      <c r="K383" s="15"/>
    </row>
    <row r="384" spans="7:11" ht="12.75">
      <c r="G384" s="15"/>
      <c r="H384" s="15"/>
      <c r="I384" s="15"/>
      <c r="J384" s="15"/>
      <c r="K384" s="15"/>
    </row>
    <row r="385" spans="7:11" ht="12.75">
      <c r="G385" s="15"/>
      <c r="H385" s="15"/>
      <c r="I385" s="15"/>
      <c r="J385" s="15"/>
      <c r="K385" s="15"/>
    </row>
    <row r="386" spans="7:11" ht="12.75">
      <c r="G386" s="15"/>
      <c r="H386" s="15"/>
      <c r="I386" s="15"/>
      <c r="J386" s="15"/>
      <c r="K386" s="15"/>
    </row>
    <row r="387" spans="7:11" ht="12.75">
      <c r="G387" s="15"/>
      <c r="H387" s="15"/>
      <c r="I387" s="15"/>
      <c r="J387" s="15"/>
      <c r="K387" s="15"/>
    </row>
    <row r="388" spans="7:11" ht="12.75">
      <c r="G388" s="15"/>
      <c r="H388" s="15"/>
      <c r="I388" s="15"/>
      <c r="J388" s="15"/>
      <c r="K388" s="15"/>
    </row>
    <row r="389" spans="7:11" ht="12.75">
      <c r="G389" s="15"/>
      <c r="H389" s="15"/>
      <c r="I389" s="15"/>
      <c r="J389" s="15"/>
      <c r="K389" s="15"/>
    </row>
    <row r="390" spans="7:11" ht="12.75">
      <c r="G390" s="15"/>
      <c r="H390" s="15"/>
      <c r="I390" s="15"/>
      <c r="J390" s="15"/>
      <c r="K390" s="15"/>
    </row>
    <row r="391" spans="7:11" ht="12.75">
      <c r="G391" s="15"/>
      <c r="H391" s="15"/>
      <c r="I391" s="15"/>
      <c r="J391" s="15"/>
      <c r="K391" s="15"/>
    </row>
    <row r="392" spans="7:11" ht="12.75">
      <c r="G392" s="15"/>
      <c r="H392" s="15"/>
      <c r="I392" s="15"/>
      <c r="J392" s="15"/>
      <c r="K392" s="15"/>
    </row>
    <row r="393" spans="7:11" ht="12.75">
      <c r="G393" s="15"/>
      <c r="H393" s="15"/>
      <c r="I393" s="15"/>
      <c r="J393" s="15"/>
      <c r="K393" s="15"/>
    </row>
    <row r="394" spans="7:11" ht="12.75">
      <c r="G394" s="15"/>
      <c r="H394" s="15"/>
      <c r="I394" s="15"/>
      <c r="J394" s="15"/>
      <c r="K394" s="15"/>
    </row>
    <row r="395" spans="7:11" ht="12.75">
      <c r="G395" s="15"/>
      <c r="H395" s="15"/>
      <c r="I395" s="15"/>
      <c r="J395" s="15"/>
      <c r="K395" s="15"/>
    </row>
    <row r="396" spans="7:11" ht="12.75">
      <c r="G396" s="15"/>
      <c r="H396" s="15"/>
      <c r="I396" s="15"/>
      <c r="J396" s="15"/>
      <c r="K396" s="15"/>
    </row>
    <row r="397" spans="7:11" ht="12.75">
      <c r="G397" s="15"/>
      <c r="H397" s="15"/>
      <c r="I397" s="15"/>
      <c r="J397" s="15"/>
      <c r="K397" s="15"/>
    </row>
    <row r="398" spans="7:11" ht="12.75">
      <c r="G398" s="15"/>
      <c r="H398" s="15"/>
      <c r="I398" s="15"/>
      <c r="J398" s="15"/>
      <c r="K398" s="15"/>
    </row>
    <row r="399" spans="7:11" ht="12.75">
      <c r="G399" s="15"/>
      <c r="H399" s="15"/>
      <c r="I399" s="15"/>
      <c r="J399" s="15"/>
      <c r="K399" s="15"/>
    </row>
    <row r="400" spans="7:11" ht="12.75">
      <c r="G400" s="15"/>
      <c r="H400" s="15"/>
      <c r="I400" s="15"/>
      <c r="J400" s="15"/>
      <c r="K400" s="15"/>
    </row>
    <row r="401" spans="7:11" ht="12.75">
      <c r="G401" s="15"/>
      <c r="H401" s="15"/>
      <c r="I401" s="15"/>
      <c r="J401" s="15"/>
      <c r="K401" s="15"/>
    </row>
    <row r="402" spans="7:11" ht="12.75">
      <c r="G402" s="15"/>
      <c r="H402" s="15"/>
      <c r="I402" s="15"/>
      <c r="J402" s="15"/>
      <c r="K402" s="15"/>
    </row>
    <row r="403" spans="7:11" ht="12.75">
      <c r="G403" s="15"/>
      <c r="H403" s="15"/>
      <c r="I403" s="15"/>
      <c r="J403" s="15"/>
      <c r="K403" s="15"/>
    </row>
    <row r="404" spans="7:11" ht="12.75">
      <c r="G404" s="15"/>
      <c r="H404" s="15"/>
      <c r="I404" s="15"/>
      <c r="J404" s="15"/>
      <c r="K404" s="15"/>
    </row>
    <row r="405" spans="7:11" ht="12.75">
      <c r="G405" s="15"/>
      <c r="H405" s="15"/>
      <c r="I405" s="15"/>
      <c r="J405" s="15"/>
      <c r="K405" s="15"/>
    </row>
    <row r="406" spans="7:11" ht="12.75">
      <c r="G406" s="15"/>
      <c r="H406" s="15"/>
      <c r="I406" s="15"/>
      <c r="J406" s="15"/>
      <c r="K406" s="15"/>
    </row>
    <row r="407" spans="7:11" ht="12.75">
      <c r="G407" s="15"/>
      <c r="H407" s="15"/>
      <c r="I407" s="15"/>
      <c r="J407" s="15"/>
      <c r="K407" s="15"/>
    </row>
    <row r="408" spans="7:11" ht="12.75">
      <c r="G408" s="15"/>
      <c r="H408" s="15"/>
      <c r="I408" s="15"/>
      <c r="J408" s="15"/>
      <c r="K408" s="15"/>
    </row>
    <row r="409" spans="7:11" ht="12.75">
      <c r="G409" s="15"/>
      <c r="H409" s="15"/>
      <c r="I409" s="15"/>
      <c r="J409" s="15"/>
      <c r="K409" s="15"/>
    </row>
    <row r="410" spans="7:11" ht="12.75">
      <c r="G410" s="15"/>
      <c r="H410" s="15"/>
      <c r="I410" s="15"/>
      <c r="J410" s="15"/>
      <c r="K410" s="15"/>
    </row>
    <row r="411" spans="7:11" ht="12.75">
      <c r="G411" s="15"/>
      <c r="H411" s="15"/>
      <c r="I411" s="15"/>
      <c r="J411" s="15"/>
      <c r="K411" s="15"/>
    </row>
    <row r="412" spans="7:11" ht="12.75">
      <c r="G412" s="15"/>
      <c r="H412" s="15"/>
      <c r="I412" s="15"/>
      <c r="J412" s="15"/>
      <c r="K412" s="15"/>
    </row>
    <row r="413" spans="7:11" ht="12.75">
      <c r="G413" s="15"/>
      <c r="H413" s="15"/>
      <c r="I413" s="15"/>
      <c r="J413" s="15"/>
      <c r="K413" s="15"/>
    </row>
    <row r="414" spans="7:11" ht="12.75">
      <c r="G414" s="15"/>
      <c r="H414" s="15"/>
      <c r="I414" s="15"/>
      <c r="J414" s="15"/>
      <c r="K414" s="15"/>
    </row>
    <row r="415" spans="7:11" ht="12.75">
      <c r="G415" s="15"/>
      <c r="H415" s="15"/>
      <c r="I415" s="15"/>
      <c r="J415" s="15"/>
      <c r="K415" s="15"/>
    </row>
    <row r="416" spans="7:11" ht="12.75">
      <c r="G416" s="15"/>
      <c r="H416" s="15"/>
      <c r="I416" s="15"/>
      <c r="J416" s="15"/>
      <c r="K416" s="15"/>
    </row>
    <row r="417" spans="7:11" ht="12.75">
      <c r="G417" s="15"/>
      <c r="H417" s="15"/>
      <c r="I417" s="15"/>
      <c r="J417" s="15"/>
      <c r="K417" s="15"/>
    </row>
    <row r="418" spans="7:11" ht="12.75">
      <c r="G418" s="15"/>
      <c r="H418" s="15"/>
      <c r="I418" s="15"/>
      <c r="J418" s="15"/>
      <c r="K418" s="15"/>
    </row>
    <row r="419" spans="7:11" ht="12.75">
      <c r="G419" s="15"/>
      <c r="H419" s="15"/>
      <c r="I419" s="15"/>
      <c r="J419" s="15"/>
      <c r="K419" s="15"/>
    </row>
    <row r="420" spans="7:11" ht="12.75">
      <c r="G420" s="15"/>
      <c r="H420" s="15"/>
      <c r="I420" s="15"/>
      <c r="J420" s="15"/>
      <c r="K420" s="15"/>
    </row>
    <row r="421" spans="7:11" ht="12.75">
      <c r="G421" s="15"/>
      <c r="H421" s="15"/>
      <c r="I421" s="15"/>
      <c r="J421" s="15"/>
      <c r="K421" s="15"/>
    </row>
    <row r="422" spans="7:11" ht="12.75">
      <c r="G422" s="15"/>
      <c r="H422" s="15"/>
      <c r="I422" s="15"/>
      <c r="J422" s="15"/>
      <c r="K422" s="15"/>
    </row>
    <row r="423" spans="7:11" ht="12.75">
      <c r="G423" s="15"/>
      <c r="H423" s="15"/>
      <c r="I423" s="15"/>
      <c r="J423" s="15"/>
      <c r="K423" s="15"/>
    </row>
    <row r="424" spans="7:11" ht="12.75">
      <c r="G424" s="15"/>
      <c r="H424" s="15"/>
      <c r="I424" s="15"/>
      <c r="J424" s="15"/>
      <c r="K424" s="15"/>
    </row>
    <row r="425" spans="7:11" ht="12.75">
      <c r="G425" s="15"/>
      <c r="H425" s="15"/>
      <c r="I425" s="15"/>
      <c r="J425" s="15"/>
      <c r="K425" s="15"/>
    </row>
    <row r="426" spans="7:11" ht="12.75">
      <c r="G426" s="15"/>
      <c r="H426" s="15"/>
      <c r="I426" s="15"/>
      <c r="J426" s="15"/>
      <c r="K426" s="15"/>
    </row>
    <row r="427" spans="7:11" ht="12.75">
      <c r="G427" s="15"/>
      <c r="H427" s="15"/>
      <c r="I427" s="15"/>
      <c r="J427" s="15"/>
      <c r="K427" s="15"/>
    </row>
    <row r="428" spans="7:11" ht="12.75">
      <c r="G428" s="15"/>
      <c r="H428" s="15"/>
      <c r="I428" s="15"/>
      <c r="J428" s="15"/>
      <c r="K428" s="15"/>
    </row>
    <row r="429" spans="7:11" ht="12.75">
      <c r="G429" s="15"/>
      <c r="H429" s="15"/>
      <c r="I429" s="15"/>
      <c r="J429" s="15"/>
      <c r="K429" s="15"/>
    </row>
    <row r="430" spans="7:11" ht="12.75">
      <c r="G430" s="15"/>
      <c r="H430" s="15"/>
      <c r="I430" s="15"/>
      <c r="J430" s="15"/>
      <c r="K430" s="15"/>
    </row>
    <row r="431" spans="7:11" ht="12.75">
      <c r="G431" s="15"/>
      <c r="H431" s="15"/>
      <c r="I431" s="15"/>
      <c r="J431" s="15"/>
      <c r="K431" s="15"/>
    </row>
    <row r="432" spans="7:11" ht="12.75">
      <c r="G432" s="15"/>
      <c r="H432" s="15"/>
      <c r="I432" s="15"/>
      <c r="J432" s="15"/>
      <c r="K432" s="15"/>
    </row>
    <row r="433" spans="7:11" ht="12.75">
      <c r="G433" s="15"/>
      <c r="H433" s="15"/>
      <c r="I433" s="15"/>
      <c r="J433" s="15"/>
      <c r="K433" s="15"/>
    </row>
    <row r="434" spans="7:11" ht="12.75">
      <c r="G434" s="15"/>
      <c r="H434" s="15"/>
      <c r="I434" s="15"/>
      <c r="J434" s="15"/>
      <c r="K434" s="15"/>
    </row>
    <row r="435" spans="7:11" ht="12.75">
      <c r="G435" s="15"/>
      <c r="H435" s="15"/>
      <c r="I435" s="15"/>
      <c r="J435" s="15"/>
      <c r="K435" s="15"/>
    </row>
    <row r="436" spans="7:11" ht="12.75">
      <c r="G436" s="15"/>
      <c r="H436" s="15"/>
      <c r="I436" s="15"/>
      <c r="J436" s="15"/>
      <c r="K436" s="15"/>
    </row>
    <row r="437" spans="7:11" ht="12.75">
      <c r="G437" s="15"/>
      <c r="H437" s="15"/>
      <c r="I437" s="15"/>
      <c r="J437" s="15"/>
      <c r="K437" s="15"/>
    </row>
    <row r="438" spans="7:11" ht="12.75">
      <c r="G438" s="15"/>
      <c r="H438" s="15"/>
      <c r="I438" s="15"/>
      <c r="J438" s="15"/>
      <c r="K438" s="15"/>
    </row>
    <row r="439" spans="7:11" ht="12.75">
      <c r="G439" s="15"/>
      <c r="H439" s="15"/>
      <c r="I439" s="15"/>
      <c r="J439" s="15"/>
      <c r="K439" s="15"/>
    </row>
    <row r="440" spans="7:11" ht="12.75">
      <c r="G440" s="15"/>
      <c r="H440" s="15"/>
      <c r="I440" s="15"/>
      <c r="J440" s="15"/>
      <c r="K440" s="15"/>
    </row>
    <row r="441" spans="7:11" ht="12.75">
      <c r="G441" s="15"/>
      <c r="H441" s="15"/>
      <c r="I441" s="15"/>
      <c r="J441" s="15"/>
      <c r="K441" s="15"/>
    </row>
    <row r="442" spans="7:11" ht="12.75">
      <c r="G442" s="15"/>
      <c r="H442" s="15"/>
      <c r="I442" s="15"/>
      <c r="J442" s="15"/>
      <c r="K442" s="15"/>
    </row>
    <row r="443" spans="7:11" ht="12.75">
      <c r="G443" s="15"/>
      <c r="H443" s="15"/>
      <c r="I443" s="15"/>
      <c r="J443" s="15"/>
      <c r="K443" s="15"/>
    </row>
    <row r="444" spans="7:11" ht="12.75">
      <c r="G444" s="15"/>
      <c r="H444" s="15"/>
      <c r="I444" s="15"/>
      <c r="J444" s="15"/>
      <c r="K444" s="15"/>
    </row>
    <row r="445" spans="7:11" ht="12.75">
      <c r="G445" s="15"/>
      <c r="H445" s="15"/>
      <c r="I445" s="15"/>
      <c r="J445" s="15"/>
      <c r="K445" s="15"/>
    </row>
    <row r="446" spans="7:11" ht="12.75">
      <c r="G446" s="15"/>
      <c r="H446" s="15"/>
      <c r="I446" s="15"/>
      <c r="J446" s="15"/>
      <c r="K446" s="15"/>
    </row>
    <row r="447" spans="7:11" ht="12.75">
      <c r="G447" s="15"/>
      <c r="H447" s="15"/>
      <c r="I447" s="15"/>
      <c r="J447" s="15"/>
      <c r="K447" s="15"/>
    </row>
    <row r="448" spans="7:11" ht="12.75">
      <c r="G448" s="15"/>
      <c r="H448" s="15"/>
      <c r="I448" s="15"/>
      <c r="J448" s="15"/>
      <c r="K448" s="15"/>
    </row>
    <row r="449" spans="7:11" ht="12.75">
      <c r="G449" s="15"/>
      <c r="H449" s="15"/>
      <c r="I449" s="15"/>
      <c r="J449" s="15"/>
      <c r="K449" s="15"/>
    </row>
    <row r="450" spans="7:11" ht="12.75">
      <c r="G450" s="15"/>
      <c r="H450" s="15"/>
      <c r="I450" s="15"/>
      <c r="J450" s="15"/>
      <c r="K450" s="15"/>
    </row>
    <row r="451" spans="7:11" ht="12.75">
      <c r="G451" s="15"/>
      <c r="H451" s="15"/>
      <c r="I451" s="15"/>
      <c r="J451" s="15"/>
      <c r="K451" s="15"/>
    </row>
    <row r="452" spans="7:11" ht="12.75">
      <c r="G452" s="15"/>
      <c r="H452" s="15"/>
      <c r="I452" s="15"/>
      <c r="J452" s="15"/>
      <c r="K452" s="15"/>
    </row>
    <row r="453" spans="7:11" ht="12.75">
      <c r="G453" s="15"/>
      <c r="H453" s="15"/>
      <c r="I453" s="15"/>
      <c r="J453" s="15"/>
      <c r="K453" s="15"/>
    </row>
    <row r="454" spans="7:11" ht="12.75">
      <c r="G454" s="15"/>
      <c r="H454" s="15"/>
      <c r="I454" s="15"/>
      <c r="J454" s="15"/>
      <c r="K454" s="15"/>
    </row>
    <row r="455" spans="7:11" ht="12.75">
      <c r="G455" s="15"/>
      <c r="H455" s="15"/>
      <c r="I455" s="15"/>
      <c r="J455" s="15"/>
      <c r="K455" s="15"/>
    </row>
    <row r="456" spans="7:11" ht="12.75">
      <c r="G456" s="15"/>
      <c r="H456" s="15"/>
      <c r="I456" s="15"/>
      <c r="J456" s="15"/>
      <c r="K456" s="15"/>
    </row>
    <row r="457" spans="7:11" ht="12.75">
      <c r="G457" s="15"/>
      <c r="H457" s="15"/>
      <c r="I457" s="15"/>
      <c r="J457" s="15"/>
      <c r="K457" s="15"/>
    </row>
    <row r="458" spans="7:11" ht="12.75">
      <c r="G458" s="15"/>
      <c r="H458" s="15"/>
      <c r="I458" s="15"/>
      <c r="J458" s="15"/>
      <c r="K458" s="15"/>
    </row>
    <row r="459" spans="7:11" ht="12.75">
      <c r="G459" s="15"/>
      <c r="H459" s="15"/>
      <c r="I459" s="15"/>
      <c r="J459" s="15"/>
      <c r="K459" s="15"/>
    </row>
    <row r="460" spans="7:11" ht="12.75">
      <c r="G460" s="15"/>
      <c r="H460" s="15"/>
      <c r="I460" s="15"/>
      <c r="J460" s="15"/>
      <c r="K460" s="15"/>
    </row>
    <row r="461" spans="7:11" ht="12.75">
      <c r="G461" s="15"/>
      <c r="H461" s="15"/>
      <c r="I461" s="15"/>
      <c r="J461" s="15"/>
      <c r="K461" s="15"/>
    </row>
    <row r="462" spans="7:11" ht="12.75">
      <c r="G462" s="15"/>
      <c r="H462" s="15"/>
      <c r="I462" s="15"/>
      <c r="J462" s="15"/>
      <c r="K462" s="15"/>
    </row>
    <row r="463" spans="7:11" ht="12.75">
      <c r="G463" s="15"/>
      <c r="H463" s="15"/>
      <c r="I463" s="15"/>
      <c r="J463" s="15"/>
      <c r="K463" s="15"/>
    </row>
    <row r="464" spans="7:11" ht="12.75">
      <c r="G464" s="15"/>
      <c r="H464" s="15"/>
      <c r="I464" s="15"/>
      <c r="J464" s="15"/>
      <c r="K464" s="15"/>
    </row>
    <row r="465" spans="7:11" ht="12.75">
      <c r="G465" s="15"/>
      <c r="H465" s="15"/>
      <c r="I465" s="15"/>
      <c r="J465" s="15"/>
      <c r="K465" s="15"/>
    </row>
    <row r="466" spans="7:11" ht="12.75">
      <c r="G466" s="15"/>
      <c r="H466" s="15"/>
      <c r="I466" s="15"/>
      <c r="J466" s="15"/>
      <c r="K466" s="15"/>
    </row>
    <row r="467" spans="7:11" ht="12.75">
      <c r="G467" s="15"/>
      <c r="H467" s="15"/>
      <c r="I467" s="15"/>
      <c r="J467" s="15"/>
      <c r="K467" s="15"/>
    </row>
    <row r="468" spans="7:11" ht="12.75">
      <c r="G468" s="15"/>
      <c r="H468" s="15"/>
      <c r="I468" s="15"/>
      <c r="J468" s="15"/>
      <c r="K468" s="15"/>
    </row>
    <row r="469" spans="7:11" ht="12.75">
      <c r="G469" s="15"/>
      <c r="H469" s="15"/>
      <c r="I469" s="15"/>
      <c r="J469" s="15"/>
      <c r="K469" s="15"/>
    </row>
    <row r="470" spans="7:11" ht="12.75">
      <c r="G470" s="15"/>
      <c r="H470" s="15"/>
      <c r="I470" s="15"/>
      <c r="J470" s="15"/>
      <c r="K470" s="15"/>
    </row>
    <row r="471" spans="7:11" ht="12.75">
      <c r="G471" s="15"/>
      <c r="H471" s="15"/>
      <c r="I471" s="15"/>
      <c r="J471" s="15"/>
      <c r="K471" s="15"/>
    </row>
    <row r="472" spans="7:11" ht="12.75">
      <c r="G472" s="15"/>
      <c r="H472" s="15"/>
      <c r="I472" s="15"/>
      <c r="J472" s="15"/>
      <c r="K472" s="15"/>
    </row>
    <row r="473" spans="7:11" ht="12.75">
      <c r="G473" s="15"/>
      <c r="H473" s="15"/>
      <c r="I473" s="15"/>
      <c r="J473" s="15"/>
      <c r="K473" s="15"/>
    </row>
    <row r="474" spans="7:11" ht="12.75">
      <c r="G474" s="15"/>
      <c r="H474" s="15"/>
      <c r="I474" s="15"/>
      <c r="J474" s="15"/>
      <c r="K474" s="15"/>
    </row>
    <row r="475" spans="7:11" ht="12.75">
      <c r="G475" s="15"/>
      <c r="H475" s="15"/>
      <c r="I475" s="15"/>
      <c r="J475" s="15"/>
      <c r="K475" s="15"/>
    </row>
    <row r="476" spans="7:11" ht="12.75">
      <c r="G476" s="15"/>
      <c r="H476" s="15"/>
      <c r="I476" s="15"/>
      <c r="J476" s="15"/>
      <c r="K476" s="15"/>
    </row>
    <row r="477" spans="7:11" ht="12.75">
      <c r="G477" s="15"/>
      <c r="H477" s="15"/>
      <c r="I477" s="15"/>
      <c r="J477" s="15"/>
      <c r="K477" s="15"/>
    </row>
    <row r="478" spans="7:11" ht="12.75">
      <c r="G478" s="15"/>
      <c r="H478" s="15"/>
      <c r="I478" s="15"/>
      <c r="J478" s="15"/>
      <c r="K478" s="15"/>
    </row>
    <row r="479" spans="7:11" ht="12.75">
      <c r="G479" s="15"/>
      <c r="H479" s="15"/>
      <c r="I479" s="15"/>
      <c r="J479" s="15"/>
      <c r="K479" s="15"/>
    </row>
    <row r="480" spans="7:11" ht="12.75">
      <c r="G480" s="15"/>
      <c r="H480" s="15"/>
      <c r="I480" s="15"/>
      <c r="J480" s="15"/>
      <c r="K480" s="15"/>
    </row>
    <row r="481" spans="7:11" ht="12.75">
      <c r="G481" s="15"/>
      <c r="H481" s="15"/>
      <c r="I481" s="15"/>
      <c r="J481" s="15"/>
      <c r="K481" s="15"/>
    </row>
    <row r="482" spans="7:11" ht="12.75">
      <c r="G482" s="15"/>
      <c r="H482" s="15"/>
      <c r="I482" s="15"/>
      <c r="J482" s="15"/>
      <c r="K482" s="15"/>
    </row>
    <row r="483" spans="7:11" ht="12.75">
      <c r="G483" s="15"/>
      <c r="H483" s="15"/>
      <c r="I483" s="15"/>
      <c r="J483" s="15"/>
      <c r="K483" s="15"/>
    </row>
    <row r="484" spans="7:11" ht="12.75">
      <c r="G484" s="15"/>
      <c r="H484" s="15"/>
      <c r="I484" s="15"/>
      <c r="J484" s="15"/>
      <c r="K484" s="15"/>
    </row>
    <row r="485" spans="7:11" ht="12.75">
      <c r="G485" s="15"/>
      <c r="H485" s="15"/>
      <c r="I485" s="15"/>
      <c r="J485" s="15"/>
      <c r="K485" s="15"/>
    </row>
    <row r="486" spans="7:11" ht="12.75">
      <c r="G486" s="15"/>
      <c r="H486" s="15"/>
      <c r="I486" s="15"/>
      <c r="J486" s="15"/>
      <c r="K486" s="15"/>
    </row>
    <row r="487" spans="7:11" ht="12.75">
      <c r="G487" s="15"/>
      <c r="H487" s="15"/>
      <c r="I487" s="15"/>
      <c r="J487" s="15"/>
      <c r="K487" s="15"/>
    </row>
    <row r="488" spans="7:11" ht="12.75">
      <c r="G488" s="15"/>
      <c r="H488" s="15"/>
      <c r="I488" s="15"/>
      <c r="J488" s="15"/>
      <c r="K488" s="15"/>
    </row>
    <row r="489" spans="7:11" ht="12.75">
      <c r="G489" s="15"/>
      <c r="H489" s="15"/>
      <c r="I489" s="15"/>
      <c r="J489" s="15"/>
      <c r="K489" s="15"/>
    </row>
    <row r="490" spans="7:11" ht="12.75">
      <c r="G490" s="15"/>
      <c r="H490" s="15"/>
      <c r="I490" s="15"/>
      <c r="J490" s="15"/>
      <c r="K490" s="15"/>
    </row>
    <row r="491" spans="7:11" ht="12.75">
      <c r="G491" s="15"/>
      <c r="H491" s="15"/>
      <c r="I491" s="15"/>
      <c r="J491" s="15"/>
      <c r="K491" s="15"/>
    </row>
    <row r="492" spans="7:11" ht="12.75">
      <c r="G492" s="15"/>
      <c r="H492" s="15"/>
      <c r="I492" s="15"/>
      <c r="J492" s="15"/>
      <c r="K492" s="15"/>
    </row>
    <row r="493" spans="7:11" ht="12.75">
      <c r="G493" s="15"/>
      <c r="H493" s="15"/>
      <c r="I493" s="15"/>
      <c r="J493" s="15"/>
      <c r="K493" s="15"/>
    </row>
    <row r="494" spans="7:11" ht="12.75">
      <c r="G494" s="15"/>
      <c r="H494" s="15"/>
      <c r="I494" s="15"/>
      <c r="J494" s="15"/>
      <c r="K494" s="15"/>
    </row>
    <row r="495" spans="7:11" ht="12.75">
      <c r="G495" s="15"/>
      <c r="H495" s="15"/>
      <c r="I495" s="15"/>
      <c r="J495" s="15"/>
      <c r="K495" s="15"/>
    </row>
    <row r="496" spans="7:11" ht="12.75">
      <c r="G496" s="15"/>
      <c r="H496" s="15"/>
      <c r="I496" s="15"/>
      <c r="J496" s="15"/>
      <c r="K496" s="15"/>
    </row>
    <row r="497" spans="7:11" ht="12.75">
      <c r="G497" s="15"/>
      <c r="H497" s="15"/>
      <c r="I497" s="15"/>
      <c r="J497" s="15"/>
      <c r="K497" s="15"/>
    </row>
    <row r="498" spans="7:11" ht="12.75">
      <c r="G498" s="15"/>
      <c r="H498" s="15"/>
      <c r="I498" s="15"/>
      <c r="J498" s="15"/>
      <c r="K498" s="15"/>
    </row>
    <row r="499" spans="7:11" ht="12.75">
      <c r="G499" s="15"/>
      <c r="H499" s="15"/>
      <c r="I499" s="15"/>
      <c r="J499" s="15"/>
      <c r="K499" s="15"/>
    </row>
    <row r="500" spans="7:11" ht="12.75">
      <c r="G500" s="15"/>
      <c r="H500" s="15"/>
      <c r="I500" s="15"/>
      <c r="J500" s="15"/>
      <c r="K500" s="15"/>
    </row>
    <row r="501" spans="7:11" ht="12.75">
      <c r="G501" s="15"/>
      <c r="H501" s="15"/>
      <c r="I501" s="15"/>
      <c r="J501" s="15"/>
      <c r="K501" s="15"/>
    </row>
    <row r="502" spans="7:11" ht="12.75">
      <c r="G502" s="15"/>
      <c r="H502" s="15"/>
      <c r="I502" s="15"/>
      <c r="J502" s="15"/>
      <c r="K502" s="15"/>
    </row>
    <row r="503" spans="7:11" ht="12.75">
      <c r="G503" s="15"/>
      <c r="H503" s="15"/>
      <c r="I503" s="15"/>
      <c r="J503" s="15"/>
      <c r="K503" s="15"/>
    </row>
    <row r="504" spans="7:11" ht="12.75">
      <c r="G504" s="15"/>
      <c r="H504" s="15"/>
      <c r="I504" s="15"/>
      <c r="J504" s="15"/>
      <c r="K504" s="15"/>
    </row>
    <row r="505" spans="7:11" ht="12.75">
      <c r="G505" s="15"/>
      <c r="H505" s="15"/>
      <c r="I505" s="15"/>
      <c r="J505" s="15"/>
      <c r="K505" s="15"/>
    </row>
    <row r="506" spans="7:11" ht="12.75">
      <c r="G506" s="15"/>
      <c r="H506" s="15"/>
      <c r="I506" s="15"/>
      <c r="J506" s="15"/>
      <c r="K506" s="15"/>
    </row>
    <row r="507" spans="7:11" ht="12.75">
      <c r="G507" s="15"/>
      <c r="H507" s="15"/>
      <c r="I507" s="15"/>
      <c r="J507" s="15"/>
      <c r="K507" s="15"/>
    </row>
    <row r="508" spans="7:11" ht="12.75">
      <c r="G508" s="15"/>
      <c r="H508" s="15"/>
      <c r="I508" s="15"/>
      <c r="J508" s="15"/>
      <c r="K508" s="15"/>
    </row>
    <row r="509" spans="7:11" ht="12.75">
      <c r="G509" s="15"/>
      <c r="H509" s="15"/>
      <c r="I509" s="15"/>
      <c r="J509" s="15"/>
      <c r="K509" s="15"/>
    </row>
    <row r="510" spans="7:11" ht="12.75">
      <c r="G510" s="15"/>
      <c r="H510" s="15"/>
      <c r="I510" s="15"/>
      <c r="J510" s="15"/>
      <c r="K510" s="15"/>
    </row>
    <row r="511" spans="7:11" ht="12.75">
      <c r="G511" s="15"/>
      <c r="H511" s="15"/>
      <c r="I511" s="15"/>
      <c r="J511" s="15"/>
      <c r="K511" s="15"/>
    </row>
    <row r="512" spans="7:11" ht="12.75">
      <c r="G512" s="15"/>
      <c r="H512" s="15"/>
      <c r="I512" s="15"/>
      <c r="J512" s="15"/>
      <c r="K512" s="15"/>
    </row>
    <row r="513" spans="7:11" ht="12.75">
      <c r="G513" s="15"/>
      <c r="H513" s="15"/>
      <c r="I513" s="15"/>
      <c r="J513" s="15"/>
      <c r="K513" s="15"/>
    </row>
    <row r="514" spans="7:11" ht="12.75">
      <c r="G514" s="15"/>
      <c r="H514" s="15"/>
      <c r="I514" s="15"/>
      <c r="J514" s="15"/>
      <c r="K514" s="15"/>
    </row>
    <row r="515" spans="7:11" ht="12.75">
      <c r="G515" s="15"/>
      <c r="H515" s="15"/>
      <c r="I515" s="15"/>
      <c r="J515" s="15"/>
      <c r="K515" s="15"/>
    </row>
    <row r="516" spans="7:11" ht="12.75">
      <c r="G516" s="15"/>
      <c r="H516" s="15"/>
      <c r="I516" s="15"/>
      <c r="J516" s="15"/>
      <c r="K516" s="15"/>
    </row>
    <row r="517" spans="7:11" ht="12.75">
      <c r="G517" s="15"/>
      <c r="H517" s="15"/>
      <c r="I517" s="15"/>
      <c r="J517" s="15"/>
      <c r="K517" s="15"/>
    </row>
    <row r="518" spans="7:11" ht="12.75">
      <c r="G518" s="15"/>
      <c r="H518" s="15"/>
      <c r="I518" s="15"/>
      <c r="J518" s="15"/>
      <c r="K518" s="15"/>
    </row>
    <row r="519" spans="7:11" ht="12.75">
      <c r="G519" s="15"/>
      <c r="H519" s="15"/>
      <c r="I519" s="15"/>
      <c r="J519" s="15"/>
      <c r="K519" s="15"/>
    </row>
    <row r="520" spans="7:11" ht="12.75">
      <c r="G520" s="15"/>
      <c r="H520" s="15"/>
      <c r="I520" s="15"/>
      <c r="J520" s="15"/>
      <c r="K520" s="15"/>
    </row>
    <row r="521" spans="7:11" ht="12.75">
      <c r="G521" s="15"/>
      <c r="H521" s="15"/>
      <c r="I521" s="15"/>
      <c r="J521" s="15"/>
      <c r="K521" s="15"/>
    </row>
    <row r="522" spans="9:11" ht="12.75">
      <c r="I522" s="15"/>
      <c r="J522" s="15"/>
      <c r="K522" s="15"/>
    </row>
    <row r="523" spans="9:11" ht="12.75">
      <c r="I523" s="15"/>
      <c r="J523" s="15"/>
      <c r="K523" s="15"/>
    </row>
    <row r="524" spans="9:11" ht="12.75">
      <c r="I524" s="15"/>
      <c r="J524" s="15"/>
      <c r="K524" s="15"/>
    </row>
  </sheetData>
  <sheetProtection/>
  <mergeCells count="163">
    <mergeCell ref="C39:C40"/>
    <mergeCell ref="H37:H38"/>
    <mergeCell ref="I37:I38"/>
    <mergeCell ref="J37:J38"/>
    <mergeCell ref="C37:C38"/>
    <mergeCell ref="G37:G38"/>
    <mergeCell ref="J39:J40"/>
    <mergeCell ref="A41:A42"/>
    <mergeCell ref="B41:B42"/>
    <mergeCell ref="H43:I43"/>
    <mergeCell ref="A39:A40"/>
    <mergeCell ref="B39:B40"/>
    <mergeCell ref="D39:D40"/>
    <mergeCell ref="E39:E40"/>
    <mergeCell ref="G39:G40"/>
    <mergeCell ref="H39:H40"/>
    <mergeCell ref="I39:I40"/>
    <mergeCell ref="A37:A38"/>
    <mergeCell ref="B37:B38"/>
    <mergeCell ref="D37:D38"/>
    <mergeCell ref="E37:E38"/>
    <mergeCell ref="K33:K34"/>
    <mergeCell ref="I35:I36"/>
    <mergeCell ref="C33:C34"/>
    <mergeCell ref="C35:C36"/>
    <mergeCell ref="A35:A36"/>
    <mergeCell ref="B35:B36"/>
    <mergeCell ref="K39:K40"/>
    <mergeCell ref="J35:J36"/>
    <mergeCell ref="K35:K36"/>
    <mergeCell ref="K37:K38"/>
    <mergeCell ref="G35:G36"/>
    <mergeCell ref="H35:H36"/>
    <mergeCell ref="D35:D36"/>
    <mergeCell ref="E35:E36"/>
    <mergeCell ref="K31:K32"/>
    <mergeCell ref="C31:C32"/>
    <mergeCell ref="A33:A34"/>
    <mergeCell ref="B33:B34"/>
    <mergeCell ref="D33:D34"/>
    <mergeCell ref="E33:E34"/>
    <mergeCell ref="G33:G34"/>
    <mergeCell ref="H33:H34"/>
    <mergeCell ref="I33:I34"/>
    <mergeCell ref="J33:J34"/>
    <mergeCell ref="K29:K30"/>
    <mergeCell ref="C29:C30"/>
    <mergeCell ref="A31:A32"/>
    <mergeCell ref="B31:B32"/>
    <mergeCell ref="D31:D32"/>
    <mergeCell ref="E31:E32"/>
    <mergeCell ref="G31:G32"/>
    <mergeCell ref="H31:H32"/>
    <mergeCell ref="I31:I32"/>
    <mergeCell ref="J31:J32"/>
    <mergeCell ref="K27:K28"/>
    <mergeCell ref="C27:C28"/>
    <mergeCell ref="A29:A30"/>
    <mergeCell ref="B29:B30"/>
    <mergeCell ref="D29:D30"/>
    <mergeCell ref="E29:E30"/>
    <mergeCell ref="G29:G30"/>
    <mergeCell ref="H29:H30"/>
    <mergeCell ref="I29:I30"/>
    <mergeCell ref="J29:J30"/>
    <mergeCell ref="K25:K26"/>
    <mergeCell ref="C25:C26"/>
    <mergeCell ref="A27:A28"/>
    <mergeCell ref="B27:B28"/>
    <mergeCell ref="D27:D28"/>
    <mergeCell ref="E27:E28"/>
    <mergeCell ref="G27:G28"/>
    <mergeCell ref="H27:H28"/>
    <mergeCell ref="I27:I28"/>
    <mergeCell ref="J27:J28"/>
    <mergeCell ref="K23:K24"/>
    <mergeCell ref="C23:C24"/>
    <mergeCell ref="A25:A26"/>
    <mergeCell ref="B25:B26"/>
    <mergeCell ref="D25:D26"/>
    <mergeCell ref="E25:E26"/>
    <mergeCell ref="G25:G26"/>
    <mergeCell ref="H25:H26"/>
    <mergeCell ref="I25:I26"/>
    <mergeCell ref="J25:J26"/>
    <mergeCell ref="K21:K22"/>
    <mergeCell ref="C21:C22"/>
    <mergeCell ref="A23:A24"/>
    <mergeCell ref="B23:B24"/>
    <mergeCell ref="D23:D24"/>
    <mergeCell ref="E23:E24"/>
    <mergeCell ref="G23:G24"/>
    <mergeCell ref="H23:H24"/>
    <mergeCell ref="I23:I24"/>
    <mergeCell ref="J23:J24"/>
    <mergeCell ref="K19:K20"/>
    <mergeCell ref="C19:C20"/>
    <mergeCell ref="A21:A22"/>
    <mergeCell ref="B21:B22"/>
    <mergeCell ref="D21:D22"/>
    <mergeCell ref="E21:E22"/>
    <mergeCell ref="G21:G22"/>
    <mergeCell ref="H21:H22"/>
    <mergeCell ref="I21:I22"/>
    <mergeCell ref="J21:J22"/>
    <mergeCell ref="K17:K18"/>
    <mergeCell ref="C17:C18"/>
    <mergeCell ref="A19:A20"/>
    <mergeCell ref="B19:B20"/>
    <mergeCell ref="D19:D20"/>
    <mergeCell ref="E19:E20"/>
    <mergeCell ref="G19:G20"/>
    <mergeCell ref="H19:H20"/>
    <mergeCell ref="I19:I20"/>
    <mergeCell ref="J19:J20"/>
    <mergeCell ref="K15:K16"/>
    <mergeCell ref="C15:C16"/>
    <mergeCell ref="A17:A18"/>
    <mergeCell ref="B17:B18"/>
    <mergeCell ref="D17:D18"/>
    <mergeCell ref="E17:E18"/>
    <mergeCell ref="G17:G18"/>
    <mergeCell ref="H17:H18"/>
    <mergeCell ref="I17:I18"/>
    <mergeCell ref="J17:J18"/>
    <mergeCell ref="K13:K14"/>
    <mergeCell ref="C13:C14"/>
    <mergeCell ref="A15:A16"/>
    <mergeCell ref="B15:B16"/>
    <mergeCell ref="D15:D16"/>
    <mergeCell ref="E15:E16"/>
    <mergeCell ref="G15:G16"/>
    <mergeCell ref="H15:H16"/>
    <mergeCell ref="I15:I16"/>
    <mergeCell ref="J15:J16"/>
    <mergeCell ref="K11:K12"/>
    <mergeCell ref="C11:C12"/>
    <mergeCell ref="A13:A14"/>
    <mergeCell ref="B13:B14"/>
    <mergeCell ref="D13:D14"/>
    <mergeCell ref="E13:E14"/>
    <mergeCell ref="G13:G14"/>
    <mergeCell ref="H13:H14"/>
    <mergeCell ref="I13:I14"/>
    <mergeCell ref="J13:J14"/>
    <mergeCell ref="K9:K10"/>
    <mergeCell ref="C9:C10"/>
    <mergeCell ref="A11:A12"/>
    <mergeCell ref="B11:B12"/>
    <mergeCell ref="D11:D12"/>
    <mergeCell ref="E11:E12"/>
    <mergeCell ref="G11:G12"/>
    <mergeCell ref="H11:H12"/>
    <mergeCell ref="A9:A10"/>
    <mergeCell ref="B9:B10"/>
    <mergeCell ref="D9:D10"/>
    <mergeCell ref="E9:E10"/>
    <mergeCell ref="I11:I12"/>
    <mergeCell ref="J11:J12"/>
    <mergeCell ref="G9:G10"/>
    <mergeCell ref="H9:H10"/>
    <mergeCell ref="I9:I10"/>
    <mergeCell ref="J9:J10"/>
  </mergeCells>
  <printOptions horizontalCentered="1"/>
  <pageMargins left="0.1968503937007874" right="0.1968503937007874" top="0.1968503937007874" bottom="0.5905511811023623" header="0.5118110236220472" footer="0.5118110236220472"/>
  <pageSetup horizontalDpi="600" verticalDpi="6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3"/>
  </sheetPr>
  <dimension ref="A1:M38"/>
  <sheetViews>
    <sheetView zoomScale="75" zoomScaleNormal="75" zoomScalePageLayoutView="0" workbookViewId="0" topLeftCell="A1">
      <selection activeCell="A8" sqref="A8:A9"/>
    </sheetView>
  </sheetViews>
  <sheetFormatPr defaultColWidth="9.140625" defaultRowHeight="12.75"/>
  <cols>
    <col min="1" max="1" width="6.140625" style="0" customWidth="1"/>
    <col min="2" max="2" width="13.57421875" style="0" customWidth="1"/>
    <col min="3" max="3" width="8.421875" style="0" customWidth="1"/>
    <col min="4" max="4" width="7.8515625" style="0" customWidth="1"/>
    <col min="5" max="5" width="7.7109375" style="0" customWidth="1"/>
    <col min="6" max="6" width="77.57421875" style="0" customWidth="1"/>
    <col min="7" max="7" width="14.7109375" style="0" customWidth="1"/>
    <col min="8" max="11" width="16.8515625" style="0" customWidth="1"/>
    <col min="12" max="12" width="27.00390625" style="0" customWidth="1"/>
  </cols>
  <sheetData>
    <row r="1" spans="1:12" ht="25.5" customHeight="1" thickBot="1">
      <c r="A1" s="1" t="s">
        <v>164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7.25" customHeight="1">
      <c r="A2" s="3"/>
      <c r="G2" s="5" t="s">
        <v>96</v>
      </c>
      <c r="H2" s="81">
        <v>300</v>
      </c>
      <c r="I2" s="6"/>
      <c r="J2" s="7"/>
      <c r="L2" s="8" t="s">
        <v>224</v>
      </c>
    </row>
    <row r="3" spans="1:12" ht="17.25" customHeight="1">
      <c r="A3" s="3"/>
      <c r="G3" s="79" t="s">
        <v>39</v>
      </c>
      <c r="H3" s="80">
        <v>-300</v>
      </c>
      <c r="I3" s="6"/>
      <c r="J3" s="7"/>
      <c r="L3" s="75"/>
    </row>
    <row r="4" spans="1:10" ht="17.25" customHeight="1" thickBot="1">
      <c r="A4" s="9" t="s">
        <v>20</v>
      </c>
      <c r="B4" s="10"/>
      <c r="C4" s="10"/>
      <c r="D4" s="10"/>
      <c r="E4" s="10"/>
      <c r="F4" s="10"/>
      <c r="G4" s="76" t="s">
        <v>19</v>
      </c>
      <c r="H4" s="66">
        <f>SUM(H2:H3)</f>
        <v>0</v>
      </c>
      <c r="I4" s="6"/>
      <c r="J4" s="7"/>
    </row>
    <row r="5" spans="1:10" ht="17.25" customHeight="1">
      <c r="A5" s="77" t="s">
        <v>175</v>
      </c>
      <c r="B5" s="10"/>
      <c r="C5" s="10"/>
      <c r="D5" s="10"/>
      <c r="E5" s="10"/>
      <c r="F5" s="10"/>
      <c r="G5" s="7"/>
      <c r="H5" s="7"/>
      <c r="I5" s="6"/>
      <c r="J5" s="7"/>
    </row>
    <row r="6" spans="1:12" ht="16.5" customHeight="1" thickBot="1">
      <c r="A6" s="3"/>
      <c r="F6" s="22"/>
      <c r="G6" s="67" t="s">
        <v>1</v>
      </c>
      <c r="K6" s="10"/>
      <c r="L6" s="15"/>
    </row>
    <row r="7" spans="1:13" ht="75.75" customHeight="1" thickBot="1">
      <c r="A7" s="16" t="s">
        <v>2</v>
      </c>
      <c r="B7" s="16" t="s">
        <v>3</v>
      </c>
      <c r="C7" s="16" t="s">
        <v>80</v>
      </c>
      <c r="D7" s="16" t="s">
        <v>4</v>
      </c>
      <c r="E7" s="16" t="s">
        <v>5</v>
      </c>
      <c r="F7" s="16" t="s">
        <v>6</v>
      </c>
      <c r="G7" s="17" t="s">
        <v>97</v>
      </c>
      <c r="H7" s="18" t="s">
        <v>176</v>
      </c>
      <c r="I7" s="18" t="s">
        <v>177</v>
      </c>
      <c r="J7" s="17" t="s">
        <v>100</v>
      </c>
      <c r="K7" s="18" t="s">
        <v>7</v>
      </c>
      <c r="L7" s="19" t="s">
        <v>8</v>
      </c>
      <c r="M7" s="20"/>
    </row>
    <row r="8" spans="1:12" ht="17.25" customHeight="1">
      <c r="A8" s="528" t="s">
        <v>9</v>
      </c>
      <c r="B8" s="530"/>
      <c r="C8" s="526">
        <v>6121</v>
      </c>
      <c r="D8" s="532"/>
      <c r="E8" s="534">
        <v>2143</v>
      </c>
      <c r="F8" s="405" t="s">
        <v>37</v>
      </c>
      <c r="G8" s="524">
        <v>1200</v>
      </c>
      <c r="H8" s="522">
        <v>300</v>
      </c>
      <c r="I8" s="522">
        <v>0</v>
      </c>
      <c r="J8" s="517">
        <v>0</v>
      </c>
      <c r="K8" s="519">
        <f>SUM(G8:J8)</f>
        <v>1500</v>
      </c>
      <c r="L8" s="521"/>
    </row>
    <row r="9" spans="1:12" ht="17.25" customHeight="1" thickBot="1">
      <c r="A9" s="529"/>
      <c r="B9" s="531"/>
      <c r="C9" s="527"/>
      <c r="D9" s="533"/>
      <c r="E9" s="535"/>
      <c r="F9" s="411" t="s">
        <v>38</v>
      </c>
      <c r="G9" s="525"/>
      <c r="H9" s="496"/>
      <c r="I9" s="496"/>
      <c r="J9" s="518"/>
      <c r="K9" s="520"/>
      <c r="L9" s="496"/>
    </row>
    <row r="10" spans="1:12" ht="16.5" customHeight="1" thickBot="1">
      <c r="A10" s="22"/>
      <c r="B10" s="22"/>
      <c r="C10" s="22"/>
      <c r="D10" s="22"/>
      <c r="G10" s="23"/>
      <c r="H10" s="23"/>
      <c r="I10" s="23"/>
      <c r="K10" s="23"/>
      <c r="L10" s="24"/>
    </row>
    <row r="11" spans="1:12" ht="28.5" customHeight="1" thickBot="1">
      <c r="A11" s="25"/>
      <c r="B11" s="25"/>
      <c r="C11" s="25"/>
      <c r="D11" s="25"/>
      <c r="E11" s="25"/>
      <c r="F11" s="26" t="s">
        <v>13</v>
      </c>
      <c r="G11" s="27">
        <f>SUM(G8:G10)</f>
        <v>1200</v>
      </c>
      <c r="H11" s="28">
        <f>SUM(H8:H10)</f>
        <v>300</v>
      </c>
      <c r="I11" s="28">
        <f>SUM(I8:I10)</f>
        <v>0</v>
      </c>
      <c r="J11" s="27">
        <f>SUM(J8:J10)</f>
        <v>0</v>
      </c>
      <c r="K11" s="29">
        <f>SUM(K8:K10)</f>
        <v>1500</v>
      </c>
      <c r="L11" s="30"/>
    </row>
    <row r="12" spans="1:12" ht="20.25" customHeight="1" thickBot="1">
      <c r="A12" s="25"/>
      <c r="B12" s="25"/>
      <c r="C12" s="25"/>
      <c r="D12" s="25"/>
      <c r="E12" s="25"/>
      <c r="F12" s="31"/>
      <c r="G12" s="32"/>
      <c r="H12" s="515">
        <f>H11+I11</f>
        <v>300</v>
      </c>
      <c r="I12" s="523"/>
      <c r="J12" s="32"/>
      <c r="K12" s="32"/>
      <c r="L12" s="33"/>
    </row>
    <row r="13" spans="1:12" ht="17.25" customHeight="1" thickBot="1">
      <c r="A13" s="25"/>
      <c r="B13" s="25"/>
      <c r="C13" s="25"/>
      <c r="D13" s="25"/>
      <c r="E13" s="25"/>
      <c r="F13" s="31"/>
      <c r="G13" s="32"/>
      <c r="H13" s="32"/>
      <c r="I13" s="32"/>
      <c r="J13" s="32"/>
      <c r="K13" s="32"/>
      <c r="L13" s="33"/>
    </row>
    <row r="14" spans="1:12" ht="17.25" customHeight="1" thickBot="1">
      <c r="A14" s="34"/>
      <c r="B14" s="34"/>
      <c r="C14" s="34"/>
      <c r="E14" s="410"/>
      <c r="F14" s="31" t="s">
        <v>174</v>
      </c>
      <c r="G14" s="32" t="s">
        <v>14</v>
      </c>
      <c r="H14" s="50">
        <v>300</v>
      </c>
      <c r="I14" s="32"/>
      <c r="J14" s="32"/>
      <c r="K14" s="32"/>
      <c r="L14" s="33"/>
    </row>
    <row r="15" spans="1:12" ht="17.25" customHeight="1">
      <c r="A15" s="34"/>
      <c r="B15" s="34"/>
      <c r="C15" s="34"/>
      <c r="D15" s="34"/>
      <c r="E15" s="34"/>
      <c r="F15" s="25"/>
      <c r="G15" s="32" t="s">
        <v>15</v>
      </c>
      <c r="H15" s="50">
        <v>0</v>
      </c>
      <c r="I15" s="32"/>
      <c r="J15" s="32"/>
      <c r="K15" s="32"/>
      <c r="L15" s="33"/>
    </row>
    <row r="16" spans="1:12" ht="20.25" customHeight="1">
      <c r="A16" s="34"/>
      <c r="B16" s="31"/>
      <c r="C16" s="31"/>
      <c r="D16" s="34"/>
      <c r="E16" s="34"/>
      <c r="F16" s="31"/>
      <c r="G16" s="32" t="s">
        <v>16</v>
      </c>
      <c r="H16" s="35">
        <v>300</v>
      </c>
      <c r="I16" s="32"/>
      <c r="J16" s="32"/>
      <c r="K16" s="32"/>
      <c r="L16" s="33"/>
    </row>
    <row r="17" spans="1:12" ht="17.25" customHeight="1">
      <c r="A17" s="34"/>
      <c r="B17" s="31"/>
      <c r="C17" s="31"/>
      <c r="D17" s="34"/>
      <c r="E17" s="34"/>
      <c r="F17" s="31"/>
      <c r="G17" s="32"/>
      <c r="H17" s="32"/>
      <c r="I17" s="32"/>
      <c r="J17" s="32"/>
      <c r="K17" s="32"/>
      <c r="L17" s="33"/>
    </row>
    <row r="18" spans="1:12" s="21" customFormat="1" ht="17.25" customHeight="1" thickBot="1">
      <c r="A18" s="209" t="s">
        <v>79</v>
      </c>
      <c r="B18" s="31"/>
      <c r="C18" s="31"/>
      <c r="D18" s="36"/>
      <c r="E18" s="36"/>
      <c r="F18" s="78"/>
      <c r="G18" s="32"/>
      <c r="H18" s="32"/>
      <c r="I18" s="32"/>
      <c r="J18" s="32"/>
      <c r="K18" s="32"/>
      <c r="L18" s="37"/>
    </row>
    <row r="19" spans="1:12" s="21" customFormat="1" ht="17.25" customHeight="1" thickBot="1">
      <c r="A19" s="203" t="s">
        <v>77</v>
      </c>
      <c r="B19" s="204"/>
      <c r="C19" s="205"/>
      <c r="D19" s="205"/>
      <c r="E19" s="202"/>
      <c r="F19" s="165"/>
      <c r="G19" s="192"/>
      <c r="H19" s="186"/>
      <c r="I19" s="180"/>
      <c r="J19" s="180"/>
      <c r="K19" s="32"/>
      <c r="L19" s="37"/>
    </row>
    <row r="20" spans="1:12" ht="16.5" customHeight="1" thickBot="1">
      <c r="A20" s="176" t="s">
        <v>80</v>
      </c>
      <c r="B20" s="165"/>
      <c r="C20" s="165"/>
      <c r="D20" s="165">
        <v>6121</v>
      </c>
      <c r="E20" s="165"/>
      <c r="F20" s="189" t="s">
        <v>85</v>
      </c>
      <c r="G20" s="190"/>
      <c r="H20" s="179">
        <v>300</v>
      </c>
      <c r="I20" s="50"/>
      <c r="J20" s="50"/>
      <c r="K20" s="32"/>
      <c r="L20" s="24"/>
    </row>
    <row r="21" spans="1:12" ht="19.5" customHeight="1" thickBot="1">
      <c r="A21" s="176"/>
      <c r="B21" s="165"/>
      <c r="C21" s="165"/>
      <c r="D21" s="165"/>
      <c r="E21" s="165"/>
      <c r="F21" s="177" t="s">
        <v>78</v>
      </c>
      <c r="G21" s="192"/>
      <c r="H21" s="29">
        <f>SUM(H20)</f>
        <v>300</v>
      </c>
      <c r="I21" s="50"/>
      <c r="J21" s="50"/>
      <c r="K21" s="22"/>
      <c r="L21" s="22"/>
    </row>
    <row r="22" spans="1:11" ht="15.75" customHeight="1">
      <c r="A22" s="3"/>
      <c r="G22" s="23"/>
      <c r="H22" s="10"/>
      <c r="I22" s="10"/>
      <c r="K22" s="23"/>
    </row>
    <row r="23" spans="1:12" ht="15.75" customHeight="1">
      <c r="A23" s="46"/>
      <c r="B23" s="10"/>
      <c r="C23" s="10"/>
      <c r="D23" s="10"/>
      <c r="E23" s="10"/>
      <c r="F23" s="10"/>
      <c r="G23" s="42"/>
      <c r="H23" s="62"/>
      <c r="I23" s="62"/>
      <c r="J23" s="42"/>
      <c r="K23" s="38"/>
      <c r="L23" s="42"/>
    </row>
    <row r="24" spans="1:12" ht="15.75" customHeight="1">
      <c r="A24" s="3"/>
      <c r="G24" s="62"/>
      <c r="H24" s="42"/>
      <c r="I24" s="42"/>
      <c r="J24" s="42"/>
      <c r="K24" s="38"/>
      <c r="L24" s="42"/>
    </row>
    <row r="25" spans="1:12" ht="15.75" customHeight="1">
      <c r="A25" s="47"/>
      <c r="B25" s="48"/>
      <c r="C25" s="48"/>
      <c r="D25" s="48"/>
      <c r="E25" s="48"/>
      <c r="F25" s="48"/>
      <c r="G25" s="63"/>
      <c r="H25" s="50"/>
      <c r="I25" s="50"/>
      <c r="J25" s="63"/>
      <c r="K25" s="64"/>
      <c r="L25" s="63"/>
    </row>
    <row r="26" spans="1:12" ht="15.75" customHeight="1">
      <c r="A26" s="48"/>
      <c r="B26" s="48"/>
      <c r="C26" s="48"/>
      <c r="D26" s="48"/>
      <c r="E26" s="48"/>
      <c r="F26" s="48"/>
      <c r="G26" s="63"/>
      <c r="H26" s="64"/>
      <c r="I26" s="64"/>
      <c r="J26" s="63"/>
      <c r="K26" s="64"/>
      <c r="L26" s="63"/>
    </row>
    <row r="27" spans="1:12" ht="15.75" customHeight="1">
      <c r="A27" s="48"/>
      <c r="B27" s="48"/>
      <c r="C27" s="48"/>
      <c r="D27" s="48"/>
      <c r="E27" s="48"/>
      <c r="F27" s="48"/>
      <c r="G27" s="63"/>
      <c r="H27" s="32"/>
      <c r="I27" s="32"/>
      <c r="J27" s="63"/>
      <c r="K27" s="64"/>
      <c r="L27" s="63"/>
    </row>
    <row r="28" spans="1:12" ht="15.75" customHeight="1">
      <c r="A28" s="48"/>
      <c r="B28" s="48"/>
      <c r="C28" s="48"/>
      <c r="D28" s="48"/>
      <c r="E28" s="48"/>
      <c r="F28" s="48"/>
      <c r="G28" s="63"/>
      <c r="H28" s="63"/>
      <c r="I28" s="63"/>
      <c r="J28" s="63"/>
      <c r="K28" s="64"/>
      <c r="L28" s="63"/>
    </row>
    <row r="29" spans="1:12" ht="15.75" customHeight="1">
      <c r="A29" s="48"/>
      <c r="B29" s="48"/>
      <c r="C29" s="48"/>
      <c r="D29" s="48"/>
      <c r="E29" s="48"/>
      <c r="F29" s="48"/>
      <c r="G29" s="48"/>
      <c r="H29" s="48"/>
      <c r="I29" s="48"/>
      <c r="J29" s="48"/>
      <c r="K29" s="51"/>
      <c r="L29" s="48"/>
    </row>
    <row r="30" spans="1:12" ht="15.75" customHeight="1">
      <c r="A30" s="48"/>
      <c r="B30" s="48"/>
      <c r="C30" s="48"/>
      <c r="D30" s="48"/>
      <c r="E30" s="48"/>
      <c r="F30" s="48"/>
      <c r="G30" s="48"/>
      <c r="H30" s="48"/>
      <c r="I30" s="48"/>
      <c r="J30" s="48"/>
      <c r="K30" s="51"/>
      <c r="L30" s="48"/>
    </row>
    <row r="31" spans="1:12" ht="15.75" customHeight="1">
      <c r="A31" s="48"/>
      <c r="B31" s="48"/>
      <c r="C31" s="48"/>
      <c r="D31" s="48"/>
      <c r="E31" s="48"/>
      <c r="F31" s="48"/>
      <c r="G31" s="48"/>
      <c r="H31" s="48"/>
      <c r="I31" s="48"/>
      <c r="J31" s="48"/>
      <c r="K31" s="51"/>
      <c r="L31" s="48"/>
    </row>
    <row r="32" spans="1:12" ht="15.75" customHeight="1">
      <c r="A32" s="48"/>
      <c r="B32" s="48"/>
      <c r="C32" s="48"/>
      <c r="D32" s="48"/>
      <c r="E32" s="48"/>
      <c r="F32" s="48"/>
      <c r="G32" s="48"/>
      <c r="H32" s="48"/>
      <c r="I32" s="48"/>
      <c r="J32" s="48"/>
      <c r="K32" s="51"/>
      <c r="L32" s="48"/>
    </row>
    <row r="33" spans="1:12" ht="15.75" customHeight="1">
      <c r="A33" s="48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</row>
    <row r="34" spans="1:12" ht="15.75" customHeight="1">
      <c r="A34" s="48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</row>
    <row r="35" spans="1:12" ht="15.75" customHeight="1">
      <c r="A35" s="48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</row>
    <row r="36" spans="1:12" ht="15.75" customHeight="1">
      <c r="A36" s="48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</row>
    <row r="37" spans="1:12" ht="15.75" customHeight="1">
      <c r="A37" s="48"/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</row>
    <row r="38" spans="1:12" ht="15.75" customHeight="1">
      <c r="A38" s="48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</row>
  </sheetData>
  <sheetProtection/>
  <mergeCells count="12">
    <mergeCell ref="G8:G9"/>
    <mergeCell ref="C8:C9"/>
    <mergeCell ref="A8:A9"/>
    <mergeCell ref="B8:B9"/>
    <mergeCell ref="D8:D9"/>
    <mergeCell ref="E8:E9"/>
    <mergeCell ref="J8:J9"/>
    <mergeCell ref="K8:K9"/>
    <mergeCell ref="L8:L9"/>
    <mergeCell ref="H8:H9"/>
    <mergeCell ref="I8:I9"/>
    <mergeCell ref="H12:I12"/>
  </mergeCells>
  <printOptions horizontalCentered="1"/>
  <pageMargins left="0.1968503937007874" right="0.1968503937007874" top="0.5905511811023623" bottom="0.5905511811023623" header="0.5118110236220472" footer="0.5118110236220472"/>
  <pageSetup horizontalDpi="600" verticalDpi="600" orientation="landscape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3"/>
  </sheetPr>
  <dimension ref="A1:M56"/>
  <sheetViews>
    <sheetView zoomScale="75" zoomScaleNormal="75" zoomScalePageLayoutView="0" workbookViewId="0" topLeftCell="C1">
      <selection activeCell="F4" sqref="F4"/>
    </sheetView>
  </sheetViews>
  <sheetFormatPr defaultColWidth="9.140625" defaultRowHeight="12.75"/>
  <cols>
    <col min="1" max="1" width="6.140625" style="0" customWidth="1"/>
    <col min="2" max="2" width="12.421875" style="0" customWidth="1"/>
    <col min="3" max="3" width="9.00390625" style="0" customWidth="1"/>
    <col min="4" max="5" width="7.7109375" style="0" customWidth="1"/>
    <col min="6" max="6" width="77.57421875" style="0" customWidth="1"/>
    <col min="7" max="7" width="14.140625" style="0" customWidth="1"/>
    <col min="8" max="8" width="15.421875" style="0" customWidth="1"/>
    <col min="9" max="9" width="15.7109375" style="0" customWidth="1"/>
    <col min="10" max="10" width="14.57421875" style="0" customWidth="1"/>
    <col min="11" max="11" width="15.28125" style="0" customWidth="1"/>
    <col min="12" max="12" width="41.57421875" style="0" customWidth="1"/>
  </cols>
  <sheetData>
    <row r="1" ht="15">
      <c r="A1" s="222"/>
    </row>
    <row r="2" spans="1:12" ht="28.5" customHeight="1" thickBot="1">
      <c r="A2" s="1" t="s">
        <v>164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7.25" customHeight="1">
      <c r="A3" s="134"/>
      <c r="B3" s="54"/>
      <c r="C3" s="54"/>
      <c r="D3" s="10"/>
      <c r="E3" s="10"/>
      <c r="F3" s="10"/>
      <c r="G3" s="5" t="s">
        <v>96</v>
      </c>
      <c r="H3" s="81">
        <v>63000</v>
      </c>
      <c r="I3" s="6"/>
      <c r="J3" s="7"/>
      <c r="L3" s="8" t="s">
        <v>76</v>
      </c>
    </row>
    <row r="4" spans="1:10" ht="17.25" customHeight="1">
      <c r="A4" s="9" t="s">
        <v>118</v>
      </c>
      <c r="B4" s="54"/>
      <c r="C4" s="54"/>
      <c r="D4" s="10"/>
      <c r="E4" s="10"/>
      <c r="F4" s="10"/>
      <c r="G4" s="136" t="s">
        <v>39</v>
      </c>
      <c r="H4" s="137">
        <v>-63000</v>
      </c>
      <c r="I4" s="6"/>
      <c r="J4" s="7"/>
    </row>
    <row r="5" spans="1:10" ht="17.25" customHeight="1" thickBot="1">
      <c r="A5" s="77" t="s">
        <v>45</v>
      </c>
      <c r="B5" s="54"/>
      <c r="C5" s="54"/>
      <c r="D5" s="10"/>
      <c r="E5" s="10"/>
      <c r="F5" s="10"/>
      <c r="G5" s="140" t="s">
        <v>19</v>
      </c>
      <c r="H5" s="138">
        <f>SUM(H3:H4)</f>
        <v>0</v>
      </c>
      <c r="I5" s="6"/>
      <c r="J5" s="7"/>
    </row>
    <row r="6" spans="1:11" ht="17.25" customHeight="1">
      <c r="A6" s="3"/>
      <c r="F6" s="22"/>
      <c r="G6" s="223"/>
      <c r="K6" s="10"/>
    </row>
    <row r="7" spans="1:12" ht="17.25" customHeight="1" thickBot="1">
      <c r="A7" s="3"/>
      <c r="F7" s="22"/>
      <c r="G7" s="67" t="s">
        <v>1</v>
      </c>
      <c r="K7" s="10"/>
      <c r="L7" s="15"/>
    </row>
    <row r="8" spans="1:13" ht="75.75" customHeight="1" thickBot="1">
      <c r="A8" s="55" t="s">
        <v>2</v>
      </c>
      <c r="B8" s="16" t="s">
        <v>3</v>
      </c>
      <c r="C8" s="16" t="s">
        <v>80</v>
      </c>
      <c r="D8" s="224" t="s">
        <v>4</v>
      </c>
      <c r="E8" s="225" t="s">
        <v>5</v>
      </c>
      <c r="F8" s="16" t="s">
        <v>6</v>
      </c>
      <c r="G8" s="17" t="s">
        <v>97</v>
      </c>
      <c r="H8" s="226" t="s">
        <v>98</v>
      </c>
      <c r="I8" s="18" t="s">
        <v>99</v>
      </c>
      <c r="J8" s="17" t="s">
        <v>100</v>
      </c>
      <c r="K8" s="18" t="s">
        <v>7</v>
      </c>
      <c r="L8" s="19" t="s">
        <v>8</v>
      </c>
      <c r="M8" s="20"/>
    </row>
    <row r="9" spans="1:12" ht="17.25" customHeight="1">
      <c r="A9" s="267"/>
      <c r="B9" s="545"/>
      <c r="C9" s="536">
        <v>6121</v>
      </c>
      <c r="D9" s="536">
        <v>22</v>
      </c>
      <c r="E9" s="538">
        <v>4322</v>
      </c>
      <c r="F9" s="412" t="s">
        <v>101</v>
      </c>
      <c r="G9" s="555">
        <v>3000</v>
      </c>
      <c r="H9" s="522">
        <v>500</v>
      </c>
      <c r="I9" s="522"/>
      <c r="J9" s="555"/>
      <c r="K9" s="555">
        <v>4250</v>
      </c>
      <c r="L9" s="406" t="s">
        <v>119</v>
      </c>
    </row>
    <row r="10" spans="1:12" ht="17.25" customHeight="1" thickBot="1">
      <c r="A10" s="268" t="s">
        <v>9</v>
      </c>
      <c r="B10" s="546"/>
      <c r="C10" s="537"/>
      <c r="D10" s="537"/>
      <c r="E10" s="539"/>
      <c r="F10" s="429" t="s">
        <v>229</v>
      </c>
      <c r="G10" s="496"/>
      <c r="H10" s="496"/>
      <c r="I10" s="496"/>
      <c r="J10" s="496"/>
      <c r="K10" s="496"/>
      <c r="L10" s="408"/>
    </row>
    <row r="11" spans="1:12" ht="17.25" customHeight="1">
      <c r="A11" s="267"/>
      <c r="B11" s="545" t="s">
        <v>120</v>
      </c>
      <c r="C11" s="432">
        <v>6121</v>
      </c>
      <c r="D11" s="536">
        <v>9</v>
      </c>
      <c r="E11" s="528">
        <v>3123</v>
      </c>
      <c r="F11" s="412" t="s">
        <v>102</v>
      </c>
      <c r="G11" s="555"/>
      <c r="H11" s="430">
        <v>875</v>
      </c>
      <c r="I11" s="522"/>
      <c r="J11" s="413"/>
      <c r="K11" s="555">
        <v>7500</v>
      </c>
      <c r="L11" s="521" t="s">
        <v>121</v>
      </c>
    </row>
    <row r="12" spans="1:12" ht="17.25" customHeight="1" thickBot="1">
      <c r="A12" s="268" t="s">
        <v>10</v>
      </c>
      <c r="B12" s="546"/>
      <c r="C12" s="433">
        <v>6130</v>
      </c>
      <c r="D12" s="537"/>
      <c r="E12" s="529"/>
      <c r="F12" s="429" t="s">
        <v>230</v>
      </c>
      <c r="G12" s="496"/>
      <c r="H12" s="431">
        <v>1900</v>
      </c>
      <c r="I12" s="496"/>
      <c r="J12" s="414"/>
      <c r="K12" s="496"/>
      <c r="L12" s="496"/>
    </row>
    <row r="13" spans="1:12" ht="17.25" customHeight="1">
      <c r="A13" s="540" t="s">
        <v>11</v>
      </c>
      <c r="B13" s="547"/>
      <c r="C13" s="542">
        <v>6351</v>
      </c>
      <c r="D13" s="542">
        <v>115</v>
      </c>
      <c r="E13" s="549">
        <v>3122</v>
      </c>
      <c r="F13" s="233" t="s">
        <v>103</v>
      </c>
      <c r="G13" s="556"/>
      <c r="H13" s="551">
        <v>10000</v>
      </c>
      <c r="I13" s="551"/>
      <c r="J13" s="556"/>
      <c r="K13" s="556">
        <f>SUM(H13:J13)</f>
        <v>10000</v>
      </c>
      <c r="L13" s="559"/>
    </row>
    <row r="14" spans="1:12" ht="17.25" customHeight="1" thickBot="1">
      <c r="A14" s="541"/>
      <c r="B14" s="548"/>
      <c r="C14" s="543"/>
      <c r="D14" s="543"/>
      <c r="E14" s="550"/>
      <c r="F14" s="58" t="s">
        <v>104</v>
      </c>
      <c r="G14" s="557"/>
      <c r="H14" s="552"/>
      <c r="I14" s="552"/>
      <c r="J14" s="557"/>
      <c r="K14" s="557"/>
      <c r="L14" s="557"/>
    </row>
    <row r="15" spans="1:12" ht="17.25" customHeight="1">
      <c r="A15" s="540" t="s">
        <v>12</v>
      </c>
      <c r="B15" s="544"/>
      <c r="C15" s="542">
        <v>6351</v>
      </c>
      <c r="D15" s="540">
        <v>4</v>
      </c>
      <c r="E15" s="544">
        <v>3122</v>
      </c>
      <c r="F15" s="233" t="s">
        <v>105</v>
      </c>
      <c r="G15" s="556"/>
      <c r="H15" s="551">
        <v>19000</v>
      </c>
      <c r="I15" s="551"/>
      <c r="J15" s="556"/>
      <c r="K15" s="556">
        <f>SUM(H15:J15)</f>
        <v>19000</v>
      </c>
      <c r="L15" s="559"/>
    </row>
    <row r="16" spans="1:12" ht="17.25" customHeight="1" thickBot="1">
      <c r="A16" s="541"/>
      <c r="B16" s="541"/>
      <c r="C16" s="543"/>
      <c r="D16" s="541"/>
      <c r="E16" s="541"/>
      <c r="F16" s="234" t="s">
        <v>106</v>
      </c>
      <c r="G16" s="557"/>
      <c r="H16" s="552"/>
      <c r="I16" s="552"/>
      <c r="J16" s="558"/>
      <c r="K16" s="557"/>
      <c r="L16" s="560"/>
    </row>
    <row r="17" spans="1:12" s="21" customFormat="1" ht="17.25" customHeight="1">
      <c r="A17" s="540" t="s">
        <v>61</v>
      </c>
      <c r="B17" s="540"/>
      <c r="C17" s="542">
        <v>6351</v>
      </c>
      <c r="D17" s="540">
        <v>40</v>
      </c>
      <c r="E17" s="544">
        <v>3121</v>
      </c>
      <c r="F17" s="233" t="s">
        <v>107</v>
      </c>
      <c r="G17" s="556"/>
      <c r="H17" s="553">
        <v>8000</v>
      </c>
      <c r="I17" s="551"/>
      <c r="J17" s="556"/>
      <c r="K17" s="556">
        <f>SUM(H17:J17)</f>
        <v>8000</v>
      </c>
      <c r="L17" s="559"/>
    </row>
    <row r="18" spans="1:12" s="21" customFormat="1" ht="17.25" customHeight="1" thickBot="1">
      <c r="A18" s="541"/>
      <c r="B18" s="541"/>
      <c r="C18" s="543"/>
      <c r="D18" s="541"/>
      <c r="E18" s="541"/>
      <c r="F18" s="229" t="s">
        <v>108</v>
      </c>
      <c r="G18" s="557"/>
      <c r="H18" s="552"/>
      <c r="I18" s="552"/>
      <c r="J18" s="557"/>
      <c r="K18" s="557"/>
      <c r="L18" s="557"/>
    </row>
    <row r="19" spans="1:12" s="21" customFormat="1" ht="17.25" customHeight="1">
      <c r="A19" s="540" t="s">
        <v>62</v>
      </c>
      <c r="B19" s="547"/>
      <c r="C19" s="542">
        <v>6351</v>
      </c>
      <c r="D19" s="542">
        <v>68</v>
      </c>
      <c r="E19" s="549">
        <v>3121</v>
      </c>
      <c r="F19" s="233" t="s">
        <v>109</v>
      </c>
      <c r="G19" s="556"/>
      <c r="H19" s="551">
        <v>6000</v>
      </c>
      <c r="I19" s="551"/>
      <c r="J19" s="556"/>
      <c r="K19" s="556">
        <f>SUM(H19:J19)</f>
        <v>6000</v>
      </c>
      <c r="L19" s="559"/>
    </row>
    <row r="20" spans="1:12" s="21" customFormat="1" ht="18" customHeight="1" thickBot="1">
      <c r="A20" s="541"/>
      <c r="B20" s="548"/>
      <c r="C20" s="543"/>
      <c r="D20" s="543"/>
      <c r="E20" s="550"/>
      <c r="F20" s="234" t="s">
        <v>110</v>
      </c>
      <c r="G20" s="557"/>
      <c r="H20" s="552"/>
      <c r="I20" s="552"/>
      <c r="J20" s="557"/>
      <c r="K20" s="557"/>
      <c r="L20" s="557"/>
    </row>
    <row r="21" spans="1:12" ht="17.25" customHeight="1">
      <c r="A21" s="540" t="s">
        <v>63</v>
      </c>
      <c r="B21" s="544"/>
      <c r="C21" s="542">
        <v>6351</v>
      </c>
      <c r="D21" s="540">
        <v>97</v>
      </c>
      <c r="E21" s="544">
        <v>3123</v>
      </c>
      <c r="F21" s="233" t="s">
        <v>111</v>
      </c>
      <c r="G21" s="556"/>
      <c r="H21" s="551">
        <v>11725</v>
      </c>
      <c r="I21" s="551"/>
      <c r="J21" s="556"/>
      <c r="K21" s="556">
        <f>SUM(H21:J21)</f>
        <v>11725</v>
      </c>
      <c r="L21" s="559"/>
    </row>
    <row r="22" spans="1:12" ht="17.25" customHeight="1" thickBot="1">
      <c r="A22" s="541"/>
      <c r="B22" s="541"/>
      <c r="C22" s="543"/>
      <c r="D22" s="541"/>
      <c r="E22" s="541"/>
      <c r="F22" s="234" t="s">
        <v>112</v>
      </c>
      <c r="G22" s="557"/>
      <c r="H22" s="552"/>
      <c r="I22" s="552"/>
      <c r="J22" s="557"/>
      <c r="K22" s="557"/>
      <c r="L22" s="557"/>
    </row>
    <row r="23" spans="1:12" ht="18" customHeight="1">
      <c r="A23" s="544" t="s">
        <v>64</v>
      </c>
      <c r="B23" s="554"/>
      <c r="C23" s="542">
        <v>6351</v>
      </c>
      <c r="D23" s="540">
        <v>8</v>
      </c>
      <c r="E23" s="544">
        <v>3123</v>
      </c>
      <c r="F23" s="233" t="s">
        <v>113</v>
      </c>
      <c r="G23" s="561"/>
      <c r="H23" s="553">
        <v>5000</v>
      </c>
      <c r="I23" s="553"/>
      <c r="J23" s="556"/>
      <c r="K23" s="556">
        <f>SUM(H23:J23)</f>
        <v>5000</v>
      </c>
      <c r="L23" s="228" t="s">
        <v>114</v>
      </c>
    </row>
    <row r="24" spans="1:12" ht="18" customHeight="1" thickBot="1">
      <c r="A24" s="541"/>
      <c r="B24" s="541"/>
      <c r="C24" s="543"/>
      <c r="D24" s="541"/>
      <c r="E24" s="541"/>
      <c r="F24" s="229" t="s">
        <v>115</v>
      </c>
      <c r="G24" s="557"/>
      <c r="H24" s="552"/>
      <c r="I24" s="552"/>
      <c r="J24" s="557"/>
      <c r="K24" s="557"/>
      <c r="L24" s="230" t="s">
        <v>116</v>
      </c>
    </row>
    <row r="25" spans="1:12" ht="15.75" customHeight="1" thickBot="1">
      <c r="A25" s="139"/>
      <c r="B25" s="139"/>
      <c r="C25" s="139"/>
      <c r="D25" s="139"/>
      <c r="E25" s="235"/>
      <c r="G25" s="23"/>
      <c r="H25" s="239"/>
      <c r="I25" s="239"/>
      <c r="J25" s="23"/>
      <c r="K25" s="23"/>
      <c r="L25" s="3"/>
    </row>
    <row r="26" spans="1:12" ht="28.5" customHeight="1" thickBot="1">
      <c r="A26" s="25"/>
      <c r="B26" s="25"/>
      <c r="C26" s="25"/>
      <c r="D26" s="25"/>
      <c r="E26" s="25"/>
      <c r="F26" s="26" t="s">
        <v>117</v>
      </c>
      <c r="G26" s="27">
        <f>SUM(G9:G25)</f>
        <v>3000</v>
      </c>
      <c r="H26" s="28">
        <f>SUM(H9:H25)</f>
        <v>63000</v>
      </c>
      <c r="I26" s="28">
        <f>SUM(I13:I25)</f>
        <v>0</v>
      </c>
      <c r="J26" s="27"/>
      <c r="K26" s="29">
        <f>SUM(K9:K25)</f>
        <v>71475</v>
      </c>
      <c r="L26" s="231"/>
    </row>
    <row r="27" spans="1:12" ht="28.5" customHeight="1" thickBot="1">
      <c r="A27" s="25"/>
      <c r="B27" s="25"/>
      <c r="C27" s="25"/>
      <c r="D27" s="25"/>
      <c r="E27" s="25"/>
      <c r="F27" s="31"/>
      <c r="G27" s="32"/>
      <c r="H27" s="515">
        <f>H26+I26</f>
        <v>63000</v>
      </c>
      <c r="I27" s="516"/>
      <c r="J27" s="32"/>
      <c r="K27" s="32"/>
      <c r="L27" s="232"/>
    </row>
    <row r="28" spans="1:12" ht="17.25" customHeight="1">
      <c r="A28" s="25"/>
      <c r="B28" s="25"/>
      <c r="C28" s="25"/>
      <c r="D28" s="25"/>
      <c r="E28" s="25"/>
      <c r="F28" s="25"/>
      <c r="G28" s="32"/>
      <c r="H28" s="32"/>
      <c r="I28" s="32"/>
      <c r="J28" s="32"/>
      <c r="K28" s="32"/>
      <c r="L28" s="232"/>
    </row>
    <row r="29" spans="1:12" ht="17.25" customHeight="1" thickBot="1">
      <c r="A29" s="25"/>
      <c r="B29" s="25"/>
      <c r="C29" s="25"/>
      <c r="D29" s="25"/>
      <c r="E29" s="25"/>
      <c r="F29" s="25"/>
      <c r="G29" s="32"/>
      <c r="H29" s="32"/>
      <c r="I29" s="32"/>
      <c r="J29" s="32"/>
      <c r="K29" s="32"/>
      <c r="L29" s="232"/>
    </row>
    <row r="30" spans="1:12" ht="17.25" customHeight="1" thickBot="1">
      <c r="A30" s="25"/>
      <c r="B30" s="25"/>
      <c r="C30" s="25"/>
      <c r="D30" s="25"/>
      <c r="E30" s="415"/>
      <c r="F30" s="31" t="s">
        <v>95</v>
      </c>
      <c r="G30" s="32" t="s">
        <v>14</v>
      </c>
      <c r="H30" s="220">
        <f>H9+H11</f>
        <v>1375</v>
      </c>
      <c r="I30" s="213"/>
      <c r="J30" s="32"/>
      <c r="K30" s="32"/>
      <c r="L30" s="232"/>
    </row>
    <row r="31" spans="1:12" ht="17.25" customHeight="1">
      <c r="A31" s="25"/>
      <c r="B31" s="25"/>
      <c r="C31" s="25"/>
      <c r="D31" s="25"/>
      <c r="E31" s="25"/>
      <c r="F31" s="31"/>
      <c r="G31" s="32" t="s">
        <v>15</v>
      </c>
      <c r="H31" s="220">
        <v>0</v>
      </c>
      <c r="I31" s="213"/>
      <c r="J31" s="32"/>
      <c r="K31" s="32"/>
      <c r="L31" s="232"/>
    </row>
    <row r="32" spans="1:12" ht="17.25" customHeight="1">
      <c r="A32" s="34"/>
      <c r="B32" s="34"/>
      <c r="C32" s="34"/>
      <c r="D32" s="34"/>
      <c r="E32" s="34"/>
      <c r="F32" s="31"/>
      <c r="G32" s="32" t="s">
        <v>16</v>
      </c>
      <c r="H32" s="35">
        <f>SUM(H30:H31)</f>
        <v>1375</v>
      </c>
      <c r="I32" s="32"/>
      <c r="J32" s="32"/>
      <c r="K32" s="32"/>
      <c r="L32" s="232"/>
    </row>
    <row r="33" spans="1:12" ht="17.25" customHeight="1" thickBot="1">
      <c r="A33" s="53" t="s">
        <v>79</v>
      </c>
      <c r="B33" s="34"/>
      <c r="C33" s="34"/>
      <c r="D33" s="34"/>
      <c r="E33" s="34"/>
      <c r="F33" s="25"/>
      <c r="G33" s="32"/>
      <c r="H33" s="32"/>
      <c r="I33" s="32"/>
      <c r="J33" s="32"/>
      <c r="K33" s="32"/>
      <c r="L33" s="232"/>
    </row>
    <row r="34" spans="1:12" ht="17.25" customHeight="1" thickBot="1">
      <c r="A34" s="163" t="s">
        <v>77</v>
      </c>
      <c r="B34" s="164"/>
      <c r="C34" s="200"/>
      <c r="D34" s="200"/>
      <c r="E34" s="165"/>
      <c r="F34" s="165"/>
      <c r="G34" s="166"/>
      <c r="H34" s="191"/>
      <c r="I34" s="180"/>
      <c r="J34" s="32"/>
      <c r="K34" s="32"/>
      <c r="L34" s="232"/>
    </row>
    <row r="35" spans="1:12" ht="17.25" customHeight="1">
      <c r="A35" s="236" t="s">
        <v>80</v>
      </c>
      <c r="B35" s="202"/>
      <c r="C35" s="202"/>
      <c r="D35" s="261">
        <v>6351</v>
      </c>
      <c r="E35" s="202"/>
      <c r="F35" s="216" t="s">
        <v>87</v>
      </c>
      <c r="G35" s="237"/>
      <c r="H35" s="207">
        <v>59725</v>
      </c>
      <c r="I35" s="50"/>
      <c r="J35" s="32"/>
      <c r="K35" s="32"/>
      <c r="L35" s="232"/>
    </row>
    <row r="36" spans="1:12" ht="17.25" customHeight="1">
      <c r="A36" s="168" t="s">
        <v>80</v>
      </c>
      <c r="B36" s="169"/>
      <c r="C36" s="169"/>
      <c r="D36" s="262">
        <v>6121</v>
      </c>
      <c r="E36" s="169"/>
      <c r="F36" s="189" t="s">
        <v>85</v>
      </c>
      <c r="G36" s="171"/>
      <c r="H36" s="194">
        <v>1375</v>
      </c>
      <c r="I36" s="50"/>
      <c r="J36" s="32"/>
      <c r="K36" s="32"/>
      <c r="L36" s="232"/>
    </row>
    <row r="37" spans="1:12" ht="17.25" customHeight="1">
      <c r="A37" s="168" t="s">
        <v>80</v>
      </c>
      <c r="B37" s="169"/>
      <c r="C37" s="169"/>
      <c r="D37" s="263">
        <v>6130</v>
      </c>
      <c r="E37" s="182"/>
      <c r="F37" s="398" t="s">
        <v>173</v>
      </c>
      <c r="G37" s="185"/>
      <c r="H37" s="196">
        <v>1900</v>
      </c>
      <c r="I37" s="50"/>
      <c r="J37" s="32"/>
      <c r="K37" s="32"/>
      <c r="L37" s="232"/>
    </row>
    <row r="38" spans="1:12" ht="17.25" customHeight="1">
      <c r="A38" s="132" t="s">
        <v>80</v>
      </c>
      <c r="B38" s="188"/>
      <c r="C38" s="188"/>
      <c r="D38" s="262">
        <v>5331</v>
      </c>
      <c r="E38" s="169"/>
      <c r="F38" s="182" t="s">
        <v>88</v>
      </c>
      <c r="G38" s="171"/>
      <c r="H38" s="194">
        <v>0</v>
      </c>
      <c r="I38" s="50"/>
      <c r="J38" s="32"/>
      <c r="K38" s="32"/>
      <c r="L38" s="232"/>
    </row>
    <row r="39" spans="1:12" ht="17.25" customHeight="1">
      <c r="A39" s="168" t="s">
        <v>80</v>
      </c>
      <c r="B39" s="169"/>
      <c r="C39" s="169"/>
      <c r="D39" s="262">
        <v>6901</v>
      </c>
      <c r="E39" s="169"/>
      <c r="F39" s="170" t="s">
        <v>89</v>
      </c>
      <c r="G39" s="171"/>
      <c r="H39" s="194">
        <v>0</v>
      </c>
      <c r="I39" s="50"/>
      <c r="J39" s="32"/>
      <c r="K39" s="32"/>
      <c r="L39" s="232"/>
    </row>
    <row r="40" spans="1:12" ht="17.25" customHeight="1" thickBot="1">
      <c r="A40" s="142"/>
      <c r="B40" s="183"/>
      <c r="C40" s="183"/>
      <c r="D40" s="183"/>
      <c r="E40" s="183"/>
      <c r="F40" s="219"/>
      <c r="G40" s="238"/>
      <c r="H40" s="218"/>
      <c r="I40" s="50"/>
      <c r="J40" s="32"/>
      <c r="K40" s="32"/>
      <c r="L40" s="232"/>
    </row>
    <row r="41" spans="1:12" ht="17.25" customHeight="1" thickBot="1">
      <c r="A41" s="176"/>
      <c r="B41" s="165"/>
      <c r="C41" s="165"/>
      <c r="D41" s="165"/>
      <c r="E41" s="165"/>
      <c r="F41" s="177" t="s">
        <v>82</v>
      </c>
      <c r="G41" s="192"/>
      <c r="H41" s="187">
        <f>SUM(H35:H40)</f>
        <v>63000</v>
      </c>
      <c r="I41" s="50"/>
      <c r="J41" s="32"/>
      <c r="K41" s="32"/>
      <c r="L41" s="232"/>
    </row>
    <row r="42" spans="1:12" ht="17.25" customHeight="1">
      <c r="A42" s="182"/>
      <c r="B42" s="182"/>
      <c r="C42" s="182"/>
      <c r="D42" s="182"/>
      <c r="E42" s="182"/>
      <c r="F42" s="184"/>
      <c r="G42" s="185"/>
      <c r="H42" s="50"/>
      <c r="I42" s="50"/>
      <c r="J42" s="32"/>
      <c r="K42" s="32"/>
      <c r="L42" s="33"/>
    </row>
    <row r="43" spans="1:12" ht="17.25" customHeight="1">
      <c r="A43" s="182"/>
      <c r="B43" s="182"/>
      <c r="C43" s="182"/>
      <c r="D43" s="182"/>
      <c r="E43" s="182"/>
      <c r="F43" s="184"/>
      <c r="G43" s="185"/>
      <c r="H43" s="50"/>
      <c r="I43" s="50"/>
      <c r="J43" s="32"/>
      <c r="K43" s="32"/>
      <c r="L43" s="33"/>
    </row>
    <row r="44" spans="1:12" ht="20.25" customHeight="1">
      <c r="A44" s="60"/>
      <c r="B44" s="34"/>
      <c r="C44" s="34"/>
      <c r="D44" s="34"/>
      <c r="E44" s="25"/>
      <c r="G44" s="227"/>
      <c r="H44" s="32"/>
      <c r="I44" s="32"/>
      <c r="J44" s="32"/>
      <c r="K44" s="32"/>
      <c r="L44" s="33"/>
    </row>
    <row r="45" spans="1:12" ht="15.75" customHeight="1">
      <c r="A45" s="48"/>
      <c r="B45" s="48"/>
      <c r="C45" s="48"/>
      <c r="D45" s="48"/>
      <c r="E45" s="48"/>
      <c r="F45" s="48"/>
      <c r="G45" s="63"/>
      <c r="H45" s="32"/>
      <c r="I45" s="32"/>
      <c r="J45" s="63"/>
      <c r="K45" s="64"/>
      <c r="L45" s="63"/>
    </row>
    <row r="46" spans="1:12" ht="15.75" customHeight="1">
      <c r="A46" s="48"/>
      <c r="B46" s="48"/>
      <c r="C46" s="48"/>
      <c r="D46" s="48"/>
      <c r="E46" s="48"/>
      <c r="F46" s="48"/>
      <c r="G46" s="63"/>
      <c r="H46" s="63"/>
      <c r="I46" s="63"/>
      <c r="J46" s="63"/>
      <c r="K46" s="64"/>
      <c r="L46" s="63"/>
    </row>
    <row r="47" spans="1:12" ht="15.75" customHeight="1">
      <c r="A47" s="48"/>
      <c r="B47" s="48"/>
      <c r="C47" s="48"/>
      <c r="D47" s="48"/>
      <c r="E47" s="48"/>
      <c r="F47" s="48"/>
      <c r="G47" s="48"/>
      <c r="H47" s="48"/>
      <c r="I47" s="48"/>
      <c r="J47" s="48"/>
      <c r="K47" s="51"/>
      <c r="L47" s="48"/>
    </row>
    <row r="48" spans="1:12" ht="15.75" customHeight="1">
      <c r="A48" s="48"/>
      <c r="B48" s="48"/>
      <c r="C48" s="48"/>
      <c r="D48" s="48"/>
      <c r="E48" s="48"/>
      <c r="F48" s="48"/>
      <c r="G48" s="48"/>
      <c r="H48" s="48"/>
      <c r="I48" s="48"/>
      <c r="J48" s="48"/>
      <c r="K48" s="51"/>
      <c r="L48" s="48"/>
    </row>
    <row r="49" spans="1:12" ht="15.75" customHeight="1">
      <c r="A49" s="48"/>
      <c r="B49" s="48"/>
      <c r="C49" s="48"/>
      <c r="D49" s="48"/>
      <c r="E49" s="48"/>
      <c r="F49" s="48"/>
      <c r="G49" s="48"/>
      <c r="H49" s="48"/>
      <c r="I49" s="48"/>
      <c r="J49" s="48"/>
      <c r="K49" s="51"/>
      <c r="L49" s="48"/>
    </row>
    <row r="50" spans="1:12" ht="15.75" customHeight="1">
      <c r="A50" s="48"/>
      <c r="B50" s="48"/>
      <c r="C50" s="48"/>
      <c r="D50" s="48"/>
      <c r="E50" s="48"/>
      <c r="F50" s="48"/>
      <c r="G50" s="48"/>
      <c r="H50" s="48"/>
      <c r="I50" s="48"/>
      <c r="J50" s="48"/>
      <c r="K50" s="51"/>
      <c r="L50" s="48"/>
    </row>
    <row r="51" spans="1:12" ht="15.75" customHeight="1">
      <c r="A51" s="48"/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</row>
    <row r="52" spans="1:12" ht="15.75" customHeight="1">
      <c r="A52" s="48"/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</row>
    <row r="53" spans="1:12" ht="15.75" customHeight="1">
      <c r="A53" s="48"/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</row>
    <row r="54" spans="1:12" ht="15.75" customHeight="1">
      <c r="A54" s="48"/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</row>
    <row r="55" spans="1:12" ht="15.75" customHeight="1">
      <c r="A55" s="48"/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</row>
    <row r="56" spans="1:12" ht="15.75" customHeight="1">
      <c r="A56" s="48"/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</row>
  </sheetData>
  <sheetProtection/>
  <mergeCells count="82">
    <mergeCell ref="K21:K22"/>
    <mergeCell ref="I21:I22"/>
    <mergeCell ref="J21:J22"/>
    <mergeCell ref="H19:H20"/>
    <mergeCell ref="G19:G20"/>
    <mergeCell ref="J23:J24"/>
    <mergeCell ref="K23:K24"/>
    <mergeCell ref="G23:G24"/>
    <mergeCell ref="H21:H22"/>
    <mergeCell ref="H27:I27"/>
    <mergeCell ref="G13:G14"/>
    <mergeCell ref="L17:L18"/>
    <mergeCell ref="L19:L20"/>
    <mergeCell ref="L21:L22"/>
    <mergeCell ref="K17:K18"/>
    <mergeCell ref="J17:J18"/>
    <mergeCell ref="J19:J20"/>
    <mergeCell ref="K19:K20"/>
    <mergeCell ref="G21:G22"/>
    <mergeCell ref="G15:G16"/>
    <mergeCell ref="H15:H16"/>
    <mergeCell ref="I15:I16"/>
    <mergeCell ref="L11:L12"/>
    <mergeCell ref="K13:K14"/>
    <mergeCell ref="J13:J14"/>
    <mergeCell ref="I13:I14"/>
    <mergeCell ref="L13:L14"/>
    <mergeCell ref="L15:L16"/>
    <mergeCell ref="H13:H14"/>
    <mergeCell ref="J9:J10"/>
    <mergeCell ref="K9:K10"/>
    <mergeCell ref="K11:K12"/>
    <mergeCell ref="J15:J16"/>
    <mergeCell ref="K15:K16"/>
    <mergeCell ref="C23:C24"/>
    <mergeCell ref="H9:H10"/>
    <mergeCell ref="H23:H24"/>
    <mergeCell ref="I11:I12"/>
    <mergeCell ref="G9:G10"/>
    <mergeCell ref="I9:I10"/>
    <mergeCell ref="G11:G12"/>
    <mergeCell ref="G17:G18"/>
    <mergeCell ref="H17:H18"/>
    <mergeCell ref="I17:I18"/>
    <mergeCell ref="A15:A16"/>
    <mergeCell ref="A17:A18"/>
    <mergeCell ref="B17:B18"/>
    <mergeCell ref="B15:B16"/>
    <mergeCell ref="B9:B10"/>
    <mergeCell ref="B21:B22"/>
    <mergeCell ref="A21:A22"/>
    <mergeCell ref="A23:A24"/>
    <mergeCell ref="I19:I20"/>
    <mergeCell ref="I23:I24"/>
    <mergeCell ref="D21:D22"/>
    <mergeCell ref="D23:D24"/>
    <mergeCell ref="B23:B24"/>
    <mergeCell ref="E21:E22"/>
    <mergeCell ref="E23:E24"/>
    <mergeCell ref="C21:C22"/>
    <mergeCell ref="A13:A14"/>
    <mergeCell ref="B13:B14"/>
    <mergeCell ref="B19:B20"/>
    <mergeCell ref="E13:E14"/>
    <mergeCell ref="E19:E20"/>
    <mergeCell ref="D13:D14"/>
    <mergeCell ref="D19:D20"/>
    <mergeCell ref="E15:E16"/>
    <mergeCell ref="A19:A20"/>
    <mergeCell ref="B11:B12"/>
    <mergeCell ref="C9:C10"/>
    <mergeCell ref="C13:C14"/>
    <mergeCell ref="C15:C16"/>
    <mergeCell ref="C17:C18"/>
    <mergeCell ref="D11:D12"/>
    <mergeCell ref="D9:D10"/>
    <mergeCell ref="E9:E10"/>
    <mergeCell ref="D15:D16"/>
    <mergeCell ref="C19:C20"/>
    <mergeCell ref="D17:D18"/>
    <mergeCell ref="E17:E18"/>
    <mergeCell ref="E11:E12"/>
  </mergeCells>
  <printOptions/>
  <pageMargins left="0" right="0" top="0.5511811023622047" bottom="0.5905511811023623" header="0.7480314960629921" footer="0.35433070866141736"/>
  <pageSetup horizontalDpi="600" verticalDpi="6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3"/>
  </sheetPr>
  <dimension ref="A2:M134"/>
  <sheetViews>
    <sheetView zoomScale="75" zoomScaleNormal="75" zoomScalePageLayoutView="0" workbookViewId="0" topLeftCell="A1">
      <selection activeCell="H97" sqref="H97"/>
    </sheetView>
  </sheetViews>
  <sheetFormatPr defaultColWidth="9.140625" defaultRowHeight="12.75"/>
  <cols>
    <col min="1" max="1" width="6.140625" style="0" customWidth="1"/>
    <col min="2" max="2" width="13.57421875" style="0" customWidth="1"/>
    <col min="3" max="3" width="9.57421875" style="0" customWidth="1"/>
    <col min="4" max="4" width="6.57421875" style="0" customWidth="1"/>
    <col min="5" max="5" width="8.8515625" style="0" customWidth="1"/>
    <col min="6" max="6" width="77.57421875" style="0" customWidth="1"/>
    <col min="7" max="7" width="14.7109375" style="0" customWidth="1"/>
    <col min="8" max="9" width="16.7109375" style="0" customWidth="1"/>
    <col min="10" max="10" width="14.57421875" style="0" customWidth="1"/>
    <col min="11" max="11" width="16.7109375" style="0" customWidth="1"/>
    <col min="12" max="12" width="27.00390625" style="0" customWidth="1"/>
    <col min="13" max="13" width="10.421875" style="0" bestFit="1" customWidth="1"/>
  </cols>
  <sheetData>
    <row r="2" spans="1:12" ht="28.5" customHeight="1" thickBot="1">
      <c r="A2" s="1" t="s">
        <v>164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7.25" customHeight="1">
      <c r="A3" s="3"/>
      <c r="G3" s="5" t="s">
        <v>96</v>
      </c>
      <c r="H3" s="81">
        <v>200000</v>
      </c>
      <c r="I3" s="6"/>
      <c r="J3" s="7"/>
      <c r="L3" s="8" t="s">
        <v>225</v>
      </c>
    </row>
    <row r="4" spans="1:10" ht="17.25" customHeight="1">
      <c r="A4" s="9" t="s">
        <v>20</v>
      </c>
      <c r="B4" s="10"/>
      <c r="C4" s="10"/>
      <c r="D4" s="10"/>
      <c r="E4" s="10"/>
      <c r="F4" s="10"/>
      <c r="G4" s="141" t="s">
        <v>21</v>
      </c>
      <c r="H4" s="137">
        <v>-181000</v>
      </c>
      <c r="I4" s="6"/>
      <c r="J4" s="7"/>
    </row>
    <row r="5" spans="1:10" ht="17.25" customHeight="1" thickBot="1">
      <c r="A5" s="77" t="s">
        <v>46</v>
      </c>
      <c r="B5" s="10"/>
      <c r="C5" s="10"/>
      <c r="D5" s="10"/>
      <c r="E5" s="10"/>
      <c r="F5" s="10"/>
      <c r="G5" s="140" t="s">
        <v>19</v>
      </c>
      <c r="H5" s="66">
        <f>SUM(H3:H4)</f>
        <v>19000</v>
      </c>
      <c r="I5" s="6"/>
      <c r="J5" s="7"/>
    </row>
    <row r="6" spans="1:10" ht="17.25" customHeight="1">
      <c r="A6" s="134"/>
      <c r="B6" s="54"/>
      <c r="C6" s="54"/>
      <c r="D6" s="10"/>
      <c r="E6" s="10"/>
      <c r="F6" s="10"/>
      <c r="G6" s="7"/>
      <c r="H6" s="7"/>
      <c r="I6" s="6"/>
      <c r="J6" s="7"/>
    </row>
    <row r="7" spans="1:12" ht="17.25" customHeight="1" thickBot="1">
      <c r="A7" s="3"/>
      <c r="F7" s="22"/>
      <c r="G7" s="67" t="s">
        <v>1</v>
      </c>
      <c r="K7" s="10"/>
      <c r="L7" s="15"/>
    </row>
    <row r="8" spans="1:13" ht="78" customHeight="1" thickBot="1">
      <c r="A8" s="55" t="s">
        <v>2</v>
      </c>
      <c r="B8" s="16" t="s">
        <v>3</v>
      </c>
      <c r="C8" s="16" t="s">
        <v>80</v>
      </c>
      <c r="D8" s="16" t="s">
        <v>4</v>
      </c>
      <c r="E8" s="16" t="s">
        <v>5</v>
      </c>
      <c r="F8" s="16" t="s">
        <v>6</v>
      </c>
      <c r="G8" s="395" t="s">
        <v>97</v>
      </c>
      <c r="H8" s="119" t="s">
        <v>98</v>
      </c>
      <c r="I8" s="119" t="s">
        <v>99</v>
      </c>
      <c r="J8" s="395" t="s">
        <v>100</v>
      </c>
      <c r="K8" s="396" t="s">
        <v>7</v>
      </c>
      <c r="L8" s="397" t="s">
        <v>8</v>
      </c>
      <c r="M8" s="20"/>
    </row>
    <row r="9" spans="1:12" ht="17.25" customHeight="1" thickBot="1">
      <c r="A9" s="307"/>
      <c r="B9" s="308"/>
      <c r="C9" s="310"/>
      <c r="D9" s="309">
        <v>93</v>
      </c>
      <c r="E9" s="310">
        <v>3522</v>
      </c>
      <c r="F9" s="246" t="s">
        <v>65</v>
      </c>
      <c r="G9" s="563"/>
      <c r="H9" s="564"/>
      <c r="I9" s="564"/>
      <c r="J9" s="563"/>
      <c r="K9" s="563"/>
      <c r="L9" s="56"/>
    </row>
    <row r="10" spans="1:12" ht="17.25" customHeight="1" thickBot="1" thickTop="1">
      <c r="A10" s="311"/>
      <c r="B10" s="312"/>
      <c r="C10" s="314"/>
      <c r="D10" s="313"/>
      <c r="E10" s="314"/>
      <c r="F10" s="247"/>
      <c r="G10" s="557"/>
      <c r="H10" s="552"/>
      <c r="I10" s="552"/>
      <c r="J10" s="557"/>
      <c r="K10" s="557"/>
      <c r="L10" s="57"/>
    </row>
    <row r="11" spans="1:12" ht="17.25" customHeight="1">
      <c r="A11" s="315"/>
      <c r="B11" s="316"/>
      <c r="C11" s="318">
        <v>5171</v>
      </c>
      <c r="D11" s="317"/>
      <c r="E11" s="318"/>
      <c r="F11" s="319" t="s">
        <v>206</v>
      </c>
      <c r="G11" s="320"/>
      <c r="H11" s="321">
        <v>670</v>
      </c>
      <c r="I11" s="321"/>
      <c r="J11" s="320"/>
      <c r="K11" s="320">
        <v>670</v>
      </c>
      <c r="L11" s="59"/>
    </row>
    <row r="12" spans="1:12" ht="17.25" customHeight="1" thickBot="1">
      <c r="A12" s="322"/>
      <c r="B12" s="323"/>
      <c r="C12" s="325"/>
      <c r="D12" s="324"/>
      <c r="E12" s="325"/>
      <c r="F12" s="326"/>
      <c r="G12" s="327"/>
      <c r="H12" s="328"/>
      <c r="I12" s="328"/>
      <c r="J12" s="327"/>
      <c r="K12" s="327"/>
      <c r="L12" s="57"/>
    </row>
    <row r="13" spans="1:12" ht="17.25" customHeight="1">
      <c r="A13" s="315" t="s">
        <v>62</v>
      </c>
      <c r="B13" s="316"/>
      <c r="C13" s="318">
        <v>6121</v>
      </c>
      <c r="D13" s="317"/>
      <c r="E13" s="318"/>
      <c r="F13" s="319" t="s">
        <v>138</v>
      </c>
      <c r="G13" s="320">
        <v>0</v>
      </c>
      <c r="H13" s="321">
        <v>3000</v>
      </c>
      <c r="I13" s="321">
        <v>0</v>
      </c>
      <c r="J13" s="320">
        <v>0</v>
      </c>
      <c r="K13" s="320">
        <v>2500</v>
      </c>
      <c r="L13" s="59"/>
    </row>
    <row r="14" spans="1:12" ht="17.25" customHeight="1" thickBot="1">
      <c r="A14" s="315"/>
      <c r="B14" s="316"/>
      <c r="C14" s="318"/>
      <c r="D14" s="317"/>
      <c r="E14" s="318"/>
      <c r="F14" s="329"/>
      <c r="G14" s="320"/>
      <c r="H14" s="321"/>
      <c r="I14" s="321"/>
      <c r="J14" s="320"/>
      <c r="K14" s="320"/>
      <c r="L14" s="59"/>
    </row>
    <row r="15" spans="1:12" ht="17.25" customHeight="1">
      <c r="A15" s="307"/>
      <c r="B15" s="308"/>
      <c r="C15" s="335"/>
      <c r="D15" s="309"/>
      <c r="E15" s="335"/>
      <c r="F15" s="336"/>
      <c r="G15" s="333"/>
      <c r="H15" s="334"/>
      <c r="I15" s="334"/>
      <c r="J15" s="333"/>
      <c r="K15" s="333"/>
      <c r="L15" s="56"/>
    </row>
    <row r="16" spans="1:12" ht="17.25" customHeight="1" thickBot="1">
      <c r="A16" s="322"/>
      <c r="B16" s="323"/>
      <c r="C16" s="337"/>
      <c r="D16" s="324"/>
      <c r="E16" s="337"/>
      <c r="F16" s="338" t="s">
        <v>83</v>
      </c>
      <c r="G16" s="339">
        <f>SUM(G11:G14)</f>
        <v>0</v>
      </c>
      <c r="H16" s="389">
        <f>SUM(H11:H14)</f>
        <v>3670</v>
      </c>
      <c r="I16" s="389">
        <f>SUM(I11:I14)</f>
        <v>0</v>
      </c>
      <c r="J16" s="339">
        <f>SUM(J11:J14)</f>
        <v>0</v>
      </c>
      <c r="K16" s="339">
        <f>SUM(K11:K14)</f>
        <v>3170</v>
      </c>
      <c r="L16" s="57"/>
    </row>
    <row r="17" spans="1:12" ht="17.25" customHeight="1" thickBot="1">
      <c r="A17" s="307"/>
      <c r="B17" s="308"/>
      <c r="C17" s="335"/>
      <c r="D17" s="309">
        <v>92</v>
      </c>
      <c r="E17" s="335">
        <v>3522</v>
      </c>
      <c r="F17" s="248" t="s">
        <v>66</v>
      </c>
      <c r="G17" s="333"/>
      <c r="H17" s="334"/>
      <c r="I17" s="334"/>
      <c r="J17" s="333"/>
      <c r="K17" s="333"/>
      <c r="L17" s="56"/>
    </row>
    <row r="18" spans="1:12" ht="17.25" customHeight="1" thickBot="1" thickTop="1">
      <c r="A18" s="322"/>
      <c r="B18" s="323"/>
      <c r="C18" s="337"/>
      <c r="D18" s="324"/>
      <c r="E18" s="337"/>
      <c r="F18" s="326"/>
      <c r="G18" s="327"/>
      <c r="H18" s="328"/>
      <c r="I18" s="328"/>
      <c r="J18" s="327"/>
      <c r="K18" s="327"/>
      <c r="L18" s="57"/>
    </row>
    <row r="19" spans="1:12" ht="17.25" customHeight="1">
      <c r="A19" s="307"/>
      <c r="B19" s="308"/>
      <c r="C19" s="335"/>
      <c r="D19" s="309"/>
      <c r="E19" s="335"/>
      <c r="F19" s="336"/>
      <c r="G19" s="333"/>
      <c r="H19" s="334"/>
      <c r="I19" s="334"/>
      <c r="J19" s="333"/>
      <c r="K19" s="333"/>
      <c r="L19" s="56"/>
    </row>
    <row r="20" spans="1:12" ht="17.25" customHeight="1" thickBot="1">
      <c r="A20" s="322"/>
      <c r="B20" s="323"/>
      <c r="C20" s="337"/>
      <c r="D20" s="324"/>
      <c r="E20" s="337"/>
      <c r="F20" s="338" t="s">
        <v>83</v>
      </c>
      <c r="G20" s="327"/>
      <c r="H20" s="289">
        <v>0</v>
      </c>
      <c r="I20" s="289">
        <v>0</v>
      </c>
      <c r="J20" s="187"/>
      <c r="K20" s="187">
        <v>0</v>
      </c>
      <c r="L20" s="340"/>
    </row>
    <row r="21" spans="1:12" ht="17.25" customHeight="1" thickBot="1">
      <c r="A21" s="307"/>
      <c r="B21" s="308"/>
      <c r="C21" s="335"/>
      <c r="D21" s="309">
        <v>95</v>
      </c>
      <c r="E21" s="335">
        <v>3522</v>
      </c>
      <c r="F21" s="248" t="s">
        <v>67</v>
      </c>
      <c r="G21" s="333"/>
      <c r="H21" s="334"/>
      <c r="I21" s="334"/>
      <c r="J21" s="333"/>
      <c r="K21" s="333"/>
      <c r="L21" s="56"/>
    </row>
    <row r="22" spans="1:12" ht="17.25" customHeight="1" thickBot="1" thickTop="1">
      <c r="A22" s="322"/>
      <c r="B22" s="323"/>
      <c r="C22" s="337"/>
      <c r="D22" s="324"/>
      <c r="E22" s="337"/>
      <c r="F22" s="326"/>
      <c r="G22" s="327"/>
      <c r="H22" s="328"/>
      <c r="I22" s="328"/>
      <c r="J22" s="327"/>
      <c r="K22" s="327"/>
      <c r="L22" s="57"/>
    </row>
    <row r="23" spans="1:12" ht="17.25" customHeight="1">
      <c r="A23" s="307" t="s">
        <v>11</v>
      </c>
      <c r="B23" s="308"/>
      <c r="C23" s="335">
        <v>6121</v>
      </c>
      <c r="D23" s="309"/>
      <c r="E23" s="335"/>
      <c r="F23" s="336" t="s">
        <v>139</v>
      </c>
      <c r="G23" s="333">
        <v>0</v>
      </c>
      <c r="H23" s="334">
        <v>8500</v>
      </c>
      <c r="I23" s="334">
        <v>0</v>
      </c>
      <c r="J23" s="333">
        <v>0</v>
      </c>
      <c r="K23" s="333">
        <v>8500</v>
      </c>
      <c r="L23" s="56" t="s">
        <v>140</v>
      </c>
    </row>
    <row r="24" spans="1:12" ht="17.25" customHeight="1" thickBot="1">
      <c r="A24" s="322"/>
      <c r="B24" s="323"/>
      <c r="C24" s="337"/>
      <c r="D24" s="324"/>
      <c r="E24" s="337"/>
      <c r="F24" s="338"/>
      <c r="G24" s="327"/>
      <c r="H24" s="328"/>
      <c r="I24" s="328"/>
      <c r="J24" s="327"/>
      <c r="K24" s="327"/>
      <c r="L24" s="57" t="s">
        <v>141</v>
      </c>
    </row>
    <row r="25" spans="1:12" ht="17.25" customHeight="1">
      <c r="A25" s="307" t="s">
        <v>12</v>
      </c>
      <c r="B25" s="308"/>
      <c r="C25" s="335">
        <v>6122</v>
      </c>
      <c r="D25" s="309"/>
      <c r="E25" s="335"/>
      <c r="F25" s="336" t="s">
        <v>142</v>
      </c>
      <c r="G25" s="333">
        <v>0</v>
      </c>
      <c r="H25" s="334">
        <v>4000</v>
      </c>
      <c r="I25" s="334">
        <v>0</v>
      </c>
      <c r="J25" s="333">
        <v>0</v>
      </c>
      <c r="K25" s="333">
        <v>4000</v>
      </c>
      <c r="L25" s="56" t="s">
        <v>143</v>
      </c>
    </row>
    <row r="26" spans="1:12" ht="17.25" customHeight="1" thickBot="1">
      <c r="A26" s="322"/>
      <c r="B26" s="323"/>
      <c r="C26" s="337"/>
      <c r="D26" s="324"/>
      <c r="E26" s="337"/>
      <c r="F26" s="338"/>
      <c r="G26" s="327"/>
      <c r="H26" s="328"/>
      <c r="I26" s="328"/>
      <c r="J26" s="327"/>
      <c r="K26" s="327"/>
      <c r="L26" s="57"/>
    </row>
    <row r="27" spans="1:12" ht="17.25" customHeight="1">
      <c r="A27" s="307"/>
      <c r="B27" s="308"/>
      <c r="C27" s="335"/>
      <c r="D27" s="309"/>
      <c r="E27" s="335"/>
      <c r="F27" s="336"/>
      <c r="G27" s="333"/>
      <c r="H27" s="334"/>
      <c r="I27" s="334"/>
      <c r="J27" s="333"/>
      <c r="K27" s="333"/>
      <c r="L27" s="56"/>
    </row>
    <row r="28" spans="1:12" ht="17.25" customHeight="1" thickBot="1">
      <c r="A28" s="322"/>
      <c r="B28" s="323"/>
      <c r="C28" s="337"/>
      <c r="D28" s="324"/>
      <c r="E28" s="337"/>
      <c r="F28" s="338" t="s">
        <v>83</v>
      </c>
      <c r="G28" s="187">
        <f>SUM(G23:G26)</f>
        <v>0</v>
      </c>
      <c r="H28" s="289">
        <f>SUM(H21:H26)</f>
        <v>12500</v>
      </c>
      <c r="I28" s="289">
        <f>SUM(I23:I26)</f>
        <v>0</v>
      </c>
      <c r="J28" s="187">
        <f>SUM(J23:J26)</f>
        <v>0</v>
      </c>
      <c r="K28" s="187">
        <f>SUM(K23:K26)</f>
        <v>12500</v>
      </c>
      <c r="L28" s="57"/>
    </row>
    <row r="29" spans="1:12" ht="17.25" customHeight="1" thickBot="1">
      <c r="A29" s="307"/>
      <c r="B29" s="308"/>
      <c r="C29" s="335"/>
      <c r="D29" s="309">
        <v>94</v>
      </c>
      <c r="E29" s="335">
        <v>3522</v>
      </c>
      <c r="F29" s="248" t="s">
        <v>144</v>
      </c>
      <c r="G29" s="333"/>
      <c r="H29" s="334"/>
      <c r="I29" s="334"/>
      <c r="J29" s="333"/>
      <c r="K29" s="333"/>
      <c r="L29" s="56"/>
    </row>
    <row r="30" spans="1:12" ht="17.25" customHeight="1" thickBot="1" thickTop="1">
      <c r="A30" s="322"/>
      <c r="B30" s="323"/>
      <c r="C30" s="341"/>
      <c r="D30" s="324"/>
      <c r="E30" s="341"/>
      <c r="F30" s="326"/>
      <c r="G30" s="327"/>
      <c r="H30" s="328"/>
      <c r="I30" s="328"/>
      <c r="J30" s="327"/>
      <c r="K30" s="327"/>
      <c r="L30" s="57"/>
    </row>
    <row r="31" spans="1:12" ht="17.25" customHeight="1">
      <c r="A31" s="315"/>
      <c r="B31" s="316"/>
      <c r="C31" s="342">
        <v>6121</v>
      </c>
      <c r="D31" s="317"/>
      <c r="E31" s="342"/>
      <c r="F31" s="336" t="s">
        <v>207</v>
      </c>
      <c r="G31" s="333">
        <v>8800</v>
      </c>
      <c r="H31" s="334">
        <v>12200</v>
      </c>
      <c r="I31" s="334">
        <v>0</v>
      </c>
      <c r="J31" s="333"/>
      <c r="K31" s="333">
        <v>21000</v>
      </c>
      <c r="L31" s="56" t="s">
        <v>208</v>
      </c>
    </row>
    <row r="32" spans="1:12" ht="17.25" customHeight="1" thickBot="1">
      <c r="A32" s="322"/>
      <c r="B32" s="323"/>
      <c r="C32" s="341"/>
      <c r="D32" s="324"/>
      <c r="E32" s="341"/>
      <c r="F32" s="326"/>
      <c r="G32" s="327"/>
      <c r="H32" s="328"/>
      <c r="I32" s="328"/>
      <c r="J32" s="327"/>
      <c r="K32" s="327"/>
      <c r="L32" s="57"/>
    </row>
    <row r="33" spans="1:12" ht="17.25" customHeight="1">
      <c r="A33" s="343"/>
      <c r="B33" s="344"/>
      <c r="C33" s="342"/>
      <c r="D33" s="317"/>
      <c r="E33" s="342"/>
      <c r="F33" s="21"/>
      <c r="G33" s="333"/>
      <c r="H33" s="345"/>
      <c r="I33" s="334"/>
      <c r="J33" s="346"/>
      <c r="K33" s="333"/>
      <c r="L33" s="347"/>
    </row>
    <row r="34" spans="1:12" ht="17.25" customHeight="1" thickBot="1">
      <c r="A34" s="322"/>
      <c r="B34" s="323"/>
      <c r="C34" s="341"/>
      <c r="D34" s="324"/>
      <c r="E34" s="341"/>
      <c r="F34" s="338" t="s">
        <v>83</v>
      </c>
      <c r="G34" s="187">
        <f>SUM(G31:G33)</f>
        <v>8800</v>
      </c>
      <c r="H34" s="390">
        <f>SUM(H31:H33)</f>
        <v>12200</v>
      </c>
      <c r="I34" s="289">
        <v>0</v>
      </c>
      <c r="J34" s="348"/>
      <c r="K34" s="187">
        <v>21000</v>
      </c>
      <c r="L34" s="57"/>
    </row>
    <row r="35" spans="1:12" ht="17.25" customHeight="1" thickBot="1">
      <c r="A35" s="307"/>
      <c r="B35" s="308"/>
      <c r="C35" s="310"/>
      <c r="D35" s="309">
        <v>98</v>
      </c>
      <c r="E35" s="310">
        <v>3522</v>
      </c>
      <c r="F35" s="248" t="s">
        <v>145</v>
      </c>
      <c r="G35" s="333"/>
      <c r="H35" s="334"/>
      <c r="I35" s="334"/>
      <c r="J35" s="333"/>
      <c r="K35" s="333"/>
      <c r="L35" s="56"/>
    </row>
    <row r="36" spans="1:12" ht="17.25" customHeight="1" thickBot="1" thickTop="1">
      <c r="A36" s="322"/>
      <c r="B36" s="323"/>
      <c r="C36" s="341"/>
      <c r="D36" s="324"/>
      <c r="E36" s="341"/>
      <c r="F36" s="326"/>
      <c r="G36" s="327"/>
      <c r="H36" s="328"/>
      <c r="I36" s="328"/>
      <c r="J36" s="327"/>
      <c r="K36" s="327"/>
      <c r="L36" s="57"/>
    </row>
    <row r="37" spans="1:12" ht="17.25" customHeight="1">
      <c r="A37" s="307" t="s">
        <v>10</v>
      </c>
      <c r="B37" s="308"/>
      <c r="C37" s="310">
        <v>6121</v>
      </c>
      <c r="D37" s="309"/>
      <c r="E37" s="310"/>
      <c r="F37" s="336" t="s">
        <v>146</v>
      </c>
      <c r="G37" s="333"/>
      <c r="H37" s="334">
        <v>4000</v>
      </c>
      <c r="I37" s="334"/>
      <c r="J37" s="333"/>
      <c r="K37" s="333">
        <v>4000</v>
      </c>
      <c r="L37" s="56" t="s">
        <v>147</v>
      </c>
    </row>
    <row r="38" spans="1:12" ht="17.25" customHeight="1" thickBot="1">
      <c r="A38" s="322"/>
      <c r="B38" s="323"/>
      <c r="C38" s="341">
        <v>5137</v>
      </c>
      <c r="D38" s="324"/>
      <c r="E38" s="341"/>
      <c r="F38" s="338" t="s">
        <v>148</v>
      </c>
      <c r="G38" s="327">
        <v>0</v>
      </c>
      <c r="H38" s="328"/>
      <c r="I38" s="328">
        <v>300</v>
      </c>
      <c r="J38" s="327"/>
      <c r="K38" s="327">
        <v>300</v>
      </c>
      <c r="L38" s="57"/>
    </row>
    <row r="39" spans="1:12" ht="17.25" customHeight="1">
      <c r="A39" s="307" t="s">
        <v>11</v>
      </c>
      <c r="B39" s="308"/>
      <c r="C39" s="310">
        <v>6121</v>
      </c>
      <c r="D39" s="309"/>
      <c r="E39" s="310"/>
      <c r="F39" s="336" t="s">
        <v>149</v>
      </c>
      <c r="G39" s="333">
        <v>0</v>
      </c>
      <c r="H39" s="334">
        <v>3000</v>
      </c>
      <c r="I39" s="334">
        <v>0</v>
      </c>
      <c r="J39" s="333">
        <v>44500</v>
      </c>
      <c r="K39" s="333">
        <v>47500</v>
      </c>
      <c r="L39" s="56" t="s">
        <v>147</v>
      </c>
    </row>
    <row r="40" spans="1:12" ht="17.25" customHeight="1" thickBot="1">
      <c r="A40" s="322"/>
      <c r="B40" s="323"/>
      <c r="C40" s="341">
        <v>6122</v>
      </c>
      <c r="D40" s="324"/>
      <c r="E40" s="341"/>
      <c r="F40" s="338"/>
      <c r="G40" s="327"/>
      <c r="H40" s="328"/>
      <c r="I40" s="328"/>
      <c r="J40" s="327">
        <v>700</v>
      </c>
      <c r="K40" s="327">
        <v>700</v>
      </c>
      <c r="L40" s="57"/>
    </row>
    <row r="41" spans="1:12" ht="17.25" customHeight="1">
      <c r="A41" s="315"/>
      <c r="B41" s="316"/>
      <c r="C41" s="342"/>
      <c r="D41" s="317"/>
      <c r="E41" s="342"/>
      <c r="F41" s="329"/>
      <c r="G41" s="333"/>
      <c r="H41" s="334"/>
      <c r="I41" s="334"/>
      <c r="J41" s="333"/>
      <c r="K41" s="333"/>
      <c r="L41" s="59"/>
    </row>
    <row r="42" spans="1:12" ht="17.25" customHeight="1" thickBot="1">
      <c r="A42" s="322"/>
      <c r="B42" s="323"/>
      <c r="C42" s="341"/>
      <c r="D42" s="324"/>
      <c r="E42" s="341"/>
      <c r="F42" s="326" t="s">
        <v>83</v>
      </c>
      <c r="G42" s="187">
        <f>SUM(G35:G40)</f>
        <v>0</v>
      </c>
      <c r="H42" s="289">
        <f>SUM(H37:H40)</f>
        <v>7000</v>
      </c>
      <c r="I42" s="289">
        <f>SUM(I35:I40)</f>
        <v>300</v>
      </c>
      <c r="J42" s="187">
        <f>SUM(J37:J40)</f>
        <v>45200</v>
      </c>
      <c r="K42" s="187">
        <f>SUM(K37:K40)</f>
        <v>52500</v>
      </c>
      <c r="L42" s="340"/>
    </row>
    <row r="43" spans="1:12" ht="17.25" customHeight="1" thickBot="1">
      <c r="A43" s="330"/>
      <c r="B43" s="331"/>
      <c r="C43" s="310"/>
      <c r="D43" s="309">
        <v>7</v>
      </c>
      <c r="E43" s="310">
        <v>3526</v>
      </c>
      <c r="F43" s="248" t="s">
        <v>68</v>
      </c>
      <c r="G43" s="333"/>
      <c r="H43" s="334"/>
      <c r="I43" s="334"/>
      <c r="J43" s="333"/>
      <c r="K43" s="333"/>
      <c r="L43" s="56"/>
    </row>
    <row r="44" spans="1:12" ht="17.25" customHeight="1" thickBot="1" thickTop="1">
      <c r="A44" s="322"/>
      <c r="B44" s="323"/>
      <c r="C44" s="341"/>
      <c r="D44" s="324"/>
      <c r="E44" s="341"/>
      <c r="F44" s="326"/>
      <c r="G44" s="327"/>
      <c r="H44" s="328"/>
      <c r="I44" s="328"/>
      <c r="J44" s="327"/>
      <c r="K44" s="327"/>
      <c r="L44" s="57"/>
    </row>
    <row r="45" spans="1:12" ht="17.25" customHeight="1">
      <c r="A45" s="315" t="s">
        <v>9</v>
      </c>
      <c r="B45" s="316"/>
      <c r="C45" s="342">
        <v>6121</v>
      </c>
      <c r="D45" s="317"/>
      <c r="E45" s="342"/>
      <c r="F45" s="329" t="s">
        <v>150</v>
      </c>
      <c r="G45" s="320">
        <v>0</v>
      </c>
      <c r="H45" s="321">
        <v>2000</v>
      </c>
      <c r="I45" s="321">
        <v>0</v>
      </c>
      <c r="J45" s="320">
        <v>0</v>
      </c>
      <c r="K45" s="320">
        <v>8000</v>
      </c>
      <c r="L45" s="59" t="s">
        <v>209</v>
      </c>
    </row>
    <row r="46" spans="1:12" ht="17.25" customHeight="1" thickBot="1">
      <c r="A46" s="315"/>
      <c r="B46" s="316"/>
      <c r="C46" s="342"/>
      <c r="D46" s="317"/>
      <c r="E46" s="342"/>
      <c r="F46" s="329"/>
      <c r="G46" s="320"/>
      <c r="H46" s="321"/>
      <c r="I46" s="321"/>
      <c r="J46" s="320"/>
      <c r="K46" s="320"/>
      <c r="L46" s="59" t="s">
        <v>210</v>
      </c>
    </row>
    <row r="47" spans="1:12" ht="17.25" customHeight="1">
      <c r="A47" s="330" t="s">
        <v>10</v>
      </c>
      <c r="B47" s="331"/>
      <c r="C47" s="310">
        <v>6121</v>
      </c>
      <c r="D47" s="309"/>
      <c r="E47" s="310"/>
      <c r="F47" s="332" t="s">
        <v>211</v>
      </c>
      <c r="G47" s="333">
        <v>2000</v>
      </c>
      <c r="H47" s="334">
        <v>750</v>
      </c>
      <c r="I47" s="334"/>
      <c r="J47" s="333">
        <v>0</v>
      </c>
      <c r="K47" s="333">
        <v>2750</v>
      </c>
      <c r="L47" s="56" t="s">
        <v>151</v>
      </c>
    </row>
    <row r="48" spans="1:12" ht="17.25" customHeight="1" thickBot="1">
      <c r="A48" s="322"/>
      <c r="B48" s="323"/>
      <c r="C48" s="341"/>
      <c r="D48" s="324"/>
      <c r="E48" s="341"/>
      <c r="F48" s="326"/>
      <c r="G48" s="327"/>
      <c r="H48" s="328"/>
      <c r="I48" s="328"/>
      <c r="J48" s="327"/>
      <c r="K48" s="327"/>
      <c r="L48" s="57" t="s">
        <v>152</v>
      </c>
    </row>
    <row r="49" spans="1:12" ht="17.25" customHeight="1">
      <c r="A49" s="315" t="s">
        <v>11</v>
      </c>
      <c r="B49" s="316"/>
      <c r="C49" s="342">
        <v>6121</v>
      </c>
      <c r="D49" s="317"/>
      <c r="E49" s="342"/>
      <c r="F49" s="329" t="s">
        <v>153</v>
      </c>
      <c r="G49" s="320">
        <v>0</v>
      </c>
      <c r="H49" s="321">
        <v>1000</v>
      </c>
      <c r="I49" s="321">
        <v>0</v>
      </c>
      <c r="J49" s="320">
        <v>0</v>
      </c>
      <c r="K49" s="320">
        <v>1000</v>
      </c>
      <c r="L49" s="59" t="s">
        <v>151</v>
      </c>
    </row>
    <row r="50" spans="1:12" ht="17.25" customHeight="1" thickBot="1">
      <c r="A50" s="315"/>
      <c r="B50" s="316"/>
      <c r="C50" s="342"/>
      <c r="D50" s="317"/>
      <c r="E50" s="342"/>
      <c r="F50" s="329"/>
      <c r="G50" s="320"/>
      <c r="H50" s="321"/>
      <c r="I50" s="321"/>
      <c r="J50" s="320"/>
      <c r="K50" s="320"/>
      <c r="L50" s="59" t="s">
        <v>212</v>
      </c>
    </row>
    <row r="51" spans="1:12" ht="17.25" customHeight="1">
      <c r="A51" s="330" t="s">
        <v>12</v>
      </c>
      <c r="B51" s="331"/>
      <c r="C51" s="310">
        <v>6121</v>
      </c>
      <c r="D51" s="309"/>
      <c r="E51" s="310"/>
      <c r="F51" s="332" t="s">
        <v>154</v>
      </c>
      <c r="G51" s="333"/>
      <c r="H51" s="334"/>
      <c r="I51" s="334"/>
      <c r="J51" s="333"/>
      <c r="K51" s="333"/>
      <c r="L51" s="56"/>
    </row>
    <row r="52" spans="1:12" ht="17.25" customHeight="1" thickBot="1">
      <c r="A52" s="322"/>
      <c r="B52" s="323"/>
      <c r="C52" s="341"/>
      <c r="D52" s="324"/>
      <c r="E52" s="341"/>
      <c r="F52" s="326" t="s">
        <v>155</v>
      </c>
      <c r="G52" s="327"/>
      <c r="H52" s="328"/>
      <c r="I52" s="328"/>
      <c r="J52" s="327"/>
      <c r="K52" s="327"/>
      <c r="L52" s="57"/>
    </row>
    <row r="53" spans="1:12" ht="17.25" customHeight="1">
      <c r="A53" s="315" t="s">
        <v>61</v>
      </c>
      <c r="B53" s="316"/>
      <c r="C53" s="342">
        <v>6121</v>
      </c>
      <c r="D53" s="317"/>
      <c r="E53" s="342"/>
      <c r="F53" s="329" t="s">
        <v>213</v>
      </c>
      <c r="G53" s="320"/>
      <c r="H53" s="321">
        <v>11900</v>
      </c>
      <c r="I53" s="321"/>
      <c r="J53" s="320">
        <v>0</v>
      </c>
      <c r="K53" s="320">
        <v>11900</v>
      </c>
      <c r="L53" s="59" t="s">
        <v>147</v>
      </c>
    </row>
    <row r="54" spans="1:12" ht="17.25" customHeight="1" thickBot="1">
      <c r="A54" s="322"/>
      <c r="B54" s="323"/>
      <c r="C54" s="341"/>
      <c r="D54" s="324"/>
      <c r="E54" s="341"/>
      <c r="F54" s="326"/>
      <c r="G54" s="327"/>
      <c r="H54" s="328"/>
      <c r="I54" s="328"/>
      <c r="J54" s="327"/>
      <c r="K54" s="327"/>
      <c r="L54" s="57"/>
    </row>
    <row r="55" spans="1:12" ht="17.25" customHeight="1">
      <c r="A55" s="315"/>
      <c r="B55" s="316"/>
      <c r="C55" s="342"/>
      <c r="D55" s="317"/>
      <c r="E55" s="342"/>
      <c r="F55" s="329"/>
      <c r="G55" s="320"/>
      <c r="H55" s="321"/>
      <c r="I55" s="321"/>
      <c r="J55" s="320"/>
      <c r="K55" s="320"/>
      <c r="L55" s="59"/>
    </row>
    <row r="56" spans="1:12" ht="17.25" customHeight="1" thickBot="1">
      <c r="A56" s="315"/>
      <c r="B56" s="316"/>
      <c r="C56" s="342"/>
      <c r="D56" s="317"/>
      <c r="E56" s="342"/>
      <c r="F56" s="326" t="s">
        <v>83</v>
      </c>
      <c r="G56" s="187">
        <f>SUM(G45:G54)</f>
        <v>2000</v>
      </c>
      <c r="H56" s="289">
        <f>SUM(H45:H54)</f>
        <v>15650</v>
      </c>
      <c r="I56" s="289">
        <f>SUM(I45:I54)</f>
        <v>0</v>
      </c>
      <c r="J56" s="187">
        <f>SUM(J45:J54)</f>
        <v>0</v>
      </c>
      <c r="K56" s="187">
        <f>SUM(K45:K54)</f>
        <v>23650</v>
      </c>
      <c r="L56" s="340"/>
    </row>
    <row r="57" spans="1:12" ht="17.25" customHeight="1" thickBot="1">
      <c r="A57" s="315"/>
      <c r="B57" s="316"/>
      <c r="C57" s="342"/>
      <c r="D57" s="317">
        <v>8</v>
      </c>
      <c r="E57" s="342">
        <v>3523</v>
      </c>
      <c r="F57" s="249" t="s">
        <v>156</v>
      </c>
      <c r="G57" s="320"/>
      <c r="H57" s="334"/>
      <c r="I57" s="321"/>
      <c r="J57" s="320"/>
      <c r="K57" s="320"/>
      <c r="L57" s="59"/>
    </row>
    <row r="58" spans="1:12" ht="17.25" customHeight="1" thickBot="1" thickTop="1">
      <c r="A58" s="315"/>
      <c r="B58" s="316"/>
      <c r="C58" s="342"/>
      <c r="D58" s="317"/>
      <c r="E58" s="342"/>
      <c r="F58" s="329"/>
      <c r="G58" s="320"/>
      <c r="H58" s="328"/>
      <c r="I58" s="321"/>
      <c r="J58" s="327"/>
      <c r="K58" s="320"/>
      <c r="L58" s="59"/>
    </row>
    <row r="59" spans="1:12" ht="17.25" customHeight="1">
      <c r="A59" s="307" t="s">
        <v>10</v>
      </c>
      <c r="B59" s="308"/>
      <c r="C59" s="310">
        <v>6122</v>
      </c>
      <c r="D59" s="309"/>
      <c r="E59" s="310"/>
      <c r="F59" s="336" t="s">
        <v>157</v>
      </c>
      <c r="G59" s="333">
        <v>0</v>
      </c>
      <c r="H59" s="345">
        <v>665</v>
      </c>
      <c r="I59" s="334"/>
      <c r="J59" s="320">
        <v>1000</v>
      </c>
      <c r="K59" s="333">
        <v>2000</v>
      </c>
      <c r="L59" s="56" t="s">
        <v>214</v>
      </c>
    </row>
    <row r="60" spans="1:12" ht="17.25" customHeight="1" thickBot="1">
      <c r="A60" s="322"/>
      <c r="B60" s="323"/>
      <c r="C60" s="341"/>
      <c r="D60" s="324"/>
      <c r="E60" s="341"/>
      <c r="F60" s="338"/>
      <c r="G60" s="327"/>
      <c r="H60" s="349"/>
      <c r="I60" s="328"/>
      <c r="J60" s="350"/>
      <c r="K60" s="327">
        <v>500</v>
      </c>
      <c r="L60" s="57"/>
    </row>
    <row r="61" spans="1:12" ht="17.25" customHeight="1">
      <c r="A61" s="307"/>
      <c r="B61" s="308"/>
      <c r="C61" s="310"/>
      <c r="D61" s="309"/>
      <c r="E61" s="310"/>
      <c r="F61" s="336"/>
      <c r="G61" s="333"/>
      <c r="H61" s="334"/>
      <c r="I61" s="334"/>
      <c r="J61" s="333"/>
      <c r="K61" s="333"/>
      <c r="L61" s="56"/>
    </row>
    <row r="62" spans="1:12" ht="17.25" customHeight="1" thickBot="1">
      <c r="A62" s="322"/>
      <c r="B62" s="323"/>
      <c r="C62" s="341"/>
      <c r="D62" s="324"/>
      <c r="E62" s="341"/>
      <c r="F62" s="338" t="s">
        <v>83</v>
      </c>
      <c r="G62" s="187">
        <f>SUM(G59:G60)</f>
        <v>0</v>
      </c>
      <c r="H62" s="289">
        <v>665</v>
      </c>
      <c r="I62" s="289">
        <f>SUM(I59:I60)</f>
        <v>0</v>
      </c>
      <c r="J62" s="187">
        <f>SUM(J59:J60)</f>
        <v>1000</v>
      </c>
      <c r="K62" s="187">
        <f>SUM(K59:K60)</f>
        <v>2500</v>
      </c>
      <c r="L62" s="340"/>
    </row>
    <row r="63" spans="1:12" ht="17.25" customHeight="1" thickBot="1">
      <c r="A63" s="315"/>
      <c r="B63" s="316"/>
      <c r="C63" s="342"/>
      <c r="D63" s="317">
        <v>11</v>
      </c>
      <c r="E63" s="342">
        <v>3533</v>
      </c>
      <c r="F63" s="248" t="s">
        <v>158</v>
      </c>
      <c r="G63" s="320"/>
      <c r="H63" s="321"/>
      <c r="I63" s="321"/>
      <c r="J63" s="320"/>
      <c r="K63" s="320"/>
      <c r="L63" s="59"/>
    </row>
    <row r="64" spans="1:12" ht="17.25" customHeight="1" thickBot="1" thickTop="1">
      <c r="A64" s="315"/>
      <c r="B64" s="316"/>
      <c r="C64" s="342"/>
      <c r="D64" s="317"/>
      <c r="E64" s="342"/>
      <c r="F64" s="329"/>
      <c r="G64" s="320"/>
      <c r="H64" s="321"/>
      <c r="I64" s="321"/>
      <c r="J64" s="320"/>
      <c r="K64" s="320"/>
      <c r="L64" s="59"/>
    </row>
    <row r="65" spans="1:12" ht="17.25" customHeight="1">
      <c r="A65" s="330"/>
      <c r="B65" s="331"/>
      <c r="C65" s="310">
        <v>6121</v>
      </c>
      <c r="D65" s="309"/>
      <c r="E65" s="310"/>
      <c r="F65" s="332" t="s">
        <v>215</v>
      </c>
      <c r="G65" s="333">
        <v>0</v>
      </c>
      <c r="H65" s="334">
        <v>8500</v>
      </c>
      <c r="I65" s="334">
        <v>0</v>
      </c>
      <c r="J65" s="333"/>
      <c r="K65" s="333">
        <v>8500</v>
      </c>
      <c r="L65" s="56"/>
    </row>
    <row r="66" spans="1:12" ht="17.25" customHeight="1" thickBot="1">
      <c r="A66" s="322"/>
      <c r="B66" s="323"/>
      <c r="C66" s="341"/>
      <c r="D66" s="324"/>
      <c r="E66" s="341"/>
      <c r="F66" s="326"/>
      <c r="G66" s="327"/>
      <c r="H66" s="328"/>
      <c r="I66" s="328"/>
      <c r="J66" s="327"/>
      <c r="K66" s="327"/>
      <c r="L66" s="57"/>
    </row>
    <row r="67" spans="1:12" ht="17.25" customHeight="1">
      <c r="A67" s="315" t="s">
        <v>10</v>
      </c>
      <c r="B67" s="316"/>
      <c r="C67" s="342">
        <v>6122</v>
      </c>
      <c r="D67" s="317"/>
      <c r="E67" s="342"/>
      <c r="F67" s="329" t="s">
        <v>159</v>
      </c>
      <c r="G67" s="320"/>
      <c r="H67" s="321">
        <v>7000</v>
      </c>
      <c r="I67" s="321">
        <v>0</v>
      </c>
      <c r="J67" s="320"/>
      <c r="K67" s="320">
        <v>7000</v>
      </c>
      <c r="L67" s="59"/>
    </row>
    <row r="68" spans="1:12" ht="17.25" customHeight="1" thickBot="1">
      <c r="A68" s="322"/>
      <c r="B68" s="323"/>
      <c r="C68" s="341"/>
      <c r="D68" s="324"/>
      <c r="E68" s="341"/>
      <c r="F68" s="326"/>
      <c r="G68" s="327"/>
      <c r="H68" s="328"/>
      <c r="I68" s="328"/>
      <c r="J68" s="327"/>
      <c r="K68" s="327">
        <v>2500</v>
      </c>
      <c r="L68" s="57"/>
    </row>
    <row r="69" spans="1:12" ht="17.25" customHeight="1">
      <c r="A69" s="315"/>
      <c r="B69" s="316"/>
      <c r="C69" s="342"/>
      <c r="D69" s="317"/>
      <c r="E69" s="342"/>
      <c r="F69" s="329"/>
      <c r="G69" s="320"/>
      <c r="H69" s="321"/>
      <c r="I69" s="321"/>
      <c r="J69" s="320"/>
      <c r="K69" s="320"/>
      <c r="L69" s="59"/>
    </row>
    <row r="70" spans="1:12" ht="17.25" customHeight="1" thickBot="1">
      <c r="A70" s="315"/>
      <c r="B70" s="316"/>
      <c r="C70" s="342"/>
      <c r="D70" s="317"/>
      <c r="E70" s="342"/>
      <c r="F70" s="329" t="s">
        <v>83</v>
      </c>
      <c r="G70" s="210">
        <f>SUM(G65:G68)</f>
        <v>0</v>
      </c>
      <c r="H70" s="351">
        <f>SUM(H65:H68)</f>
        <v>15500</v>
      </c>
      <c r="I70" s="351">
        <f>SUM(I65:I68)</f>
        <v>0</v>
      </c>
      <c r="J70" s="210">
        <f>SUM(J65:J68)</f>
        <v>0</v>
      </c>
      <c r="K70" s="210">
        <f>SUM(K65:K68)</f>
        <v>18000</v>
      </c>
      <c r="L70" s="59"/>
    </row>
    <row r="71" spans="1:12" ht="17.25" customHeight="1" thickBot="1">
      <c r="A71" s="330"/>
      <c r="B71" s="331"/>
      <c r="C71" s="310">
        <v>15</v>
      </c>
      <c r="D71" s="309">
        <v>99</v>
      </c>
      <c r="E71" s="310">
        <v>3599</v>
      </c>
      <c r="F71" s="248" t="s">
        <v>69</v>
      </c>
      <c r="G71" s="333"/>
      <c r="H71" s="334"/>
      <c r="I71" s="334"/>
      <c r="J71" s="333"/>
      <c r="K71" s="333"/>
      <c r="L71" s="56"/>
    </row>
    <row r="72" spans="1:12" ht="17.25" customHeight="1" thickBot="1" thickTop="1">
      <c r="A72" s="322"/>
      <c r="B72" s="323"/>
      <c r="C72" s="341"/>
      <c r="D72" s="324"/>
      <c r="E72" s="341"/>
      <c r="F72" s="326"/>
      <c r="G72" s="327"/>
      <c r="H72" s="328"/>
      <c r="I72" s="328"/>
      <c r="J72" s="327"/>
      <c r="K72" s="327"/>
      <c r="L72" s="57"/>
    </row>
    <row r="73" spans="1:12" ht="17.25" customHeight="1">
      <c r="A73" s="315" t="s">
        <v>9</v>
      </c>
      <c r="B73" s="316"/>
      <c r="C73" s="342">
        <v>6123</v>
      </c>
      <c r="D73" s="317"/>
      <c r="E73" s="342"/>
      <c r="F73" s="329" t="s">
        <v>160</v>
      </c>
      <c r="G73" s="320">
        <v>11676</v>
      </c>
      <c r="H73" s="321">
        <v>22500</v>
      </c>
      <c r="I73" s="321">
        <v>0</v>
      </c>
      <c r="J73" s="320">
        <v>24195</v>
      </c>
      <c r="K73" s="320">
        <v>58371</v>
      </c>
      <c r="L73" s="59" t="s">
        <v>216</v>
      </c>
    </row>
    <row r="74" spans="1:12" ht="17.25" customHeight="1" thickBot="1">
      <c r="A74" s="315"/>
      <c r="B74" s="316"/>
      <c r="C74" s="342"/>
      <c r="D74" s="317"/>
      <c r="E74" s="342"/>
      <c r="F74" s="329"/>
      <c r="G74" s="320"/>
      <c r="H74" s="321"/>
      <c r="I74" s="321"/>
      <c r="J74" s="320"/>
      <c r="K74" s="320"/>
      <c r="L74" s="59"/>
    </row>
    <row r="75" spans="1:12" ht="17.25" customHeight="1">
      <c r="A75" s="330" t="s">
        <v>10</v>
      </c>
      <c r="B75" s="331"/>
      <c r="C75" s="310">
        <v>6122</v>
      </c>
      <c r="D75" s="309"/>
      <c r="E75" s="310"/>
      <c r="F75" s="332" t="s">
        <v>161</v>
      </c>
      <c r="G75" s="333">
        <v>5000</v>
      </c>
      <c r="H75" s="334">
        <v>6000</v>
      </c>
      <c r="I75" s="334">
        <v>0</v>
      </c>
      <c r="J75" s="333">
        <v>10000</v>
      </c>
      <c r="K75" s="333">
        <v>21000</v>
      </c>
      <c r="L75" s="56"/>
    </row>
    <row r="76" spans="1:12" ht="17.25" customHeight="1" thickBot="1">
      <c r="A76" s="322"/>
      <c r="B76" s="323"/>
      <c r="C76" s="341"/>
      <c r="D76" s="324"/>
      <c r="E76" s="341"/>
      <c r="F76" s="326"/>
      <c r="G76" s="327"/>
      <c r="H76" s="328"/>
      <c r="I76" s="328"/>
      <c r="J76" s="327"/>
      <c r="K76" s="327"/>
      <c r="L76" s="57"/>
    </row>
    <row r="77" spans="1:12" ht="17.25" customHeight="1">
      <c r="A77" s="315" t="s">
        <v>11</v>
      </c>
      <c r="B77" s="316"/>
      <c r="C77" s="342">
        <v>6122</v>
      </c>
      <c r="D77" s="317"/>
      <c r="E77" s="342"/>
      <c r="F77" s="329" t="s">
        <v>162</v>
      </c>
      <c r="G77" s="320">
        <v>2000</v>
      </c>
      <c r="H77" s="321">
        <v>50000</v>
      </c>
      <c r="I77" s="321">
        <v>0</v>
      </c>
      <c r="J77" s="320">
        <v>30000</v>
      </c>
      <c r="K77" s="320">
        <v>132000</v>
      </c>
      <c r="L77" s="59"/>
    </row>
    <row r="78" spans="1:12" ht="17.25" customHeight="1" thickBot="1">
      <c r="A78" s="315"/>
      <c r="B78" s="316"/>
      <c r="C78" s="342"/>
      <c r="D78" s="317"/>
      <c r="E78" s="342"/>
      <c r="F78" s="329"/>
      <c r="G78" s="320"/>
      <c r="H78" s="321"/>
      <c r="I78" s="321"/>
      <c r="J78" s="320"/>
      <c r="K78" s="320"/>
      <c r="L78" s="59"/>
    </row>
    <row r="79" spans="1:12" ht="17.25" customHeight="1">
      <c r="A79" s="330" t="s">
        <v>12</v>
      </c>
      <c r="B79" s="331"/>
      <c r="C79" s="310">
        <v>6122</v>
      </c>
      <c r="D79" s="309"/>
      <c r="E79" s="310"/>
      <c r="F79" s="332" t="s">
        <v>163</v>
      </c>
      <c r="G79" s="333">
        <v>31000</v>
      </c>
      <c r="H79" s="391">
        <v>10500</v>
      </c>
      <c r="I79" s="334"/>
      <c r="J79" s="333">
        <v>30000</v>
      </c>
      <c r="K79" s="333">
        <v>74500</v>
      </c>
      <c r="L79" s="56"/>
    </row>
    <row r="80" spans="1:12" ht="17.25" customHeight="1" thickBot="1">
      <c r="A80" s="322"/>
      <c r="B80" s="323"/>
      <c r="C80" s="341">
        <v>5137</v>
      </c>
      <c r="D80" s="324"/>
      <c r="E80" s="341"/>
      <c r="F80" s="326"/>
      <c r="G80" s="327"/>
      <c r="H80" s="352"/>
      <c r="I80" s="328">
        <v>3000</v>
      </c>
      <c r="J80" s="327"/>
      <c r="K80" s="327"/>
      <c r="L80" s="57"/>
    </row>
    <row r="81" spans="1:12" ht="17.25" customHeight="1">
      <c r="A81" s="330" t="s">
        <v>62</v>
      </c>
      <c r="B81" s="331"/>
      <c r="C81" s="310">
        <v>6121</v>
      </c>
      <c r="D81" s="309"/>
      <c r="E81" s="310"/>
      <c r="F81" s="332" t="s">
        <v>217</v>
      </c>
      <c r="G81" s="333">
        <v>695</v>
      </c>
      <c r="H81" s="391">
        <v>16025</v>
      </c>
      <c r="I81" s="334"/>
      <c r="J81" s="333"/>
      <c r="K81" s="333">
        <v>16720</v>
      </c>
      <c r="L81" s="56"/>
    </row>
    <row r="82" spans="1:12" ht="17.25" customHeight="1" thickBot="1">
      <c r="A82" s="322"/>
      <c r="B82" s="323"/>
      <c r="C82" s="341"/>
      <c r="D82" s="324"/>
      <c r="E82" s="341"/>
      <c r="F82" s="326"/>
      <c r="G82" s="327"/>
      <c r="H82" s="352"/>
      <c r="I82" s="328"/>
      <c r="J82" s="327"/>
      <c r="K82" s="327"/>
      <c r="L82" s="57"/>
    </row>
    <row r="83" spans="1:12" ht="17.25" customHeight="1">
      <c r="A83" s="330"/>
      <c r="B83" s="331"/>
      <c r="C83" s="310">
        <v>6121</v>
      </c>
      <c r="D83" s="309"/>
      <c r="E83" s="310"/>
      <c r="F83" s="332" t="s">
        <v>221</v>
      </c>
      <c r="G83" s="333"/>
      <c r="H83" s="391"/>
      <c r="I83" s="334"/>
      <c r="J83" s="333"/>
      <c r="K83" s="333"/>
      <c r="L83" s="56"/>
    </row>
    <row r="84" spans="1:12" ht="17.25" customHeight="1" thickBot="1">
      <c r="A84" s="322"/>
      <c r="B84" s="323"/>
      <c r="C84" s="341"/>
      <c r="D84" s="324"/>
      <c r="E84" s="341"/>
      <c r="F84" s="326"/>
      <c r="G84" s="327"/>
      <c r="H84" s="352">
        <v>5490</v>
      </c>
      <c r="I84" s="328"/>
      <c r="J84" s="327"/>
      <c r="K84" s="327"/>
      <c r="L84" s="57"/>
    </row>
    <row r="85" spans="1:12" ht="17.25" customHeight="1">
      <c r="A85" s="353"/>
      <c r="B85" s="354"/>
      <c r="C85" s="354"/>
      <c r="D85" s="355"/>
      <c r="E85" s="356"/>
      <c r="F85" s="329"/>
      <c r="G85" s="320"/>
      <c r="H85" s="321"/>
      <c r="I85" s="321"/>
      <c r="J85" s="320"/>
      <c r="K85" s="320"/>
      <c r="L85" s="59"/>
    </row>
    <row r="86" spans="1:13" ht="17.25" customHeight="1" thickBot="1">
      <c r="A86" s="311"/>
      <c r="B86" s="312"/>
      <c r="C86" s="312"/>
      <c r="D86" s="313"/>
      <c r="E86" s="314"/>
      <c r="F86" s="326" t="s">
        <v>83</v>
      </c>
      <c r="G86" s="187">
        <f>SUM(G73:G82)</f>
        <v>50371</v>
      </c>
      <c r="H86" s="289">
        <f>SUM(H73:H84)</f>
        <v>110515</v>
      </c>
      <c r="I86" s="289">
        <f>SUM(I73:I80)</f>
        <v>3000</v>
      </c>
      <c r="J86" s="187">
        <f>SUM(J73:J80)</f>
        <v>94195</v>
      </c>
      <c r="K86" s="187">
        <f>SUM(K73:K85)</f>
        <v>302591</v>
      </c>
      <c r="L86" s="57">
        <f>SUM(G86:J86)</f>
        <v>258081</v>
      </c>
      <c r="M86" s="23"/>
    </row>
    <row r="87" spans="1:12" ht="17.25" customHeight="1" thickBot="1">
      <c r="A87" s="25"/>
      <c r="B87" s="25"/>
      <c r="C87" s="25"/>
      <c r="D87" s="25"/>
      <c r="E87" s="25"/>
      <c r="F87" s="26" t="s">
        <v>117</v>
      </c>
      <c r="G87" s="417">
        <f>SUM(G16+G20+G28+G34+G42+G56+G62+G70+G86)</f>
        <v>61171</v>
      </c>
      <c r="H87" s="28">
        <f>SUM(H16+H20+H28+H34+H42+H56+H62+H70+H86)</f>
        <v>177700</v>
      </c>
      <c r="I87" s="28">
        <f>SUM(I16+I20+I28+I34+I42+I56+I62+I70+I86)</f>
        <v>3300</v>
      </c>
      <c r="J87" s="27">
        <f>SUM(J16+J20+J28+J34+J42+J56+J62+J70+J86)</f>
        <v>140395</v>
      </c>
      <c r="K87" s="29">
        <f>SUM(K16+K28+K34+K42+K56+K62+K70+K86)</f>
        <v>435911</v>
      </c>
      <c r="L87" s="357"/>
    </row>
    <row r="88" spans="1:12" ht="17.25" customHeight="1" thickBot="1">
      <c r="A88" s="25"/>
      <c r="B88" s="25"/>
      <c r="C88" s="25"/>
      <c r="D88" s="25"/>
      <c r="E88" s="25"/>
      <c r="F88" s="31"/>
      <c r="G88" s="32"/>
      <c r="H88" s="515">
        <f>H87+I87</f>
        <v>181000</v>
      </c>
      <c r="I88" s="565"/>
      <c r="J88" s="32"/>
      <c r="K88" s="32"/>
      <c r="L88" s="358"/>
    </row>
    <row r="89" spans="1:12" ht="17.25" customHeight="1" thickBot="1">
      <c r="A89" s="25"/>
      <c r="B89" s="25"/>
      <c r="C89" s="25"/>
      <c r="D89" s="25"/>
      <c r="E89" s="25"/>
      <c r="F89" s="31"/>
      <c r="G89" s="250"/>
      <c r="H89" s="252"/>
      <c r="I89" s="213"/>
      <c r="J89" s="32"/>
      <c r="K89" s="32"/>
      <c r="L89" s="358"/>
    </row>
    <row r="90" spans="1:12" ht="17.25" customHeight="1" thickBot="1">
      <c r="A90" s="25"/>
      <c r="B90" s="25"/>
      <c r="C90" s="25"/>
      <c r="D90" s="25"/>
      <c r="E90" s="410"/>
      <c r="F90" s="31" t="s">
        <v>174</v>
      </c>
      <c r="G90" s="32" t="s">
        <v>14</v>
      </c>
      <c r="H90" s="64">
        <v>61371</v>
      </c>
      <c r="I90" s="32"/>
      <c r="J90" s="32" t="s">
        <v>218</v>
      </c>
      <c r="K90" s="32"/>
      <c r="L90" s="358"/>
    </row>
    <row r="91" spans="1:12" ht="28.5" customHeight="1">
      <c r="A91" s="25"/>
      <c r="B91" s="25"/>
      <c r="C91" s="25"/>
      <c r="D91" s="25"/>
      <c r="E91" s="34"/>
      <c r="F91" s="25"/>
      <c r="G91" s="32" t="s">
        <v>15</v>
      </c>
      <c r="H91" s="64">
        <v>3300</v>
      </c>
      <c r="I91" s="32"/>
      <c r="J91" s="32"/>
      <c r="K91" s="32"/>
      <c r="L91" s="358"/>
    </row>
    <row r="92" spans="1:12" ht="28.5" customHeight="1">
      <c r="A92" s="25"/>
      <c r="B92" s="25"/>
      <c r="C92" s="25"/>
      <c r="D92" s="25"/>
      <c r="E92" s="34"/>
      <c r="F92" s="359"/>
      <c r="G92" s="32" t="s">
        <v>16</v>
      </c>
      <c r="H92" s="416">
        <f>SUM(H90:H91)</f>
        <v>64671</v>
      </c>
      <c r="I92" s="360"/>
      <c r="J92" s="32"/>
      <c r="K92" s="32"/>
      <c r="L92" s="358"/>
    </row>
    <row r="93" spans="1:12" ht="17.25" customHeight="1" thickBot="1">
      <c r="A93" s="161" t="s">
        <v>79</v>
      </c>
      <c r="B93" s="31"/>
      <c r="C93" s="31"/>
      <c r="D93" s="36"/>
      <c r="E93" s="36"/>
      <c r="F93" s="361"/>
      <c r="G93" s="32"/>
      <c r="H93" s="361"/>
      <c r="I93" s="360"/>
      <c r="J93" s="32"/>
      <c r="K93" s="32"/>
      <c r="L93" s="358"/>
    </row>
    <row r="94" spans="1:12" ht="17.25" customHeight="1" thickBot="1">
      <c r="A94" s="214" t="s">
        <v>77</v>
      </c>
      <c r="B94" s="200"/>
      <c r="C94" s="200"/>
      <c r="D94" s="200"/>
      <c r="E94" s="362"/>
      <c r="F94" s="362"/>
      <c r="G94" s="363"/>
      <c r="H94" s="191"/>
      <c r="I94" s="360"/>
      <c r="J94" s="32"/>
      <c r="K94" s="32"/>
      <c r="L94" s="358"/>
    </row>
    <row r="95" spans="1:12" ht="17.25" customHeight="1">
      <c r="A95" s="364" t="s">
        <v>80</v>
      </c>
      <c r="B95" s="365"/>
      <c r="C95" s="365"/>
      <c r="D95" s="365">
        <v>5137</v>
      </c>
      <c r="E95" s="365"/>
      <c r="F95" s="365" t="s">
        <v>88</v>
      </c>
      <c r="G95" s="366"/>
      <c r="H95" s="392">
        <v>3300</v>
      </c>
      <c r="I95" s="360"/>
      <c r="J95" s="32"/>
      <c r="K95" s="32"/>
      <c r="L95" s="358"/>
    </row>
    <row r="96" spans="1:12" ht="17.25" customHeight="1">
      <c r="A96" s="367" t="s">
        <v>80</v>
      </c>
      <c r="B96" s="368"/>
      <c r="C96" s="368"/>
      <c r="D96" s="368">
        <v>5171</v>
      </c>
      <c r="E96" s="368"/>
      <c r="F96" s="368" t="s">
        <v>93</v>
      </c>
      <c r="G96" s="369"/>
      <c r="H96" s="370">
        <v>670</v>
      </c>
      <c r="I96" s="360"/>
      <c r="J96" s="32"/>
      <c r="K96" s="32"/>
      <c r="L96" s="358"/>
    </row>
    <row r="97" spans="1:12" ht="17.25" customHeight="1">
      <c r="A97" s="371" t="s">
        <v>80</v>
      </c>
      <c r="B97" s="372"/>
      <c r="C97" s="372"/>
      <c r="D97" s="372">
        <v>6123</v>
      </c>
      <c r="E97" s="372"/>
      <c r="F97" s="372" t="s">
        <v>222</v>
      </c>
      <c r="G97" s="374"/>
      <c r="H97" s="370">
        <v>22500</v>
      </c>
      <c r="I97" s="360"/>
      <c r="J97" s="32"/>
      <c r="K97" s="32"/>
      <c r="L97" s="358"/>
    </row>
    <row r="98" spans="1:12" ht="17.25" customHeight="1">
      <c r="A98" s="371" t="s">
        <v>80</v>
      </c>
      <c r="B98" s="372"/>
      <c r="C98" s="372"/>
      <c r="D98" s="372">
        <v>6121</v>
      </c>
      <c r="E98" s="372"/>
      <c r="F98" s="373" t="s">
        <v>85</v>
      </c>
      <c r="G98" s="374"/>
      <c r="H98" s="393">
        <v>76365</v>
      </c>
      <c r="I98" s="360"/>
      <c r="J98" s="32"/>
      <c r="K98" s="32"/>
      <c r="L98" s="358"/>
    </row>
    <row r="99" spans="1:12" ht="17.25" customHeight="1">
      <c r="A99" s="367" t="s">
        <v>80</v>
      </c>
      <c r="B99" s="368"/>
      <c r="C99" s="368"/>
      <c r="D99" s="368">
        <v>6122</v>
      </c>
      <c r="E99" s="368"/>
      <c r="F99" s="375" t="s">
        <v>86</v>
      </c>
      <c r="G99" s="376"/>
      <c r="H99" s="377">
        <v>78165</v>
      </c>
      <c r="I99" s="360"/>
      <c r="J99" s="32"/>
      <c r="K99" s="32"/>
      <c r="L99" s="358"/>
    </row>
    <row r="100" spans="1:12" ht="17.25" customHeight="1">
      <c r="A100" s="367" t="s">
        <v>80</v>
      </c>
      <c r="B100" s="368"/>
      <c r="C100" s="368"/>
      <c r="D100" s="368">
        <v>6901</v>
      </c>
      <c r="E100" s="368"/>
      <c r="F100" s="375" t="s">
        <v>89</v>
      </c>
      <c r="G100" s="369"/>
      <c r="H100" s="377">
        <v>19000</v>
      </c>
      <c r="I100" s="360"/>
      <c r="J100" s="32"/>
      <c r="K100" s="32"/>
      <c r="L100" s="358"/>
    </row>
    <row r="101" spans="1:12" ht="17.25" customHeight="1" thickBot="1">
      <c r="A101" s="364"/>
      <c r="B101" s="365"/>
      <c r="C101" s="365"/>
      <c r="D101" s="365"/>
      <c r="E101" s="365"/>
      <c r="F101" s="394"/>
      <c r="G101" s="366"/>
      <c r="H101" s="133"/>
      <c r="I101" s="360"/>
      <c r="J101" s="32"/>
      <c r="K101" s="32"/>
      <c r="L101" s="358"/>
    </row>
    <row r="102" spans="1:12" ht="17.25" customHeight="1" thickBot="1">
      <c r="A102" s="378"/>
      <c r="B102" s="362"/>
      <c r="C102" s="362"/>
      <c r="D102" s="362"/>
      <c r="E102" s="362"/>
      <c r="F102" s="177" t="s">
        <v>78</v>
      </c>
      <c r="G102" s="379"/>
      <c r="H102" s="27">
        <f>SUM(H95:H100)</f>
        <v>200000</v>
      </c>
      <c r="I102" s="250"/>
      <c r="J102" s="32"/>
      <c r="K102" s="32"/>
      <c r="L102" s="380"/>
    </row>
    <row r="103" spans="1:12" ht="17.25" customHeight="1">
      <c r="A103" s="365"/>
      <c r="B103" s="365"/>
      <c r="C103" s="365"/>
      <c r="D103" s="365"/>
      <c r="E103" s="365"/>
      <c r="F103" s="208"/>
      <c r="G103" s="366"/>
      <c r="H103" s="32"/>
      <c r="I103" s="250"/>
      <c r="J103" s="32"/>
      <c r="K103" s="32"/>
      <c r="L103" s="380"/>
    </row>
    <row r="104" spans="1:12" ht="17.25" customHeight="1">
      <c r="A104" s="365"/>
      <c r="B104" s="365"/>
      <c r="C104" s="365"/>
      <c r="D104" s="365"/>
      <c r="E104" s="365"/>
      <c r="F104" s="208"/>
      <c r="G104" s="366"/>
      <c r="H104" s="32"/>
      <c r="I104" s="250"/>
      <c r="J104" s="32"/>
      <c r="K104" s="32"/>
      <c r="L104" s="380"/>
    </row>
    <row r="105" spans="1:12" ht="17.25" customHeight="1">
      <c r="A105" s="34"/>
      <c r="B105" s="34"/>
      <c r="C105" s="34"/>
      <c r="D105" s="34"/>
      <c r="E105" s="34"/>
      <c r="F105" s="31"/>
      <c r="G105" s="250"/>
      <c r="H105" s="32"/>
      <c r="I105" s="250"/>
      <c r="J105" s="32"/>
      <c r="K105" s="32"/>
      <c r="L105" s="381"/>
    </row>
    <row r="106" spans="1:12" ht="17.25" customHeight="1">
      <c r="A106" s="34"/>
      <c r="B106" s="34"/>
      <c r="C106" s="34"/>
      <c r="D106" s="34"/>
      <c r="E106" s="34"/>
      <c r="F106" s="25"/>
      <c r="G106" s="32"/>
      <c r="H106" s="32"/>
      <c r="I106" s="32"/>
      <c r="J106" s="32"/>
      <c r="K106" s="32"/>
      <c r="L106" s="358"/>
    </row>
    <row r="107" spans="1:12" ht="17.25" customHeight="1">
      <c r="A107" s="34"/>
      <c r="B107" s="31"/>
      <c r="C107" s="31"/>
      <c r="D107" s="566"/>
      <c r="E107" s="566"/>
      <c r="F107" s="25"/>
      <c r="G107" s="32"/>
      <c r="H107" s="32"/>
      <c r="I107" s="32"/>
      <c r="J107" s="32"/>
      <c r="K107" s="32"/>
      <c r="L107" s="358"/>
    </row>
    <row r="108" spans="1:12" ht="17.25" customHeight="1">
      <c r="A108" s="36"/>
      <c r="B108" s="31"/>
      <c r="C108" s="31"/>
      <c r="D108" s="562"/>
      <c r="E108" s="562"/>
      <c r="F108" s="36"/>
      <c r="G108" s="32"/>
      <c r="H108" s="32"/>
      <c r="I108" s="32"/>
      <c r="J108" s="32"/>
      <c r="K108" s="32"/>
      <c r="L108" s="382"/>
    </row>
    <row r="109" spans="1:12" ht="29.25" customHeight="1">
      <c r="A109" s="36"/>
      <c r="B109" s="36"/>
      <c r="C109" s="36"/>
      <c r="D109" s="36"/>
      <c r="E109" s="251"/>
      <c r="F109" s="36"/>
      <c r="G109" s="32"/>
      <c r="H109" s="32"/>
      <c r="I109" s="32"/>
      <c r="J109" s="32"/>
      <c r="K109" s="32"/>
      <c r="L109" s="382"/>
    </row>
    <row r="110" spans="6:12" ht="29.25" customHeight="1">
      <c r="F110" t="s">
        <v>137</v>
      </c>
      <c r="G110" s="38"/>
      <c r="H110" s="32"/>
      <c r="I110" s="32"/>
      <c r="J110" s="32"/>
      <c r="K110" s="32"/>
      <c r="L110" s="383"/>
    </row>
    <row r="111" spans="1:12" ht="20.25" customHeight="1">
      <c r="A111" s="39"/>
      <c r="B111" s="242"/>
      <c r="C111" s="242"/>
      <c r="D111" s="22"/>
      <c r="E111" s="22"/>
      <c r="F111" s="22"/>
      <c r="G111" s="22"/>
      <c r="H111" s="22"/>
      <c r="I111" s="22"/>
      <c r="J111" s="22"/>
      <c r="K111" s="22"/>
      <c r="L111" s="22"/>
    </row>
    <row r="112" spans="1:12" s="21" customFormat="1" ht="20.25" customHeight="1">
      <c r="A112" s="22"/>
      <c r="B112" s="22"/>
      <c r="C112" s="22"/>
      <c r="D112" s="22"/>
      <c r="E112" s="22"/>
      <c r="F112" s="22"/>
      <c r="G112" s="38"/>
      <c r="H112" s="32"/>
      <c r="I112" s="32"/>
      <c r="J112" s="32"/>
      <c r="K112" s="32"/>
      <c r="L112" s="22"/>
    </row>
    <row r="113" spans="1:12" s="21" customFormat="1" ht="15.75" customHeight="1">
      <c r="A113" s="48"/>
      <c r="B113"/>
      <c r="C113"/>
      <c r="D113"/>
      <c r="E113"/>
      <c r="F113"/>
      <c r="G113" s="38"/>
      <c r="H113" s="32"/>
      <c r="I113" s="32"/>
      <c r="J113" s="32"/>
      <c r="K113" s="32"/>
      <c r="L113"/>
    </row>
    <row r="114" spans="7:11" ht="15.75" customHeight="1">
      <c r="G114" s="38"/>
      <c r="H114" s="32"/>
      <c r="I114" s="32"/>
      <c r="J114" s="32"/>
      <c r="K114" s="32"/>
    </row>
    <row r="115" spans="7:11" ht="15.75">
      <c r="G115" s="41"/>
      <c r="H115" s="32"/>
      <c r="I115" s="32"/>
      <c r="J115" s="32"/>
      <c r="K115" s="32"/>
    </row>
    <row r="116" spans="7:11" ht="15.75" customHeight="1">
      <c r="G116" s="23"/>
      <c r="K116" s="23"/>
    </row>
    <row r="117" spans="1:12" ht="15.75" customHeight="1" hidden="1">
      <c r="A117" s="1"/>
      <c r="B117" s="1"/>
      <c r="C117" s="1"/>
      <c r="D117" s="1"/>
      <c r="E117" s="1"/>
      <c r="F117" s="1"/>
      <c r="G117" s="38"/>
      <c r="H117" s="42"/>
      <c r="I117" s="42"/>
      <c r="J117" s="43"/>
      <c r="K117" s="44"/>
      <c r="L117" s="45"/>
    </row>
    <row r="118" spans="1:11" ht="15.75" customHeight="1">
      <c r="A118" s="3"/>
      <c r="G118" s="23"/>
      <c r="H118" s="10"/>
      <c r="I118" s="10"/>
      <c r="K118" s="23"/>
    </row>
    <row r="119" spans="1:12" ht="15.75" customHeight="1">
      <c r="A119" s="46"/>
      <c r="B119" s="10"/>
      <c r="C119" s="10"/>
      <c r="D119" s="10"/>
      <c r="E119" s="10"/>
      <c r="F119" s="10"/>
      <c r="G119" s="42"/>
      <c r="H119" s="62"/>
      <c r="I119" s="62"/>
      <c r="J119" s="42"/>
      <c r="K119" s="38"/>
      <c r="L119" s="42"/>
    </row>
    <row r="120" spans="1:12" ht="15.75" customHeight="1">
      <c r="A120" s="3"/>
      <c r="G120" s="62"/>
      <c r="H120" s="42"/>
      <c r="I120" s="42"/>
      <c r="J120" s="42"/>
      <c r="K120" s="38"/>
      <c r="L120" s="42"/>
    </row>
    <row r="121" spans="1:12" ht="20.25" customHeight="1">
      <c r="A121" s="384"/>
      <c r="B121" s="385"/>
      <c r="C121" s="385"/>
      <c r="D121" s="385"/>
      <c r="E121" s="385"/>
      <c r="F121" s="385"/>
      <c r="G121" s="386"/>
      <c r="H121" s="64"/>
      <c r="I121" s="64"/>
      <c r="J121" s="386"/>
      <c r="K121" s="387"/>
      <c r="L121" s="386"/>
    </row>
    <row r="122" spans="1:12" ht="15.75" customHeight="1">
      <c r="A122" s="385"/>
      <c r="B122" s="385"/>
      <c r="C122" s="385"/>
      <c r="D122" s="385"/>
      <c r="E122" s="385"/>
      <c r="F122" s="385"/>
      <c r="G122" s="386"/>
      <c r="H122" s="387"/>
      <c r="I122" s="387"/>
      <c r="J122" s="386"/>
      <c r="K122" s="387"/>
      <c r="L122" s="386"/>
    </row>
    <row r="123" spans="1:12" ht="15.75" customHeight="1">
      <c r="A123" s="385"/>
      <c r="B123" s="385"/>
      <c r="C123" s="385"/>
      <c r="D123" s="385"/>
      <c r="E123" s="385"/>
      <c r="F123" s="385"/>
      <c r="G123" s="386"/>
      <c r="H123" s="32"/>
      <c r="I123" s="32"/>
      <c r="J123" s="386"/>
      <c r="K123" s="387"/>
      <c r="L123" s="386"/>
    </row>
    <row r="124" spans="1:12" ht="15.75" customHeight="1">
      <c r="A124" s="385"/>
      <c r="B124" s="385"/>
      <c r="C124" s="385"/>
      <c r="D124" s="385"/>
      <c r="E124" s="385"/>
      <c r="F124" s="385"/>
      <c r="G124" s="386"/>
      <c r="H124" s="386"/>
      <c r="I124" s="386"/>
      <c r="J124" s="386"/>
      <c r="K124" s="387"/>
      <c r="L124" s="386"/>
    </row>
    <row r="125" spans="1:12" ht="15.75" customHeight="1">
      <c r="A125" s="385"/>
      <c r="B125" s="385"/>
      <c r="C125" s="385"/>
      <c r="D125" s="385"/>
      <c r="E125" s="385"/>
      <c r="F125" s="385"/>
      <c r="G125" s="385"/>
      <c r="H125" s="385"/>
      <c r="I125" s="385"/>
      <c r="J125" s="385"/>
      <c r="K125" s="388"/>
      <c r="L125" s="385"/>
    </row>
    <row r="126" spans="1:12" ht="15.75" customHeight="1">
      <c r="A126" s="385"/>
      <c r="B126" s="385"/>
      <c r="C126" s="385"/>
      <c r="D126" s="385"/>
      <c r="E126" s="385"/>
      <c r="F126" s="385"/>
      <c r="G126" s="385"/>
      <c r="H126" s="385"/>
      <c r="I126" s="385"/>
      <c r="J126" s="385"/>
      <c r="K126" s="388"/>
      <c r="L126" s="385"/>
    </row>
    <row r="127" spans="1:12" ht="15.75" customHeight="1">
      <c r="A127" s="385"/>
      <c r="B127" s="385"/>
      <c r="C127" s="385"/>
      <c r="D127" s="385"/>
      <c r="E127" s="385"/>
      <c r="F127" s="385"/>
      <c r="G127" s="385"/>
      <c r="H127" s="385"/>
      <c r="I127" s="385"/>
      <c r="J127" s="385"/>
      <c r="K127" s="388"/>
      <c r="L127" s="385"/>
    </row>
    <row r="128" spans="1:12" ht="15.75" customHeight="1">
      <c r="A128" s="385"/>
      <c r="B128" s="385"/>
      <c r="C128" s="385"/>
      <c r="D128" s="385"/>
      <c r="E128" s="385"/>
      <c r="F128" s="385"/>
      <c r="G128" s="385"/>
      <c r="H128" s="385"/>
      <c r="I128" s="385"/>
      <c r="J128" s="385"/>
      <c r="K128" s="388"/>
      <c r="L128" s="385"/>
    </row>
    <row r="129" spans="1:12" ht="15.75" customHeight="1">
      <c r="A129" s="385"/>
      <c r="B129" s="385"/>
      <c r="C129" s="385"/>
      <c r="D129" s="385"/>
      <c r="E129" s="385"/>
      <c r="F129" s="385"/>
      <c r="G129" s="385"/>
      <c r="H129" s="385"/>
      <c r="I129" s="385"/>
      <c r="J129" s="385"/>
      <c r="K129" s="385"/>
      <c r="L129" s="385"/>
    </row>
    <row r="130" spans="1:12" ht="15.75" customHeight="1">
      <c r="A130" s="385"/>
      <c r="B130" s="385"/>
      <c r="C130" s="385"/>
      <c r="D130" s="385"/>
      <c r="E130" s="385"/>
      <c r="F130" s="385"/>
      <c r="G130" s="385"/>
      <c r="H130" s="385"/>
      <c r="I130" s="385"/>
      <c r="J130" s="385"/>
      <c r="K130" s="385"/>
      <c r="L130" s="385"/>
    </row>
    <row r="131" spans="1:12" ht="15.75" customHeight="1">
      <c r="A131" s="385"/>
      <c r="B131" s="385"/>
      <c r="C131" s="385"/>
      <c r="D131" s="385"/>
      <c r="E131" s="385"/>
      <c r="F131" s="385"/>
      <c r="G131" s="385"/>
      <c r="H131" s="385"/>
      <c r="I131" s="385"/>
      <c r="J131" s="385"/>
      <c r="K131" s="385"/>
      <c r="L131" s="385"/>
    </row>
    <row r="132" spans="1:12" ht="15.75" customHeight="1">
      <c r="A132" s="385"/>
      <c r="B132" s="385"/>
      <c r="C132" s="385"/>
      <c r="D132" s="385"/>
      <c r="E132" s="385"/>
      <c r="F132" s="385"/>
      <c r="G132" s="385"/>
      <c r="H132" s="385"/>
      <c r="I132" s="385"/>
      <c r="J132" s="385"/>
      <c r="K132" s="385"/>
      <c r="L132" s="385"/>
    </row>
    <row r="133" spans="1:12" ht="15.75" customHeight="1">
      <c r="A133" s="385"/>
      <c r="B133" s="385"/>
      <c r="C133" s="385"/>
      <c r="D133" s="385"/>
      <c r="E133" s="385"/>
      <c r="F133" s="385"/>
      <c r="G133" s="385"/>
      <c r="H133" s="385"/>
      <c r="I133" s="385"/>
      <c r="J133" s="385"/>
      <c r="K133" s="385"/>
      <c r="L133" s="385"/>
    </row>
    <row r="134" spans="1:12" ht="15.75" customHeight="1">
      <c r="A134" s="385"/>
      <c r="B134" s="385"/>
      <c r="C134" s="385"/>
      <c r="D134" s="385"/>
      <c r="E134" s="385"/>
      <c r="F134" s="385"/>
      <c r="G134" s="385"/>
      <c r="H134" s="385"/>
      <c r="I134" s="385"/>
      <c r="J134" s="385"/>
      <c r="K134" s="385"/>
      <c r="L134" s="385"/>
    </row>
    <row r="135" ht="15.75" customHeight="1"/>
    <row r="136" ht="15.75" customHeight="1"/>
    <row r="137" ht="15.75" customHeight="1"/>
    <row r="138" ht="15.75" customHeight="1"/>
  </sheetData>
  <sheetProtection/>
  <mergeCells count="8">
    <mergeCell ref="D108:E108"/>
    <mergeCell ref="G9:G10"/>
    <mergeCell ref="H9:H10"/>
    <mergeCell ref="I9:I10"/>
    <mergeCell ref="J9:J10"/>
    <mergeCell ref="K9:K10"/>
    <mergeCell ref="H88:I88"/>
    <mergeCell ref="D107:E107"/>
  </mergeCells>
  <printOptions/>
  <pageMargins left="0.1968503937007874" right="0.1968503937007874" top="0.7874015748031497" bottom="0.5905511811023623" header="0.5118110236220472" footer="0.5118110236220472"/>
  <pageSetup horizontalDpi="600" verticalDpi="600" orientation="landscape" paperSize="9" scale="6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3"/>
  </sheetPr>
  <dimension ref="A1:M56"/>
  <sheetViews>
    <sheetView zoomScale="75" zoomScaleNormal="75" zoomScalePageLayoutView="0" workbookViewId="0" topLeftCell="A1">
      <selection activeCell="B12" sqref="B12:B13"/>
    </sheetView>
  </sheetViews>
  <sheetFormatPr defaultColWidth="9.140625" defaultRowHeight="12.75"/>
  <cols>
    <col min="1" max="1" width="6.140625" style="0" customWidth="1"/>
    <col min="2" max="2" width="6.7109375" style="0" customWidth="1"/>
    <col min="3" max="3" width="9.8515625" style="0" customWidth="1"/>
    <col min="4" max="5" width="7.7109375" style="0" customWidth="1"/>
    <col min="6" max="6" width="77.57421875" style="4" customWidth="1"/>
    <col min="7" max="7" width="14.7109375" style="0" customWidth="1"/>
    <col min="8" max="8" width="17.00390625" style="0" customWidth="1"/>
    <col min="9" max="9" width="16.7109375" style="0" customWidth="1"/>
    <col min="10" max="11" width="17.00390625" style="0" customWidth="1"/>
    <col min="12" max="12" width="27.00390625" style="0" customWidth="1"/>
  </cols>
  <sheetData>
    <row r="1" spans="1:12" ht="25.5" customHeight="1" thickBot="1">
      <c r="A1" s="1" t="s">
        <v>164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7.25" customHeight="1">
      <c r="A2" s="3"/>
      <c r="G2" s="399" t="s">
        <v>96</v>
      </c>
      <c r="H2" s="155">
        <v>7000</v>
      </c>
      <c r="I2" s="6"/>
      <c r="J2" s="7"/>
      <c r="L2" s="8" t="s">
        <v>226</v>
      </c>
    </row>
    <row r="3" spans="1:10" ht="17.25" customHeight="1">
      <c r="A3" s="9" t="s">
        <v>0</v>
      </c>
      <c r="B3" s="3"/>
      <c r="C3" s="3"/>
      <c r="D3" s="10"/>
      <c r="E3" s="10"/>
      <c r="F3" s="11"/>
      <c r="G3" s="74" t="s">
        <v>21</v>
      </c>
      <c r="H3" s="156">
        <v>-7000</v>
      </c>
      <c r="I3" s="6"/>
      <c r="J3" s="7"/>
    </row>
    <row r="4" spans="1:10" ht="17.25" customHeight="1" thickBot="1">
      <c r="A4" s="12" t="s">
        <v>47</v>
      </c>
      <c r="B4" s="3"/>
      <c r="C4" s="3"/>
      <c r="D4" s="10"/>
      <c r="E4" s="10"/>
      <c r="F4" s="11"/>
      <c r="G4" s="72" t="s">
        <v>19</v>
      </c>
      <c r="H4" s="157">
        <f>SUM(H2:H3)</f>
        <v>0</v>
      </c>
      <c r="I4" s="6"/>
      <c r="J4" s="7"/>
    </row>
    <row r="5" spans="2:10" ht="17.25" customHeight="1">
      <c r="B5" s="13"/>
      <c r="C5" s="13"/>
      <c r="D5" s="10"/>
      <c r="E5" s="10"/>
      <c r="F5" s="11"/>
      <c r="G5" s="7"/>
      <c r="H5" s="7"/>
      <c r="I5" s="6"/>
      <c r="J5" s="7"/>
    </row>
    <row r="6" spans="1:12" ht="16.5" customHeight="1" thickBot="1">
      <c r="A6" s="3"/>
      <c r="F6" s="14"/>
      <c r="G6" s="67" t="s">
        <v>1</v>
      </c>
      <c r="K6" s="10"/>
      <c r="L6" s="15"/>
    </row>
    <row r="7" spans="1:13" ht="75.75" customHeight="1" thickBot="1">
      <c r="A7" s="16" t="s">
        <v>2</v>
      </c>
      <c r="B7" s="16" t="s">
        <v>232</v>
      </c>
      <c r="C7" s="16" t="s">
        <v>80</v>
      </c>
      <c r="D7" s="16" t="s">
        <v>4</v>
      </c>
      <c r="E7" s="16" t="s">
        <v>5</v>
      </c>
      <c r="F7" s="16" t="s">
        <v>6</v>
      </c>
      <c r="G7" s="17" t="s">
        <v>97</v>
      </c>
      <c r="H7" s="18" t="s">
        <v>176</v>
      </c>
      <c r="I7" s="18" t="s">
        <v>178</v>
      </c>
      <c r="J7" s="17" t="s">
        <v>100</v>
      </c>
      <c r="K7" s="18" t="s">
        <v>7</v>
      </c>
      <c r="L7" s="19" t="s">
        <v>8</v>
      </c>
      <c r="M7" s="20"/>
    </row>
    <row r="8" spans="1:12" ht="17.25" customHeight="1">
      <c r="A8" s="579" t="s">
        <v>9</v>
      </c>
      <c r="B8" s="580"/>
      <c r="C8" s="526">
        <v>6130</v>
      </c>
      <c r="D8" s="526">
        <v>6</v>
      </c>
      <c r="E8" s="528">
        <v>3319</v>
      </c>
      <c r="F8" s="418" t="s">
        <v>18</v>
      </c>
      <c r="G8" s="519">
        <v>2000</v>
      </c>
      <c r="H8" s="573">
        <v>2000</v>
      </c>
      <c r="I8" s="519">
        <v>0</v>
      </c>
      <c r="J8" s="573">
        <v>0</v>
      </c>
      <c r="K8" s="519">
        <f>SUM(G8:J8)</f>
        <v>4000</v>
      </c>
      <c r="L8" s="571"/>
    </row>
    <row r="9" spans="1:12" ht="17.25" customHeight="1" thickBot="1">
      <c r="A9" s="529"/>
      <c r="B9" s="581"/>
      <c r="C9" s="527"/>
      <c r="D9" s="529"/>
      <c r="E9" s="529"/>
      <c r="F9" s="419" t="s">
        <v>231</v>
      </c>
      <c r="G9" s="572"/>
      <c r="H9" s="574"/>
      <c r="I9" s="520"/>
      <c r="J9" s="574"/>
      <c r="K9" s="520"/>
      <c r="L9" s="518"/>
    </row>
    <row r="10" spans="1:12" ht="17.25" customHeight="1">
      <c r="A10" s="510" t="s">
        <v>10</v>
      </c>
      <c r="B10" s="577"/>
      <c r="C10" s="570">
        <v>6351</v>
      </c>
      <c r="D10" s="570">
        <v>6</v>
      </c>
      <c r="E10" s="567">
        <v>3319</v>
      </c>
      <c r="F10" s="305" t="s">
        <v>200</v>
      </c>
      <c r="G10" s="568"/>
      <c r="H10" s="582">
        <v>400</v>
      </c>
      <c r="I10" s="584">
        <v>0</v>
      </c>
      <c r="J10" s="586">
        <v>0</v>
      </c>
      <c r="K10" s="568">
        <f>SUM(G10:J10)</f>
        <v>400</v>
      </c>
      <c r="L10" s="589"/>
    </row>
    <row r="11" spans="1:12" ht="17.25" customHeight="1" thickBot="1">
      <c r="A11" s="511"/>
      <c r="B11" s="578"/>
      <c r="C11" s="527"/>
      <c r="D11" s="511"/>
      <c r="E11" s="511"/>
      <c r="F11" s="306" t="s">
        <v>201</v>
      </c>
      <c r="G11" s="569"/>
      <c r="H11" s="583"/>
      <c r="I11" s="585"/>
      <c r="J11" s="587"/>
      <c r="K11" s="588"/>
      <c r="L11" s="590"/>
    </row>
    <row r="12" spans="1:12" ht="17.25" customHeight="1">
      <c r="A12" s="510" t="s">
        <v>11</v>
      </c>
      <c r="B12" s="577"/>
      <c r="C12" s="570">
        <v>6351</v>
      </c>
      <c r="D12" s="570">
        <v>7</v>
      </c>
      <c r="E12" s="567">
        <v>3319</v>
      </c>
      <c r="F12" s="305" t="s">
        <v>192</v>
      </c>
      <c r="G12" s="568"/>
      <c r="H12" s="582">
        <v>1000</v>
      </c>
      <c r="I12" s="584">
        <v>0</v>
      </c>
      <c r="J12" s="586">
        <v>0</v>
      </c>
      <c r="K12" s="568">
        <f>SUM(G12:J12)</f>
        <v>1000</v>
      </c>
      <c r="L12" s="589"/>
    </row>
    <row r="13" spans="1:12" ht="17.25" customHeight="1" thickBot="1">
      <c r="A13" s="511"/>
      <c r="B13" s="578"/>
      <c r="C13" s="527"/>
      <c r="D13" s="511"/>
      <c r="E13" s="511"/>
      <c r="F13" s="306" t="s">
        <v>193</v>
      </c>
      <c r="G13" s="569"/>
      <c r="H13" s="583"/>
      <c r="I13" s="585"/>
      <c r="J13" s="587"/>
      <c r="K13" s="588"/>
      <c r="L13" s="590"/>
    </row>
    <row r="14" spans="1:12" ht="17.25" customHeight="1">
      <c r="A14" s="579" t="s">
        <v>12</v>
      </c>
      <c r="B14" s="580"/>
      <c r="C14" s="526">
        <v>6351</v>
      </c>
      <c r="D14" s="526">
        <v>3</v>
      </c>
      <c r="E14" s="528">
        <v>3315</v>
      </c>
      <c r="F14" s="418" t="s">
        <v>194</v>
      </c>
      <c r="G14" s="519">
        <v>450</v>
      </c>
      <c r="H14" s="573">
        <v>2000</v>
      </c>
      <c r="I14" s="519">
        <v>0</v>
      </c>
      <c r="J14" s="573">
        <v>0</v>
      </c>
      <c r="K14" s="519">
        <f>SUM(G14:J14)</f>
        <v>2450</v>
      </c>
      <c r="L14" s="571"/>
    </row>
    <row r="15" spans="1:12" ht="17.25" customHeight="1" thickBot="1">
      <c r="A15" s="529"/>
      <c r="B15" s="581"/>
      <c r="C15" s="527"/>
      <c r="D15" s="529"/>
      <c r="E15" s="529"/>
      <c r="F15" s="419" t="s">
        <v>195</v>
      </c>
      <c r="G15" s="572"/>
      <c r="H15" s="574"/>
      <c r="I15" s="520"/>
      <c r="J15" s="574"/>
      <c r="K15" s="520"/>
      <c r="L15" s="518"/>
    </row>
    <row r="16" spans="1:12" ht="17.25" customHeight="1">
      <c r="A16" s="510" t="s">
        <v>61</v>
      </c>
      <c r="B16" s="577"/>
      <c r="C16" s="570">
        <v>5331</v>
      </c>
      <c r="D16" s="570">
        <v>9</v>
      </c>
      <c r="E16" s="567">
        <v>3315</v>
      </c>
      <c r="F16" s="305" t="s">
        <v>198</v>
      </c>
      <c r="G16" s="568"/>
      <c r="H16" s="582"/>
      <c r="I16" s="584">
        <v>500</v>
      </c>
      <c r="J16" s="586">
        <v>0</v>
      </c>
      <c r="K16" s="568">
        <f>SUM(G16:J16)</f>
        <v>500</v>
      </c>
      <c r="L16" s="589"/>
    </row>
    <row r="17" spans="1:12" ht="17.25" customHeight="1" thickBot="1">
      <c r="A17" s="511"/>
      <c r="B17" s="578"/>
      <c r="C17" s="527"/>
      <c r="D17" s="511"/>
      <c r="E17" s="511"/>
      <c r="F17" s="306" t="s">
        <v>199</v>
      </c>
      <c r="G17" s="569"/>
      <c r="H17" s="583"/>
      <c r="I17" s="585"/>
      <c r="J17" s="587"/>
      <c r="K17" s="588"/>
      <c r="L17" s="590"/>
    </row>
    <row r="18" spans="1:12" ht="17.25" customHeight="1">
      <c r="A18" s="510" t="s">
        <v>62</v>
      </c>
      <c r="B18" s="577"/>
      <c r="C18" s="570">
        <v>6351</v>
      </c>
      <c r="D18" s="570">
        <v>10</v>
      </c>
      <c r="E18" s="567">
        <v>3315</v>
      </c>
      <c r="F18" s="305" t="s">
        <v>202</v>
      </c>
      <c r="G18" s="568"/>
      <c r="H18" s="582">
        <v>500</v>
      </c>
      <c r="I18" s="584">
        <v>0</v>
      </c>
      <c r="J18" s="586">
        <v>0</v>
      </c>
      <c r="K18" s="568">
        <f>SUM(G18:J18)</f>
        <v>500</v>
      </c>
      <c r="L18" s="589"/>
    </row>
    <row r="19" spans="1:12" ht="17.25" customHeight="1" thickBot="1">
      <c r="A19" s="511"/>
      <c r="B19" s="578"/>
      <c r="C19" s="527"/>
      <c r="D19" s="511"/>
      <c r="E19" s="511"/>
      <c r="F19" s="306" t="s">
        <v>203</v>
      </c>
      <c r="G19" s="569"/>
      <c r="H19" s="583"/>
      <c r="I19" s="585"/>
      <c r="J19" s="587"/>
      <c r="K19" s="588"/>
      <c r="L19" s="590"/>
    </row>
    <row r="20" spans="1:12" ht="17.25" customHeight="1">
      <c r="A20" s="510" t="s">
        <v>63</v>
      </c>
      <c r="B20" s="577"/>
      <c r="C20" s="570">
        <v>6351</v>
      </c>
      <c r="D20" s="570">
        <v>2</v>
      </c>
      <c r="E20" s="567">
        <v>3315</v>
      </c>
      <c r="F20" s="305" t="s">
        <v>196</v>
      </c>
      <c r="G20" s="568"/>
      <c r="H20" s="582">
        <v>350</v>
      </c>
      <c r="I20" s="584">
        <v>0</v>
      </c>
      <c r="J20" s="586">
        <v>0</v>
      </c>
      <c r="K20" s="568">
        <f>SUM(G20:J20)</f>
        <v>350</v>
      </c>
      <c r="L20" s="589"/>
    </row>
    <row r="21" spans="1:12" ht="17.25" customHeight="1" thickBot="1">
      <c r="A21" s="511"/>
      <c r="B21" s="578"/>
      <c r="C21" s="527"/>
      <c r="D21" s="511"/>
      <c r="E21" s="511"/>
      <c r="F21" s="306" t="s">
        <v>197</v>
      </c>
      <c r="G21" s="569"/>
      <c r="H21" s="583"/>
      <c r="I21" s="585"/>
      <c r="J21" s="587"/>
      <c r="K21" s="588"/>
      <c r="L21" s="590"/>
    </row>
    <row r="22" spans="1:12" ht="17.25" customHeight="1">
      <c r="A22" s="510" t="s">
        <v>64</v>
      </c>
      <c r="B22" s="577"/>
      <c r="C22" s="570">
        <v>6351</v>
      </c>
      <c r="D22" s="570">
        <v>10</v>
      </c>
      <c r="E22" s="567">
        <v>3315</v>
      </c>
      <c r="F22" s="305" t="s">
        <v>202</v>
      </c>
      <c r="G22" s="568"/>
      <c r="H22" s="582">
        <v>250</v>
      </c>
      <c r="I22" s="584"/>
      <c r="J22" s="586">
        <v>0</v>
      </c>
      <c r="K22" s="568">
        <f>SUM(G22:J22)</f>
        <v>250</v>
      </c>
      <c r="L22" s="589"/>
    </row>
    <row r="23" spans="1:12" ht="17.25" customHeight="1" thickBot="1">
      <c r="A23" s="511"/>
      <c r="B23" s="578"/>
      <c r="C23" s="527"/>
      <c r="D23" s="511"/>
      <c r="E23" s="511"/>
      <c r="F23" s="306" t="s">
        <v>204</v>
      </c>
      <c r="G23" s="569"/>
      <c r="H23" s="583"/>
      <c r="I23" s="585"/>
      <c r="J23" s="587"/>
      <c r="K23" s="588"/>
      <c r="L23" s="590"/>
    </row>
    <row r="24" spans="1:12" ht="16.5" customHeight="1" thickBot="1">
      <c r="A24" s="232" t="s">
        <v>205</v>
      </c>
      <c r="B24" s="22"/>
      <c r="C24" s="22"/>
      <c r="D24" s="22"/>
      <c r="G24" s="23"/>
      <c r="H24" s="23"/>
      <c r="I24" s="23"/>
      <c r="K24" s="23"/>
      <c r="L24" s="24"/>
    </row>
    <row r="25" spans="1:12" ht="27.75" customHeight="1" thickBot="1">
      <c r="A25" s="25"/>
      <c r="B25" s="25"/>
      <c r="C25" s="25"/>
      <c r="D25" s="25"/>
      <c r="E25" s="25"/>
      <c r="F25" s="26" t="s">
        <v>13</v>
      </c>
      <c r="G25" s="27">
        <f>SUM(G8:G24)</f>
        <v>2450</v>
      </c>
      <c r="H25" s="28">
        <f>H8+H10+H12+H14+H16+H18+H20+H22</f>
        <v>6500</v>
      </c>
      <c r="I25" s="28">
        <f>SUM(I8:I24)</f>
        <v>500</v>
      </c>
      <c r="J25" s="27">
        <f>SUM(J8:J9)</f>
        <v>0</v>
      </c>
      <c r="K25" s="29">
        <f>K8+K10+K12+K14+K16+K18+K20+K22</f>
        <v>9450</v>
      </c>
      <c r="L25" s="30"/>
    </row>
    <row r="26" spans="1:12" s="21" customFormat="1" ht="19.5" customHeight="1" thickBot="1">
      <c r="A26" s="25"/>
      <c r="B26" s="25"/>
      <c r="C26" s="25"/>
      <c r="D26" s="25"/>
      <c r="E26" s="25"/>
      <c r="F26" s="31"/>
      <c r="G26" s="32"/>
      <c r="H26" s="515">
        <f>H25+I25</f>
        <v>7000</v>
      </c>
      <c r="I26" s="523"/>
      <c r="J26" s="32"/>
      <c r="K26" s="32"/>
      <c r="L26" s="52"/>
    </row>
    <row r="27" spans="1:12" ht="16.5" customHeight="1" thickBot="1">
      <c r="A27" s="25"/>
      <c r="B27" s="25"/>
      <c r="C27" s="25"/>
      <c r="D27" s="25"/>
      <c r="E27" s="25"/>
      <c r="F27" s="31"/>
      <c r="G27" s="32"/>
      <c r="H27" s="32"/>
      <c r="I27" s="32"/>
      <c r="J27" s="32"/>
      <c r="K27" s="32"/>
      <c r="L27" s="33"/>
    </row>
    <row r="28" spans="1:12" ht="16.5" customHeight="1" thickBot="1">
      <c r="A28" s="34"/>
      <c r="B28" s="34"/>
      <c r="C28" s="34"/>
      <c r="D28" s="34"/>
      <c r="E28" s="410"/>
      <c r="F28" s="31" t="s">
        <v>174</v>
      </c>
      <c r="G28" s="32" t="s">
        <v>14</v>
      </c>
      <c r="H28" s="50">
        <v>4000</v>
      </c>
      <c r="I28" s="32"/>
      <c r="J28" s="32"/>
      <c r="K28" s="32"/>
      <c r="L28" s="33"/>
    </row>
    <row r="29" spans="1:12" ht="17.25" customHeight="1">
      <c r="A29" s="34"/>
      <c r="B29" s="34"/>
      <c r="C29" s="34"/>
      <c r="D29" s="34"/>
      <c r="G29" s="32" t="s">
        <v>15</v>
      </c>
      <c r="H29" s="50">
        <v>0</v>
      </c>
      <c r="I29" s="32"/>
      <c r="J29" s="32"/>
      <c r="K29" s="32"/>
      <c r="L29" s="33"/>
    </row>
    <row r="30" spans="1:12" ht="20.25" customHeight="1">
      <c r="A30" s="34"/>
      <c r="B30" s="31"/>
      <c r="C30" s="31"/>
      <c r="D30" s="131"/>
      <c r="E30" s="131"/>
      <c r="F30" s="34"/>
      <c r="G30" s="32" t="s">
        <v>16</v>
      </c>
      <c r="H30" s="35">
        <f>SUM(H28:H29)</f>
        <v>4000</v>
      </c>
      <c r="I30" s="32"/>
      <c r="J30" s="32"/>
      <c r="K30" s="32"/>
      <c r="L30" s="33"/>
    </row>
    <row r="31" spans="1:12" s="21" customFormat="1" ht="17.25" customHeight="1">
      <c r="A31" s="36"/>
      <c r="B31" s="31"/>
      <c r="C31" s="31"/>
      <c r="D31" s="575"/>
      <c r="E31" s="576"/>
      <c r="F31" s="53"/>
      <c r="G31" s="32"/>
      <c r="H31" s="32"/>
      <c r="I31" s="32"/>
      <c r="J31" s="32"/>
      <c r="K31" s="32"/>
      <c r="L31" s="37"/>
    </row>
    <row r="32" spans="1:12" s="21" customFormat="1" ht="17.25" customHeight="1" thickBot="1">
      <c r="A32" s="161" t="s">
        <v>79</v>
      </c>
      <c r="B32" s="31"/>
      <c r="C32" s="31"/>
      <c r="D32" s="162"/>
      <c r="E32" s="131"/>
      <c r="F32" s="53"/>
      <c r="G32" s="32"/>
      <c r="H32" s="32"/>
      <c r="I32" s="32"/>
      <c r="J32" s="32"/>
      <c r="K32" s="32"/>
      <c r="L32" s="37"/>
    </row>
    <row r="33" spans="1:12" s="21" customFormat="1" ht="17.25" customHeight="1" thickBot="1">
      <c r="A33" s="163" t="s">
        <v>77</v>
      </c>
      <c r="B33" s="164"/>
      <c r="C33" s="200"/>
      <c r="D33" s="200"/>
      <c r="E33" s="165"/>
      <c r="F33" s="165"/>
      <c r="G33" s="166"/>
      <c r="H33" s="191"/>
      <c r="I33" s="180"/>
      <c r="J33" s="180"/>
      <c r="K33" s="32"/>
      <c r="L33" s="37"/>
    </row>
    <row r="34" spans="1:12" s="21" customFormat="1" ht="17.25" customHeight="1">
      <c r="A34" s="199" t="s">
        <v>80</v>
      </c>
      <c r="B34" s="240"/>
      <c r="C34" s="240"/>
      <c r="D34" s="167">
        <v>6130</v>
      </c>
      <c r="E34" s="167"/>
      <c r="F34" s="167" t="s">
        <v>132</v>
      </c>
      <c r="G34" s="241"/>
      <c r="H34" s="221">
        <v>2000</v>
      </c>
      <c r="I34" s="180"/>
      <c r="J34" s="180"/>
      <c r="K34" s="32"/>
      <c r="L34" s="37"/>
    </row>
    <row r="35" spans="1:12" ht="17.25" customHeight="1">
      <c r="A35" s="199" t="s">
        <v>80</v>
      </c>
      <c r="B35" s="188"/>
      <c r="C35" s="188"/>
      <c r="D35" s="188">
        <v>6351</v>
      </c>
      <c r="E35" s="188"/>
      <c r="F35" s="189" t="s">
        <v>87</v>
      </c>
      <c r="G35" s="190"/>
      <c r="H35" s="196">
        <f>H10+H12+H14+H16+H18+H20+H22</f>
        <v>4500</v>
      </c>
      <c r="I35" s="50"/>
      <c r="J35" s="50"/>
      <c r="K35" s="32"/>
      <c r="L35" s="24"/>
    </row>
    <row r="36" spans="1:12" ht="17.25" customHeight="1">
      <c r="A36" s="172" t="s">
        <v>80</v>
      </c>
      <c r="B36" s="173"/>
      <c r="C36" s="173"/>
      <c r="D36" s="173">
        <v>5331</v>
      </c>
      <c r="E36" s="173"/>
      <c r="F36" s="182" t="s">
        <v>88</v>
      </c>
      <c r="G36" s="175"/>
      <c r="H36" s="195">
        <f>I25</f>
        <v>500</v>
      </c>
      <c r="I36" s="50"/>
      <c r="J36" s="50"/>
      <c r="K36" s="22"/>
      <c r="L36" s="22"/>
    </row>
    <row r="37" spans="1:11" ht="15.75" customHeight="1">
      <c r="A37" s="168" t="s">
        <v>80</v>
      </c>
      <c r="B37" s="169"/>
      <c r="C37" s="169"/>
      <c r="D37" s="169">
        <v>6901</v>
      </c>
      <c r="E37" s="169"/>
      <c r="F37" s="170" t="s">
        <v>89</v>
      </c>
      <c r="G37" s="171"/>
      <c r="H37" s="194">
        <v>0</v>
      </c>
      <c r="I37" s="50"/>
      <c r="J37" s="50"/>
      <c r="K37" s="50"/>
    </row>
    <row r="38" spans="1:11" ht="19.5" customHeight="1" thickBot="1">
      <c r="A38" s="132"/>
      <c r="B38" s="182"/>
      <c r="C38" s="436"/>
      <c r="D38" s="183"/>
      <c r="E38" s="182"/>
      <c r="F38" s="208"/>
      <c r="G38" s="198"/>
      <c r="H38" s="210"/>
      <c r="I38" s="32"/>
      <c r="J38" s="50"/>
      <c r="K38" s="23"/>
    </row>
    <row r="39" spans="1:12" ht="20.25" customHeight="1" thickBot="1">
      <c r="A39" s="176"/>
      <c r="B39" s="165"/>
      <c r="C39" s="183"/>
      <c r="D39" s="183"/>
      <c r="E39" s="165"/>
      <c r="F39" s="177" t="s">
        <v>78</v>
      </c>
      <c r="G39" s="120"/>
      <c r="H39" s="27">
        <f>SUM(H34:H38)</f>
        <v>7000</v>
      </c>
      <c r="I39" s="32"/>
      <c r="J39" s="181"/>
      <c r="K39" s="44"/>
      <c r="L39" s="45"/>
    </row>
    <row r="40" spans="1:11" ht="15.75" customHeight="1">
      <c r="A40" s="22"/>
      <c r="B40" s="22"/>
      <c r="C40" s="22"/>
      <c r="D40" s="147"/>
      <c r="E40" s="22"/>
      <c r="F40" s="22"/>
      <c r="G40" s="22"/>
      <c r="H40" s="38"/>
      <c r="I40" s="32"/>
      <c r="J40" s="32"/>
      <c r="K40" s="23"/>
    </row>
    <row r="41" spans="1:11" ht="15.75" customHeight="1">
      <c r="A41" s="46"/>
      <c r="B41" s="10"/>
      <c r="C41" s="10"/>
      <c r="D41" s="10"/>
      <c r="E41" s="10"/>
      <c r="F41" s="14"/>
      <c r="G41" s="22"/>
      <c r="H41" s="50"/>
      <c r="I41" s="32"/>
      <c r="J41" s="32"/>
      <c r="K41" s="50"/>
    </row>
    <row r="42" spans="1:11" ht="15.75" customHeight="1">
      <c r="A42" s="3"/>
      <c r="F42" s="14"/>
      <c r="G42" s="38"/>
      <c r="H42" s="50"/>
      <c r="I42" s="32"/>
      <c r="J42" s="32"/>
      <c r="K42" s="50"/>
    </row>
    <row r="43" spans="1:11" ht="15.75" customHeight="1">
      <c r="A43" s="47"/>
      <c r="B43" s="48"/>
      <c r="C43" s="48"/>
      <c r="D43" s="48"/>
      <c r="E43" s="48"/>
      <c r="G43" s="38"/>
      <c r="H43" s="32"/>
      <c r="I43" s="32"/>
      <c r="J43" s="32"/>
      <c r="K43" s="32"/>
    </row>
    <row r="44" spans="1:11" ht="15.75" customHeight="1">
      <c r="A44" s="48"/>
      <c r="B44" s="48"/>
      <c r="C44" s="48"/>
      <c r="D44" s="48"/>
      <c r="E44" s="48"/>
      <c r="G44" s="38"/>
      <c r="H44" s="50"/>
      <c r="I44" s="32"/>
      <c r="J44" s="32"/>
      <c r="K44" s="50"/>
    </row>
    <row r="45" spans="1:11" ht="15.75" customHeight="1">
      <c r="A45" s="48"/>
      <c r="B45" s="48"/>
      <c r="C45" s="48"/>
      <c r="D45" s="48"/>
      <c r="E45" s="48"/>
      <c r="G45" s="41"/>
      <c r="H45" s="50"/>
      <c r="I45" s="32"/>
      <c r="J45" s="32"/>
      <c r="K45" s="50"/>
    </row>
    <row r="46" spans="1:11" ht="15.75" customHeight="1">
      <c r="A46" s="48"/>
      <c r="B46" s="48"/>
      <c r="C46" s="48"/>
      <c r="D46" s="48"/>
      <c r="E46" s="48"/>
      <c r="G46" s="23"/>
      <c r="K46" s="23"/>
    </row>
    <row r="47" spans="1:12" ht="15.75" customHeight="1">
      <c r="A47" s="48"/>
      <c r="B47" s="48"/>
      <c r="C47" s="48"/>
      <c r="D47" s="48"/>
      <c r="E47" s="48"/>
      <c r="F47" s="49"/>
      <c r="G47" s="48"/>
      <c r="H47" s="48"/>
      <c r="I47" s="48"/>
      <c r="J47" s="48"/>
      <c r="K47" s="51"/>
      <c r="L47" s="48"/>
    </row>
    <row r="48" spans="1:12" ht="15.75" customHeight="1">
      <c r="A48" s="48"/>
      <c r="B48" s="48"/>
      <c r="C48" s="48"/>
      <c r="D48" s="48"/>
      <c r="E48" s="48"/>
      <c r="F48" s="49"/>
      <c r="G48" s="48"/>
      <c r="H48" s="48"/>
      <c r="I48" s="48"/>
      <c r="J48" s="48"/>
      <c r="K48" s="51"/>
      <c r="L48" s="48"/>
    </row>
    <row r="49" spans="1:12" ht="15.75" customHeight="1">
      <c r="A49" s="48"/>
      <c r="B49" s="48"/>
      <c r="C49" s="48"/>
      <c r="D49" s="48"/>
      <c r="E49" s="48"/>
      <c r="F49" s="49"/>
      <c r="G49" s="48"/>
      <c r="H49" s="48"/>
      <c r="I49" s="48"/>
      <c r="J49" s="48"/>
      <c r="K49" s="51"/>
      <c r="L49" s="48"/>
    </row>
    <row r="50" spans="1:12" ht="15.75" customHeight="1">
      <c r="A50" s="48"/>
      <c r="B50" s="48"/>
      <c r="C50" s="48"/>
      <c r="D50" s="48"/>
      <c r="E50" s="48"/>
      <c r="F50" s="49"/>
      <c r="G50" s="48"/>
      <c r="H50" s="48"/>
      <c r="I50" s="48"/>
      <c r="J50" s="48"/>
      <c r="K50" s="51"/>
      <c r="L50" s="48"/>
    </row>
    <row r="51" spans="1:12" ht="15.75" customHeight="1">
      <c r="A51" s="48"/>
      <c r="B51" s="48"/>
      <c r="C51" s="48"/>
      <c r="D51" s="48"/>
      <c r="E51" s="48"/>
      <c r="F51" s="49"/>
      <c r="G51" s="48"/>
      <c r="H51" s="48"/>
      <c r="I51" s="48"/>
      <c r="J51" s="48"/>
      <c r="K51" s="48"/>
      <c r="L51" s="48"/>
    </row>
    <row r="52" spans="1:12" ht="15.75" customHeight="1">
      <c r="A52" s="48"/>
      <c r="B52" s="48"/>
      <c r="C52" s="48"/>
      <c r="D52" s="48"/>
      <c r="E52" s="48"/>
      <c r="F52" s="49"/>
      <c r="G52" s="48"/>
      <c r="H52" s="48"/>
      <c r="I52" s="48"/>
      <c r="J52" s="48"/>
      <c r="K52" s="48"/>
      <c r="L52" s="48"/>
    </row>
    <row r="53" spans="1:12" ht="15.75" customHeight="1">
      <c r="A53" s="48"/>
      <c r="B53" s="48"/>
      <c r="C53" s="48"/>
      <c r="D53" s="48"/>
      <c r="E53" s="48"/>
      <c r="F53" s="49"/>
      <c r="G53" s="48"/>
      <c r="H53" s="48"/>
      <c r="I53" s="48"/>
      <c r="J53" s="48"/>
      <c r="K53" s="48"/>
      <c r="L53" s="48"/>
    </row>
    <row r="54" spans="1:12" ht="15.75" customHeight="1">
      <c r="A54" s="48"/>
      <c r="B54" s="48"/>
      <c r="C54" s="48"/>
      <c r="D54" s="48"/>
      <c r="E54" s="48"/>
      <c r="F54" s="49"/>
      <c r="G54" s="48"/>
      <c r="H54" s="48"/>
      <c r="I54" s="48"/>
      <c r="J54" s="48"/>
      <c r="K54" s="48"/>
      <c r="L54" s="48"/>
    </row>
    <row r="55" spans="1:12" ht="15.75" customHeight="1">
      <c r="A55" s="48"/>
      <c r="B55" s="48"/>
      <c r="C55" s="48"/>
      <c r="D55" s="48"/>
      <c r="E55" s="48"/>
      <c r="F55" s="49"/>
      <c r="G55" s="48"/>
      <c r="H55" s="48"/>
      <c r="I55" s="48"/>
      <c r="J55" s="48"/>
      <c r="K55" s="48"/>
      <c r="L55" s="48"/>
    </row>
    <row r="56" spans="1:12" ht="15.75" customHeight="1">
      <c r="A56" s="48"/>
      <c r="B56" s="48"/>
      <c r="C56" s="48"/>
      <c r="D56" s="48"/>
      <c r="E56" s="48"/>
      <c r="F56" s="49"/>
      <c r="G56" s="48"/>
      <c r="H56" s="48"/>
      <c r="I56" s="48"/>
      <c r="J56" s="48"/>
      <c r="K56" s="48"/>
      <c r="L56" s="48"/>
    </row>
  </sheetData>
  <sheetProtection/>
  <mergeCells count="90">
    <mergeCell ref="L14:L15"/>
    <mergeCell ref="L16:L17"/>
    <mergeCell ref="J12:J13"/>
    <mergeCell ref="K12:K13"/>
    <mergeCell ref="L12:L13"/>
    <mergeCell ref="J14:J15"/>
    <mergeCell ref="K14:K15"/>
    <mergeCell ref="L10:L11"/>
    <mergeCell ref="I22:I23"/>
    <mergeCell ref="J22:J23"/>
    <mergeCell ref="K22:K23"/>
    <mergeCell ref="L22:L23"/>
    <mergeCell ref="I20:I21"/>
    <mergeCell ref="J20:J21"/>
    <mergeCell ref="J16:J17"/>
    <mergeCell ref="K16:K17"/>
    <mergeCell ref="L18:L19"/>
    <mergeCell ref="H10:H11"/>
    <mergeCell ref="I10:I11"/>
    <mergeCell ref="J10:J11"/>
    <mergeCell ref="K20:K21"/>
    <mergeCell ref="L20:L21"/>
    <mergeCell ref="J18:J19"/>
    <mergeCell ref="K18:K19"/>
    <mergeCell ref="H14:H15"/>
    <mergeCell ref="I14:I15"/>
    <mergeCell ref="K10:K11"/>
    <mergeCell ref="A22:A23"/>
    <mergeCell ref="B22:B23"/>
    <mergeCell ref="D22:D23"/>
    <mergeCell ref="E22:E23"/>
    <mergeCell ref="G22:G23"/>
    <mergeCell ref="H22:H23"/>
    <mergeCell ref="C20:C21"/>
    <mergeCell ref="C22:C23"/>
    <mergeCell ref="G18:G19"/>
    <mergeCell ref="C18:C19"/>
    <mergeCell ref="G20:G21"/>
    <mergeCell ref="H20:H21"/>
    <mergeCell ref="H16:H17"/>
    <mergeCell ref="I16:I17"/>
    <mergeCell ref="A20:A21"/>
    <mergeCell ref="G14:G15"/>
    <mergeCell ref="H18:H19"/>
    <mergeCell ref="I18:I19"/>
    <mergeCell ref="A18:A19"/>
    <mergeCell ref="B18:B19"/>
    <mergeCell ref="D18:D19"/>
    <mergeCell ref="E18:E19"/>
    <mergeCell ref="H26:I26"/>
    <mergeCell ref="A12:A13"/>
    <mergeCell ref="B12:B13"/>
    <mergeCell ref="D12:D13"/>
    <mergeCell ref="E12:E13"/>
    <mergeCell ref="G12:G13"/>
    <mergeCell ref="H12:H13"/>
    <mergeCell ref="I12:I13"/>
    <mergeCell ref="A16:A17"/>
    <mergeCell ref="B16:B17"/>
    <mergeCell ref="A14:A15"/>
    <mergeCell ref="B14:B15"/>
    <mergeCell ref="D14:D15"/>
    <mergeCell ref="E14:E15"/>
    <mergeCell ref="A10:A11"/>
    <mergeCell ref="B10:B11"/>
    <mergeCell ref="D10:D11"/>
    <mergeCell ref="E10:E11"/>
    <mergeCell ref="D31:E31"/>
    <mergeCell ref="B20:B21"/>
    <mergeCell ref="D20:D21"/>
    <mergeCell ref="E20:E21"/>
    <mergeCell ref="A8:A9"/>
    <mergeCell ref="B8:B9"/>
    <mergeCell ref="E8:E9"/>
    <mergeCell ref="D8:D9"/>
    <mergeCell ref="C16:C17"/>
    <mergeCell ref="D16:D17"/>
    <mergeCell ref="L8:L9"/>
    <mergeCell ref="G8:G9"/>
    <mergeCell ref="H8:H9"/>
    <mergeCell ref="I8:I9"/>
    <mergeCell ref="J8:J9"/>
    <mergeCell ref="K8:K9"/>
    <mergeCell ref="E16:E17"/>
    <mergeCell ref="G16:G17"/>
    <mergeCell ref="C8:C9"/>
    <mergeCell ref="C10:C11"/>
    <mergeCell ref="C12:C13"/>
    <mergeCell ref="C14:C15"/>
    <mergeCell ref="G10:G11"/>
  </mergeCells>
  <printOptions horizontalCentered="1"/>
  <pageMargins left="0.1968503937007874" right="0.1968503937007874" top="0.5905511811023623" bottom="0.5905511811023623" header="0.5118110236220472" footer="0.5118110236220472"/>
  <pageSetup horizontalDpi="600" verticalDpi="600" orientation="landscape" paperSize="9" scale="6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3"/>
  </sheetPr>
  <dimension ref="A1:M49"/>
  <sheetViews>
    <sheetView zoomScale="75" zoomScaleNormal="75" zoomScalePageLayoutView="0" workbookViewId="0" topLeftCell="A1">
      <selection activeCell="D31" sqref="D31"/>
    </sheetView>
  </sheetViews>
  <sheetFormatPr defaultColWidth="9.140625" defaultRowHeight="12.75"/>
  <cols>
    <col min="1" max="1" width="6.140625" style="0" customWidth="1"/>
    <col min="2" max="2" width="13.57421875" style="0" customWidth="1"/>
    <col min="3" max="3" width="9.00390625" style="0" customWidth="1"/>
    <col min="4" max="5" width="7.7109375" style="0" customWidth="1"/>
    <col min="6" max="6" width="77.57421875" style="0" customWidth="1"/>
    <col min="7" max="7" width="14.7109375" style="0" customWidth="1"/>
    <col min="8" max="9" width="16.7109375" style="0" customWidth="1"/>
    <col min="10" max="10" width="14.57421875" style="0" customWidth="1"/>
    <col min="11" max="11" width="16.7109375" style="0" customWidth="1"/>
    <col min="12" max="12" width="27.00390625" style="0" customWidth="1"/>
  </cols>
  <sheetData>
    <row r="1" spans="1:12" ht="25.5" customHeight="1" thickBot="1">
      <c r="A1" s="1" t="s">
        <v>164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7.25" customHeight="1">
      <c r="A2" s="3"/>
      <c r="G2" s="5" t="s">
        <v>96</v>
      </c>
      <c r="H2" s="81">
        <v>2000</v>
      </c>
      <c r="I2" s="6"/>
      <c r="J2" s="7"/>
      <c r="L2" s="8" t="s">
        <v>227</v>
      </c>
    </row>
    <row r="3" spans="1:10" ht="18" customHeight="1" thickBot="1">
      <c r="A3" s="9" t="s">
        <v>20</v>
      </c>
      <c r="B3" s="10"/>
      <c r="C3" s="10"/>
      <c r="D3" s="10"/>
      <c r="E3" s="10"/>
      <c r="F3" s="10"/>
      <c r="G3" s="76" t="s">
        <v>74</v>
      </c>
      <c r="H3" s="66">
        <v>-2000</v>
      </c>
      <c r="I3" s="6"/>
      <c r="J3" s="7"/>
    </row>
    <row r="4" spans="1:10" ht="18" customHeight="1" thickBot="1">
      <c r="A4" s="77" t="s">
        <v>48</v>
      </c>
      <c r="B4" s="10"/>
      <c r="C4" s="10"/>
      <c r="D4" s="10"/>
      <c r="E4" s="10"/>
      <c r="F4" s="10"/>
      <c r="G4" s="154" t="s">
        <v>75</v>
      </c>
      <c r="H4" s="158">
        <f>SUM(H2:H3)</f>
        <v>0</v>
      </c>
      <c r="I4" s="6"/>
      <c r="J4" s="7"/>
    </row>
    <row r="5" spans="1:10" ht="17.25" customHeight="1">
      <c r="A5" s="134"/>
      <c r="B5" s="54"/>
      <c r="C5" s="54"/>
      <c r="D5" s="10"/>
      <c r="E5" s="10"/>
      <c r="F5" s="10"/>
      <c r="G5" s="7"/>
      <c r="H5" s="7"/>
      <c r="I5" s="6"/>
      <c r="J5" s="7"/>
    </row>
    <row r="6" spans="1:12" ht="12.75" customHeight="1" thickBot="1">
      <c r="A6" s="3"/>
      <c r="F6" s="22"/>
      <c r="G6" s="67" t="s">
        <v>1</v>
      </c>
      <c r="K6" s="10"/>
      <c r="L6" s="15"/>
    </row>
    <row r="7" spans="1:13" ht="75.75" customHeight="1" thickBot="1">
      <c r="A7" s="16" t="s">
        <v>2</v>
      </c>
      <c r="B7" s="16" t="s">
        <v>3</v>
      </c>
      <c r="C7" s="16" t="s">
        <v>80</v>
      </c>
      <c r="D7" s="16" t="s">
        <v>4</v>
      </c>
      <c r="E7" s="16" t="s">
        <v>5</v>
      </c>
      <c r="F7" s="16" t="s">
        <v>6</v>
      </c>
      <c r="G7" s="17" t="s">
        <v>97</v>
      </c>
      <c r="H7" s="18" t="s">
        <v>176</v>
      </c>
      <c r="I7" s="18" t="s">
        <v>177</v>
      </c>
      <c r="J7" s="17" t="s">
        <v>100</v>
      </c>
      <c r="K7" s="18" t="s">
        <v>7</v>
      </c>
      <c r="L7" s="19" t="s">
        <v>8</v>
      </c>
      <c r="M7" s="20"/>
    </row>
    <row r="8" spans="1:12" ht="17.25" customHeight="1">
      <c r="A8" s="567" t="s">
        <v>9</v>
      </c>
      <c r="B8" s="577"/>
      <c r="C8" s="570">
        <v>6123</v>
      </c>
      <c r="D8" s="570"/>
      <c r="E8" s="567">
        <v>6113</v>
      </c>
      <c r="F8" s="145" t="s">
        <v>73</v>
      </c>
      <c r="G8" s="568">
        <v>0</v>
      </c>
      <c r="H8" s="584">
        <v>2000</v>
      </c>
      <c r="I8" s="584">
        <v>0</v>
      </c>
      <c r="J8" s="592">
        <v>0</v>
      </c>
      <c r="K8" s="568">
        <f>SUM(G8:J8)</f>
        <v>2000</v>
      </c>
      <c r="L8" s="568"/>
    </row>
    <row r="9" spans="1:12" ht="17.25" customHeight="1" thickBot="1">
      <c r="A9" s="541"/>
      <c r="B9" s="594"/>
      <c r="C9" s="527"/>
      <c r="D9" s="541"/>
      <c r="E9" s="541"/>
      <c r="F9" s="142" t="s">
        <v>122</v>
      </c>
      <c r="G9" s="591"/>
      <c r="H9" s="585"/>
      <c r="I9" s="585"/>
      <c r="J9" s="593"/>
      <c r="K9" s="591"/>
      <c r="L9" s="591"/>
    </row>
    <row r="10" spans="1:12" ht="15.75" customHeight="1" thickBot="1">
      <c r="A10" s="22"/>
      <c r="B10" s="22"/>
      <c r="C10" s="22"/>
      <c r="D10" s="22"/>
      <c r="G10" s="51"/>
      <c r="H10" s="51"/>
      <c r="I10" s="51"/>
      <c r="J10" s="48"/>
      <c r="K10" s="51"/>
      <c r="L10" s="48"/>
    </row>
    <row r="11" spans="1:12" ht="27" customHeight="1" thickBot="1">
      <c r="A11" s="25"/>
      <c r="B11" s="25"/>
      <c r="C11" s="25"/>
      <c r="D11" s="25"/>
      <c r="E11" s="25"/>
      <c r="F11" s="26" t="s">
        <v>13</v>
      </c>
      <c r="G11" s="29">
        <v>0</v>
      </c>
      <c r="H11" s="28">
        <f>SUM(H8:H10)</f>
        <v>2000</v>
      </c>
      <c r="I11" s="28">
        <v>0</v>
      </c>
      <c r="J11" s="27">
        <v>0</v>
      </c>
      <c r="K11" s="29">
        <f>SUM(K8:K10)</f>
        <v>2000</v>
      </c>
      <c r="L11" s="30"/>
    </row>
    <row r="12" spans="1:12" ht="20.25" customHeight="1" thickBot="1">
      <c r="A12" s="25"/>
      <c r="B12" s="25"/>
      <c r="C12" s="25"/>
      <c r="D12" s="25"/>
      <c r="E12" s="25"/>
      <c r="F12" s="31"/>
      <c r="G12" s="32"/>
      <c r="H12" s="515">
        <f>H11+I11</f>
        <v>2000</v>
      </c>
      <c r="I12" s="523"/>
      <c r="J12" s="32"/>
      <c r="K12" s="32"/>
      <c r="L12" s="33"/>
    </row>
    <row r="13" spans="1:12" ht="17.25" customHeight="1" thickBot="1">
      <c r="A13" s="25"/>
      <c r="B13" s="25"/>
      <c r="C13" s="25"/>
      <c r="D13" s="25"/>
      <c r="E13" s="25"/>
      <c r="F13" s="31"/>
      <c r="G13" s="32"/>
      <c r="H13" s="180"/>
      <c r="I13" s="213"/>
      <c r="J13" s="32"/>
      <c r="K13" s="32"/>
      <c r="L13" s="33"/>
    </row>
    <row r="14" spans="1:12" ht="17.25" customHeight="1" thickBot="1">
      <c r="A14" s="25"/>
      <c r="B14" s="25"/>
      <c r="C14" s="25"/>
      <c r="D14" s="25"/>
      <c r="E14" s="415"/>
      <c r="F14" s="31" t="s">
        <v>95</v>
      </c>
      <c r="G14" s="32" t="s">
        <v>14</v>
      </c>
      <c r="H14" s="220">
        <v>0</v>
      </c>
      <c r="I14" s="213"/>
      <c r="J14" s="32"/>
      <c r="K14" s="32"/>
      <c r="L14" s="33"/>
    </row>
    <row r="15" spans="1:12" ht="17.25" customHeight="1">
      <c r="A15" s="25"/>
      <c r="B15" s="25"/>
      <c r="C15" s="25"/>
      <c r="D15" s="25"/>
      <c r="E15" s="25"/>
      <c r="F15" s="31"/>
      <c r="G15" s="32" t="s">
        <v>15</v>
      </c>
      <c r="H15" s="220">
        <v>0</v>
      </c>
      <c r="I15" s="213"/>
      <c r="J15" s="32"/>
      <c r="K15" s="32"/>
      <c r="L15" s="33"/>
    </row>
    <row r="16" spans="1:12" ht="17.25" customHeight="1">
      <c r="A16" s="25"/>
      <c r="B16" s="25"/>
      <c r="C16" s="25"/>
      <c r="D16" s="25"/>
      <c r="E16" s="34"/>
      <c r="F16" s="31"/>
      <c r="G16" s="32" t="s">
        <v>16</v>
      </c>
      <c r="H16" s="35">
        <v>0</v>
      </c>
      <c r="I16" s="213"/>
      <c r="J16" s="32"/>
      <c r="K16" s="32"/>
      <c r="L16" s="33"/>
    </row>
    <row r="17" spans="1:12" ht="17.25" customHeight="1" thickBot="1">
      <c r="A17" s="53" t="s">
        <v>79</v>
      </c>
      <c r="B17" s="25"/>
      <c r="C17" s="25"/>
      <c r="D17" s="25"/>
      <c r="E17" s="25"/>
      <c r="F17" s="25"/>
      <c r="G17" s="32"/>
      <c r="H17" s="32"/>
      <c r="I17" s="32"/>
      <c r="J17" s="32"/>
      <c r="K17" s="32"/>
      <c r="L17" s="33"/>
    </row>
    <row r="18" spans="1:12" ht="17.25" customHeight="1" thickBot="1">
      <c r="A18" s="163" t="s">
        <v>77</v>
      </c>
      <c r="B18" s="164"/>
      <c r="C18" s="200"/>
      <c r="D18" s="200"/>
      <c r="E18" s="165"/>
      <c r="F18" s="165"/>
      <c r="G18" s="166"/>
      <c r="H18" s="191"/>
      <c r="I18" s="180"/>
      <c r="J18" s="180"/>
      <c r="K18" s="32"/>
      <c r="L18" s="33"/>
    </row>
    <row r="19" spans="1:12" ht="17.25" customHeight="1">
      <c r="A19" s="199" t="s">
        <v>80</v>
      </c>
      <c r="B19" s="188"/>
      <c r="C19" s="188"/>
      <c r="D19" s="188">
        <v>6123</v>
      </c>
      <c r="E19" s="188"/>
      <c r="F19" s="190" t="s">
        <v>81</v>
      </c>
      <c r="G19" s="401"/>
      <c r="H19" s="402">
        <v>2000</v>
      </c>
      <c r="I19" s="22"/>
      <c r="J19" s="50"/>
      <c r="K19" s="32"/>
      <c r="L19" s="33"/>
    </row>
    <row r="20" spans="1:12" ht="17.25" customHeight="1" thickBot="1">
      <c r="A20" s="132"/>
      <c r="B20" s="182"/>
      <c r="C20" s="182"/>
      <c r="D20" s="183"/>
      <c r="E20" s="182"/>
      <c r="F20" s="185"/>
      <c r="G20" s="50"/>
      <c r="H20" s="196"/>
      <c r="I20" s="22"/>
      <c r="J20" s="50"/>
      <c r="K20" s="32"/>
      <c r="L20" s="33"/>
    </row>
    <row r="21" spans="1:12" ht="19.5" customHeight="1" thickBot="1">
      <c r="A21" s="176"/>
      <c r="B21" s="165"/>
      <c r="C21" s="165"/>
      <c r="D21" s="165"/>
      <c r="E21" s="165"/>
      <c r="F21" s="177" t="s">
        <v>82</v>
      </c>
      <c r="G21" s="166"/>
      <c r="H21" s="27">
        <f>SUM(H19)</f>
        <v>2000</v>
      </c>
      <c r="I21" s="50"/>
      <c r="J21" s="50"/>
      <c r="K21" s="32"/>
      <c r="L21" s="33"/>
    </row>
    <row r="22" spans="1:12" ht="17.25" customHeight="1">
      <c r="A22" s="182"/>
      <c r="B22" s="182"/>
      <c r="C22" s="182"/>
      <c r="D22" s="182"/>
      <c r="E22" s="182"/>
      <c r="F22" s="184"/>
      <c r="G22" s="185"/>
      <c r="H22" s="50"/>
      <c r="I22" s="50"/>
      <c r="J22" s="50"/>
      <c r="K22" s="32"/>
      <c r="L22" s="33"/>
    </row>
    <row r="23" spans="1:12" s="21" customFormat="1" ht="20.25" customHeight="1">
      <c r="A23" s="182"/>
      <c r="B23" s="182"/>
      <c r="C23" s="182"/>
      <c r="D23" s="182"/>
      <c r="E23" s="182"/>
      <c r="F23" s="184"/>
      <c r="G23" s="185"/>
      <c r="H23" s="50"/>
      <c r="I23" s="50"/>
      <c r="J23" s="50"/>
      <c r="K23" s="32"/>
      <c r="L23" s="37"/>
    </row>
    <row r="24" spans="1:12" s="21" customFormat="1" ht="15.75" customHeight="1">
      <c r="A24" s="182"/>
      <c r="B24" s="182"/>
      <c r="C24" s="182"/>
      <c r="D24" s="182"/>
      <c r="E24" s="182"/>
      <c r="F24" s="184"/>
      <c r="G24" s="198"/>
      <c r="H24" s="50"/>
      <c r="I24" s="32"/>
      <c r="J24" s="50"/>
      <c r="K24" s="32"/>
      <c r="L24" s="37"/>
    </row>
    <row r="25" spans="1:12" ht="15.75" customHeight="1">
      <c r="A25" s="182"/>
      <c r="B25" s="182"/>
      <c r="C25" s="182"/>
      <c r="D25" s="182"/>
      <c r="E25" s="182"/>
      <c r="F25" s="184"/>
      <c r="G25" s="185"/>
      <c r="H25" s="50"/>
      <c r="I25" s="50"/>
      <c r="J25" s="50"/>
      <c r="K25" s="32"/>
      <c r="L25" s="24"/>
    </row>
    <row r="26" spans="1:12" ht="15.75">
      <c r="A26" s="182"/>
      <c r="B26" s="182"/>
      <c r="C26" s="182"/>
      <c r="D26" s="182"/>
      <c r="E26" s="182"/>
      <c r="F26" s="184"/>
      <c r="G26" s="198"/>
      <c r="H26" s="50"/>
      <c r="I26" s="32"/>
      <c r="J26" s="50"/>
      <c r="K26" s="22"/>
      <c r="L26" s="22"/>
    </row>
    <row r="27" spans="1:12" ht="15.75" customHeight="1">
      <c r="A27" s="182"/>
      <c r="B27" s="182"/>
      <c r="C27" s="182"/>
      <c r="D27" s="182"/>
      <c r="E27" s="182"/>
      <c r="F27" s="208"/>
      <c r="G27" s="198"/>
      <c r="H27" s="32"/>
      <c r="I27" s="32"/>
      <c r="J27" s="181"/>
      <c r="K27" s="32"/>
      <c r="L27" s="22"/>
    </row>
    <row r="28" spans="1:11" ht="15.75" customHeight="1" hidden="1">
      <c r="A28" s="40" t="s">
        <v>17</v>
      </c>
      <c r="G28" s="38"/>
      <c r="H28" s="32"/>
      <c r="I28" s="32"/>
      <c r="J28" s="32"/>
      <c r="K28" s="32"/>
    </row>
    <row r="29" spans="7:11" ht="15.75" customHeight="1">
      <c r="G29" s="38"/>
      <c r="H29" s="32"/>
      <c r="I29" s="32"/>
      <c r="J29" s="32"/>
      <c r="K29" s="32"/>
    </row>
    <row r="30" spans="7:11" ht="15.75" customHeight="1">
      <c r="G30" s="41"/>
      <c r="H30" s="32"/>
      <c r="I30" s="32"/>
      <c r="J30" s="32"/>
      <c r="K30" s="32"/>
    </row>
    <row r="31" spans="7:11" ht="15.75" customHeight="1">
      <c r="G31" s="23"/>
      <c r="K31" s="23"/>
    </row>
    <row r="32" spans="1:12" ht="20.25" customHeight="1">
      <c r="A32" s="1"/>
      <c r="B32" s="1"/>
      <c r="C32" s="1"/>
      <c r="D32" s="1"/>
      <c r="E32" s="1"/>
      <c r="F32" s="1"/>
      <c r="G32" s="38"/>
      <c r="H32" s="42"/>
      <c r="I32" s="42"/>
      <c r="J32" s="43"/>
      <c r="K32" s="44"/>
      <c r="L32" s="45"/>
    </row>
    <row r="33" spans="1:11" ht="15.75" customHeight="1">
      <c r="A33" s="3"/>
      <c r="G33" s="23"/>
      <c r="H33" s="10"/>
      <c r="I33" s="10"/>
      <c r="K33" s="23"/>
    </row>
    <row r="34" spans="1:12" ht="15.75" customHeight="1">
      <c r="A34" s="46"/>
      <c r="B34" s="10"/>
      <c r="C34" s="10"/>
      <c r="D34" s="10"/>
      <c r="E34" s="10"/>
      <c r="F34" s="10"/>
      <c r="G34" s="42"/>
      <c r="H34" s="62"/>
      <c r="I34" s="62"/>
      <c r="J34" s="42"/>
      <c r="K34" s="38"/>
      <c r="L34" s="42"/>
    </row>
    <row r="35" spans="1:12" ht="15.75" customHeight="1">
      <c r="A35" s="3"/>
      <c r="G35" s="62"/>
      <c r="H35" s="42"/>
      <c r="I35" s="42"/>
      <c r="J35" s="42"/>
      <c r="K35" s="38"/>
      <c r="L35" s="42"/>
    </row>
    <row r="36" spans="1:12" ht="15.75" customHeight="1">
      <c r="A36" s="47"/>
      <c r="B36" s="48"/>
      <c r="C36" s="48"/>
      <c r="D36" s="48"/>
      <c r="E36" s="48"/>
      <c r="F36" s="48"/>
      <c r="G36" s="63"/>
      <c r="H36" s="50"/>
      <c r="I36" s="50"/>
      <c r="J36" s="63"/>
      <c r="K36" s="64"/>
      <c r="L36" s="63"/>
    </row>
    <row r="37" spans="1:12" ht="15.75" customHeight="1">
      <c r="A37" s="48"/>
      <c r="B37" s="48"/>
      <c r="C37" s="48"/>
      <c r="D37" s="48"/>
      <c r="E37" s="48"/>
      <c r="F37" s="48"/>
      <c r="G37" s="63"/>
      <c r="H37" s="64"/>
      <c r="I37" s="64"/>
      <c r="J37" s="63"/>
      <c r="K37" s="64"/>
      <c r="L37" s="63"/>
    </row>
    <row r="38" spans="1:12" ht="15.75" customHeight="1">
      <c r="A38" s="48"/>
      <c r="B38" s="48"/>
      <c r="C38" s="48"/>
      <c r="D38" s="48"/>
      <c r="E38" s="48"/>
      <c r="F38" s="48"/>
      <c r="G38" s="63"/>
      <c r="H38" s="32"/>
      <c r="I38" s="32"/>
      <c r="J38" s="63"/>
      <c r="K38" s="64"/>
      <c r="L38" s="63"/>
    </row>
    <row r="39" spans="1:12" ht="15.75" customHeight="1">
      <c r="A39" s="48"/>
      <c r="B39" s="48"/>
      <c r="C39" s="48"/>
      <c r="D39" s="48"/>
      <c r="E39" s="48"/>
      <c r="F39" s="48"/>
      <c r="G39" s="63"/>
      <c r="H39" s="63"/>
      <c r="I39" s="63"/>
      <c r="J39" s="63"/>
      <c r="K39" s="64"/>
      <c r="L39" s="63"/>
    </row>
    <row r="40" spans="1:12" ht="15.75" customHeight="1">
      <c r="A40" s="48"/>
      <c r="B40" s="48"/>
      <c r="C40" s="48"/>
      <c r="D40" s="48"/>
      <c r="E40" s="48"/>
      <c r="F40" s="48"/>
      <c r="G40" s="48"/>
      <c r="H40" s="48"/>
      <c r="I40" s="48"/>
      <c r="J40" s="48"/>
      <c r="K40" s="51"/>
      <c r="L40" s="48"/>
    </row>
    <row r="41" spans="1:12" ht="15.75" customHeight="1">
      <c r="A41" s="48"/>
      <c r="B41" s="48"/>
      <c r="C41" s="48"/>
      <c r="D41" s="48"/>
      <c r="E41" s="48"/>
      <c r="F41" s="48"/>
      <c r="G41" s="48"/>
      <c r="H41" s="48"/>
      <c r="I41" s="48"/>
      <c r="J41" s="48"/>
      <c r="K41" s="51"/>
      <c r="L41" s="48"/>
    </row>
    <row r="42" spans="1:12" ht="15.75" customHeight="1">
      <c r="A42" s="48"/>
      <c r="B42" s="48"/>
      <c r="C42" s="48"/>
      <c r="D42" s="48"/>
      <c r="E42" s="48"/>
      <c r="F42" s="48"/>
      <c r="G42" s="48"/>
      <c r="H42" s="48"/>
      <c r="I42" s="48"/>
      <c r="J42" s="48"/>
      <c r="K42" s="51"/>
      <c r="L42" s="48"/>
    </row>
    <row r="43" spans="1:12" ht="15.75" customHeight="1">
      <c r="A43" s="48"/>
      <c r="B43" s="48"/>
      <c r="C43" s="48"/>
      <c r="D43" s="48"/>
      <c r="E43" s="48"/>
      <c r="F43" s="48"/>
      <c r="G43" s="48"/>
      <c r="H43" s="48"/>
      <c r="I43" s="48"/>
      <c r="J43" s="48"/>
      <c r="K43" s="51"/>
      <c r="L43" s="48"/>
    </row>
    <row r="44" spans="1:12" ht="15.75" customHeight="1">
      <c r="A44" s="48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</row>
    <row r="45" spans="1:12" ht="15.75" customHeight="1">
      <c r="A45" s="48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</row>
    <row r="46" spans="1:12" ht="15.75" customHeight="1">
      <c r="A46" s="48"/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</row>
    <row r="47" spans="1:12" ht="15.75" customHeight="1">
      <c r="A47" s="48"/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</row>
    <row r="48" spans="1:12" ht="15.75" customHeight="1">
      <c r="A48" s="48"/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</row>
    <row r="49" spans="1:12" ht="15.75" customHeight="1">
      <c r="A49" s="48"/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</row>
  </sheetData>
  <sheetProtection/>
  <mergeCells count="12">
    <mergeCell ref="H12:I12"/>
    <mergeCell ref="C8:C9"/>
    <mergeCell ref="A8:A9"/>
    <mergeCell ref="B8:B9"/>
    <mergeCell ref="D8:D9"/>
    <mergeCell ref="E8:E9"/>
    <mergeCell ref="L8:L9"/>
    <mergeCell ref="G8:G9"/>
    <mergeCell ref="H8:H9"/>
    <mergeCell ref="I8:I9"/>
    <mergeCell ref="J8:J9"/>
    <mergeCell ref="K8:K9"/>
  </mergeCells>
  <printOptions/>
  <pageMargins left="0.1968503937007874" right="0.1968503937007874" top="0.7874015748031497" bottom="0.5905511811023623" header="0.5118110236220472" footer="0.5118110236220472"/>
  <pageSetup horizontalDpi="600" verticalDpi="600" orientation="landscape" paperSize="9" scale="6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3"/>
  </sheetPr>
  <dimension ref="A1:M67"/>
  <sheetViews>
    <sheetView zoomScale="75" zoomScaleNormal="75" zoomScalePageLayoutView="0" workbookViewId="0" topLeftCell="A1">
      <selection activeCell="J27" sqref="J27"/>
    </sheetView>
  </sheetViews>
  <sheetFormatPr defaultColWidth="9.140625" defaultRowHeight="12.75"/>
  <cols>
    <col min="1" max="1" width="6.140625" style="0" customWidth="1"/>
    <col min="2" max="2" width="10.7109375" style="0" customWidth="1"/>
    <col min="3" max="3" width="9.421875" style="0" customWidth="1"/>
    <col min="4" max="5" width="7.7109375" style="0" customWidth="1"/>
    <col min="6" max="6" width="68.140625" style="0" customWidth="1"/>
    <col min="7" max="7" width="14.7109375" style="0" customWidth="1"/>
    <col min="8" max="8" width="17.00390625" style="0" customWidth="1"/>
    <col min="9" max="11" width="16.8515625" style="0" customWidth="1"/>
    <col min="12" max="12" width="27.140625" style="0" customWidth="1"/>
  </cols>
  <sheetData>
    <row r="1" spans="1:12" ht="25.5" customHeight="1" thickBot="1">
      <c r="A1" s="1" t="s">
        <v>164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7.25" customHeight="1">
      <c r="A2" s="3"/>
      <c r="G2" s="5" t="s">
        <v>96</v>
      </c>
      <c r="H2" s="81">
        <v>5100</v>
      </c>
      <c r="I2" s="6"/>
      <c r="J2" s="7"/>
      <c r="L2" s="8" t="s">
        <v>219</v>
      </c>
    </row>
    <row r="3" spans="1:10" ht="17.25" customHeight="1">
      <c r="A3" s="9" t="s">
        <v>20</v>
      </c>
      <c r="B3" s="10"/>
      <c r="C3" s="10"/>
      <c r="D3" s="10"/>
      <c r="E3" s="10"/>
      <c r="F3" s="10"/>
      <c r="G3" s="150" t="s">
        <v>39</v>
      </c>
      <c r="H3" s="159">
        <v>-5100</v>
      </c>
      <c r="I3" s="6"/>
      <c r="J3" s="7"/>
    </row>
    <row r="4" spans="1:10" ht="17.25" customHeight="1" thickBot="1">
      <c r="A4" s="77" t="s">
        <v>70</v>
      </c>
      <c r="B4" s="10"/>
      <c r="C4" s="10"/>
      <c r="D4" s="10"/>
      <c r="E4" s="10"/>
      <c r="F4" s="10"/>
      <c r="G4" s="144" t="s">
        <v>19</v>
      </c>
      <c r="H4" s="66">
        <f>SUM(H2:H3)</f>
        <v>0</v>
      </c>
      <c r="I4" s="6"/>
      <c r="J4" s="7"/>
    </row>
    <row r="5" spans="1:10" ht="17.25" customHeight="1">
      <c r="A5" s="134"/>
      <c r="B5" s="54"/>
      <c r="C5" s="54"/>
      <c r="D5" s="10"/>
      <c r="E5" s="10"/>
      <c r="F5" s="10"/>
      <c r="G5" s="7"/>
      <c r="H5" s="7"/>
      <c r="I5" s="6"/>
      <c r="J5" s="7"/>
    </row>
    <row r="6" spans="1:12" ht="17.25" customHeight="1" thickBot="1">
      <c r="A6" s="3"/>
      <c r="F6" s="22"/>
      <c r="G6" s="67" t="s">
        <v>1</v>
      </c>
      <c r="K6" s="10"/>
      <c r="L6" s="15"/>
    </row>
    <row r="7" spans="1:13" ht="75.75" customHeight="1" thickBot="1">
      <c r="A7" s="16" t="s">
        <v>2</v>
      </c>
      <c r="B7" s="55" t="s">
        <v>3</v>
      </c>
      <c r="C7" s="16" t="s">
        <v>71</v>
      </c>
      <c r="D7" s="16" t="s">
        <v>4</v>
      </c>
      <c r="E7" s="16" t="s">
        <v>5</v>
      </c>
      <c r="F7" s="16" t="s">
        <v>6</v>
      </c>
      <c r="G7" s="17" t="s">
        <v>97</v>
      </c>
      <c r="H7" s="18" t="s">
        <v>176</v>
      </c>
      <c r="I7" s="18" t="s">
        <v>177</v>
      </c>
      <c r="J7" s="17" t="s">
        <v>100</v>
      </c>
      <c r="K7" s="18" t="s">
        <v>7</v>
      </c>
      <c r="L7" s="19" t="s">
        <v>8</v>
      </c>
      <c r="M7" s="20"/>
    </row>
    <row r="8" spans="1:12" ht="17.25" customHeight="1">
      <c r="A8" s="607" t="s">
        <v>9</v>
      </c>
      <c r="B8" s="611" t="s">
        <v>127</v>
      </c>
      <c r="C8" s="601">
        <v>6123</v>
      </c>
      <c r="D8" s="610"/>
      <c r="E8" s="601">
        <v>6172</v>
      </c>
      <c r="F8" s="145" t="s">
        <v>123</v>
      </c>
      <c r="G8" s="568">
        <v>0</v>
      </c>
      <c r="H8" s="584">
        <v>900</v>
      </c>
      <c r="I8" s="584">
        <v>0</v>
      </c>
      <c r="J8" s="568">
        <v>0</v>
      </c>
      <c r="K8" s="568">
        <f>SUM(H8:J8)</f>
        <v>900</v>
      </c>
      <c r="L8" s="559"/>
    </row>
    <row r="9" spans="1:12" ht="17.25" customHeight="1" thickBot="1">
      <c r="A9" s="608"/>
      <c r="B9" s="612"/>
      <c r="C9" s="600"/>
      <c r="D9" s="600"/>
      <c r="E9" s="600"/>
      <c r="F9" s="142"/>
      <c r="G9" s="591"/>
      <c r="H9" s="604"/>
      <c r="I9" s="604"/>
      <c r="J9" s="604"/>
      <c r="K9" s="604"/>
      <c r="L9" s="557"/>
    </row>
    <row r="10" spans="1:12" s="21" customFormat="1" ht="17.25" customHeight="1">
      <c r="A10" s="607" t="s">
        <v>10</v>
      </c>
      <c r="B10" s="611" t="s">
        <v>128</v>
      </c>
      <c r="C10" s="601">
        <v>6123</v>
      </c>
      <c r="D10" s="610"/>
      <c r="E10" s="601">
        <v>6172</v>
      </c>
      <c r="F10" s="145" t="s">
        <v>124</v>
      </c>
      <c r="G10" s="568">
        <v>0</v>
      </c>
      <c r="H10" s="584">
        <v>2000</v>
      </c>
      <c r="I10" s="584">
        <v>0</v>
      </c>
      <c r="J10" s="568">
        <v>0</v>
      </c>
      <c r="K10" s="568">
        <f>SUM(H10:J10)</f>
        <v>2000</v>
      </c>
      <c r="L10" s="559"/>
    </row>
    <row r="11" spans="1:12" s="21" customFormat="1" ht="17.25" customHeight="1" thickBot="1">
      <c r="A11" s="608"/>
      <c r="B11" s="612"/>
      <c r="C11" s="600"/>
      <c r="D11" s="600"/>
      <c r="E11" s="600"/>
      <c r="F11" s="142"/>
      <c r="G11" s="591"/>
      <c r="H11" s="604"/>
      <c r="I11" s="604"/>
      <c r="J11" s="604"/>
      <c r="K11" s="604"/>
      <c r="L11" s="557"/>
    </row>
    <row r="12" spans="1:12" s="21" customFormat="1" ht="17.25" customHeight="1">
      <c r="A12" s="609">
        <v>3</v>
      </c>
      <c r="B12" s="611" t="s">
        <v>129</v>
      </c>
      <c r="C12" s="599">
        <v>6122</v>
      </c>
      <c r="D12" s="603"/>
      <c r="E12" s="603">
        <v>6172</v>
      </c>
      <c r="F12" s="151" t="s">
        <v>125</v>
      </c>
      <c r="G12" s="605">
        <v>0</v>
      </c>
      <c r="H12" s="584">
        <v>600</v>
      </c>
      <c r="I12" s="584">
        <v>0</v>
      </c>
      <c r="J12" s="605">
        <v>0</v>
      </c>
      <c r="K12" s="605">
        <f>SUM(H12:J12)</f>
        <v>600</v>
      </c>
      <c r="L12" s="606"/>
    </row>
    <row r="13" spans="1:12" s="21" customFormat="1" ht="17.25" customHeight="1" thickBot="1">
      <c r="A13" s="608"/>
      <c r="B13" s="612"/>
      <c r="C13" s="600"/>
      <c r="D13" s="600"/>
      <c r="E13" s="600"/>
      <c r="F13" s="132"/>
      <c r="G13" s="604"/>
      <c r="H13" s="602"/>
      <c r="I13" s="602"/>
      <c r="J13" s="604"/>
      <c r="K13" s="604"/>
      <c r="L13" s="557"/>
    </row>
    <row r="14" spans="1:12" ht="17.25" customHeight="1">
      <c r="A14" s="607" t="s">
        <v>12</v>
      </c>
      <c r="B14" s="611" t="s">
        <v>130</v>
      </c>
      <c r="C14" s="601">
        <v>6125</v>
      </c>
      <c r="D14" s="610"/>
      <c r="E14" s="601">
        <v>6172</v>
      </c>
      <c r="F14" s="146" t="s">
        <v>126</v>
      </c>
      <c r="G14" s="568">
        <v>0</v>
      </c>
      <c r="H14" s="584">
        <v>1600</v>
      </c>
      <c r="I14" s="584">
        <v>0</v>
      </c>
      <c r="J14" s="568">
        <v>0</v>
      </c>
      <c r="K14" s="568">
        <f>SUM(H14:J14)</f>
        <v>1600</v>
      </c>
      <c r="L14" s="559"/>
    </row>
    <row r="15" spans="1:12" ht="17.25" customHeight="1" thickBot="1">
      <c r="A15" s="608"/>
      <c r="B15" s="612"/>
      <c r="C15" s="600"/>
      <c r="D15" s="600"/>
      <c r="E15" s="600"/>
      <c r="F15" s="58"/>
      <c r="G15" s="591"/>
      <c r="H15" s="604"/>
      <c r="I15" s="604"/>
      <c r="J15" s="604"/>
      <c r="K15" s="604"/>
      <c r="L15" s="557"/>
    </row>
    <row r="16" spans="1:12" ht="23.25" customHeight="1" thickBot="1">
      <c r="A16" s="25"/>
      <c r="B16" s="25"/>
      <c r="C16" s="25"/>
      <c r="D16" s="25"/>
      <c r="E16" s="25"/>
      <c r="F16" s="26" t="s">
        <v>13</v>
      </c>
      <c r="G16" s="27">
        <v>0</v>
      </c>
      <c r="H16" s="28">
        <f>SUM(H8:H15)</f>
        <v>5100</v>
      </c>
      <c r="I16" s="28">
        <v>0</v>
      </c>
      <c r="J16" s="27">
        <v>0</v>
      </c>
      <c r="K16" s="29">
        <f>SUM(K8:K15)</f>
        <v>5100</v>
      </c>
      <c r="L16" s="30"/>
    </row>
    <row r="17" spans="1:12" ht="28.5" customHeight="1" thickBot="1">
      <c r="A17" s="25"/>
      <c r="B17" s="25"/>
      <c r="C17" s="25"/>
      <c r="D17" s="25"/>
      <c r="E17" s="25"/>
      <c r="F17" s="25"/>
      <c r="G17" s="32"/>
      <c r="H17" s="515">
        <f>H16+I16</f>
        <v>5100</v>
      </c>
      <c r="I17" s="523"/>
      <c r="J17" s="32"/>
      <c r="K17" s="32"/>
      <c r="L17" s="33"/>
    </row>
    <row r="18" spans="1:12" ht="17.25" customHeight="1" thickBot="1">
      <c r="A18" s="264"/>
      <c r="B18" s="265"/>
      <c r="C18" s="139"/>
      <c r="D18" s="139"/>
      <c r="E18" s="139"/>
      <c r="F18" s="147"/>
      <c r="G18" s="148"/>
      <c r="H18" s="149"/>
      <c r="I18" s="149"/>
      <c r="J18" s="149"/>
      <c r="K18" s="149"/>
      <c r="L18" s="7"/>
    </row>
    <row r="19" spans="1:12" ht="17.25" customHeight="1" thickBot="1">
      <c r="A19" s="264"/>
      <c r="B19" s="265"/>
      <c r="C19" s="139"/>
      <c r="D19" s="139"/>
      <c r="E19" s="415"/>
      <c r="F19" s="31" t="s">
        <v>95</v>
      </c>
      <c r="G19" s="32" t="s">
        <v>14</v>
      </c>
      <c r="H19" s="220">
        <v>0</v>
      </c>
      <c r="I19" s="149"/>
      <c r="J19" s="149"/>
      <c r="K19" s="149"/>
      <c r="L19" s="7"/>
    </row>
    <row r="20" spans="1:12" ht="17.25" customHeight="1">
      <c r="A20" s="264"/>
      <c r="B20" s="265"/>
      <c r="C20" s="139"/>
      <c r="D20" s="139"/>
      <c r="E20" s="25"/>
      <c r="F20" s="31"/>
      <c r="G20" s="32" t="s">
        <v>15</v>
      </c>
      <c r="H20" s="220">
        <v>0</v>
      </c>
      <c r="I20" s="149"/>
      <c r="J20" s="149"/>
      <c r="K20" s="149"/>
      <c r="L20" s="7"/>
    </row>
    <row r="21" spans="1:12" ht="17.25" customHeight="1">
      <c r="A21" s="264"/>
      <c r="B21" s="265"/>
      <c r="C21" s="139"/>
      <c r="D21" s="139"/>
      <c r="E21" s="34"/>
      <c r="F21" s="31"/>
      <c r="G21" s="32" t="s">
        <v>16</v>
      </c>
      <c r="H21" s="35">
        <v>0</v>
      </c>
      <c r="I21" s="149"/>
      <c r="J21" s="149"/>
      <c r="K21" s="149"/>
      <c r="L21" s="7"/>
    </row>
    <row r="22" spans="1:12" ht="17.25" customHeight="1">
      <c r="A22" s="264"/>
      <c r="B22" s="265"/>
      <c r="C22" s="139"/>
      <c r="D22" s="139"/>
      <c r="E22" s="139"/>
      <c r="F22" s="147"/>
      <c r="G22" s="148"/>
      <c r="H22" s="149"/>
      <c r="I22" s="149"/>
      <c r="J22" s="149"/>
      <c r="K22" s="149"/>
      <c r="L22" s="7"/>
    </row>
    <row r="23" spans="1:12" ht="17.25" customHeight="1" thickBot="1">
      <c r="A23" s="53" t="s">
        <v>79</v>
      </c>
      <c r="B23" s="34"/>
      <c r="C23" s="34"/>
      <c r="D23" s="34"/>
      <c r="E23" s="34"/>
      <c r="F23" s="31"/>
      <c r="G23" s="32"/>
      <c r="H23" s="32"/>
      <c r="I23" s="149"/>
      <c r="J23" s="149"/>
      <c r="K23" s="149"/>
      <c r="L23" s="7"/>
    </row>
    <row r="24" spans="1:12" ht="17.25" customHeight="1" thickBot="1">
      <c r="A24" s="163" t="s">
        <v>77</v>
      </c>
      <c r="B24" s="164"/>
      <c r="C24" s="200"/>
      <c r="D24" s="165"/>
      <c r="E24" s="165"/>
      <c r="F24" s="166"/>
      <c r="G24" s="178"/>
      <c r="H24" s="191"/>
      <c r="I24" s="149"/>
      <c r="J24" s="149"/>
      <c r="K24" s="149"/>
      <c r="L24" s="7"/>
    </row>
    <row r="25" spans="1:12" ht="17.25" customHeight="1">
      <c r="A25" s="199" t="s">
        <v>80</v>
      </c>
      <c r="B25" s="188"/>
      <c r="C25" s="182">
        <v>6111</v>
      </c>
      <c r="D25" s="188"/>
      <c r="E25" s="189"/>
      <c r="F25" s="595" t="s">
        <v>90</v>
      </c>
      <c r="G25" s="596"/>
      <c r="H25" s="193">
        <v>0</v>
      </c>
      <c r="I25" s="149"/>
      <c r="J25" s="149"/>
      <c r="K25" s="149"/>
      <c r="L25" s="7"/>
    </row>
    <row r="26" spans="1:12" ht="17.25" customHeight="1">
      <c r="A26" s="168" t="s">
        <v>80</v>
      </c>
      <c r="B26" s="169"/>
      <c r="C26" s="169">
        <v>6125</v>
      </c>
      <c r="D26" s="169"/>
      <c r="E26" s="170"/>
      <c r="F26" s="597" t="s">
        <v>91</v>
      </c>
      <c r="G26" s="598"/>
      <c r="H26" s="194">
        <f>H14</f>
        <v>1600</v>
      </c>
      <c r="I26" s="149"/>
      <c r="J26" s="149"/>
      <c r="K26" s="149"/>
      <c r="L26" s="7"/>
    </row>
    <row r="27" spans="1:12" ht="17.25" customHeight="1">
      <c r="A27" s="172" t="s">
        <v>80</v>
      </c>
      <c r="B27" s="173"/>
      <c r="C27" s="182">
        <v>6123</v>
      </c>
      <c r="D27" s="173"/>
      <c r="E27" s="174"/>
      <c r="F27" s="215" t="s">
        <v>92</v>
      </c>
      <c r="G27" s="50"/>
      <c r="H27" s="195">
        <f>H8+H10</f>
        <v>2900</v>
      </c>
      <c r="I27" s="22"/>
      <c r="J27" s="22"/>
      <c r="K27" s="22"/>
      <c r="L27" s="22"/>
    </row>
    <row r="28" spans="1:12" ht="17.25" customHeight="1">
      <c r="A28" s="172" t="s">
        <v>80</v>
      </c>
      <c r="B28" s="173"/>
      <c r="C28" s="173">
        <v>6122</v>
      </c>
      <c r="D28" s="173"/>
      <c r="E28" s="174"/>
      <c r="F28" s="215" t="s">
        <v>131</v>
      </c>
      <c r="G28" s="197"/>
      <c r="H28" s="195">
        <f>H12</f>
        <v>600</v>
      </c>
      <c r="I28" s="22"/>
      <c r="J28" s="22"/>
      <c r="K28" s="22"/>
      <c r="L28" s="22"/>
    </row>
    <row r="29" spans="1:12" ht="17.25" customHeight="1">
      <c r="A29" s="168" t="s">
        <v>80</v>
      </c>
      <c r="B29" s="169"/>
      <c r="C29" s="169">
        <v>6901</v>
      </c>
      <c r="D29" s="169"/>
      <c r="E29" s="170"/>
      <c r="F29" s="170" t="s">
        <v>89</v>
      </c>
      <c r="G29" s="400"/>
      <c r="H29" s="194">
        <v>0</v>
      </c>
      <c r="I29" s="22"/>
      <c r="J29" s="22"/>
      <c r="K29" s="22"/>
      <c r="L29" s="22"/>
    </row>
    <row r="30" spans="1:12" ht="17.25" customHeight="1" thickBot="1">
      <c r="A30" s="132"/>
      <c r="B30" s="182"/>
      <c r="C30" s="182"/>
      <c r="D30" s="182"/>
      <c r="E30" s="184"/>
      <c r="F30" s="184"/>
      <c r="G30" s="50"/>
      <c r="H30" s="196"/>
      <c r="I30" s="22"/>
      <c r="J30" s="22"/>
      <c r="K30" s="22"/>
      <c r="L30" s="22"/>
    </row>
    <row r="31" spans="1:8" ht="16.5" customHeight="1" thickBot="1">
      <c r="A31" s="176"/>
      <c r="B31" s="165"/>
      <c r="C31" s="165"/>
      <c r="D31" s="165"/>
      <c r="E31" s="206"/>
      <c r="F31" s="211" t="s">
        <v>78</v>
      </c>
      <c r="G31" s="212"/>
      <c r="H31" s="27">
        <f>SUM(H25:H28)</f>
        <v>5100</v>
      </c>
    </row>
    <row r="32" spans="1:8" ht="29.25" customHeight="1">
      <c r="A32" s="182"/>
      <c r="B32" s="182"/>
      <c r="C32" s="182"/>
      <c r="D32" s="182"/>
      <c r="E32" s="184"/>
      <c r="F32" s="184"/>
      <c r="G32" s="50"/>
      <c r="H32" s="50"/>
    </row>
    <row r="33" spans="1:8" ht="20.25" customHeight="1">
      <c r="A33" s="182"/>
      <c r="B33" s="182"/>
      <c r="C33" s="182"/>
      <c r="D33" s="182"/>
      <c r="E33" s="184"/>
      <c r="F33" s="198"/>
      <c r="G33" s="50"/>
      <c r="H33" s="32"/>
    </row>
    <row r="34" spans="1:12" ht="17.25" customHeight="1">
      <c r="A34" s="182"/>
      <c r="B34" s="182"/>
      <c r="C34" s="182"/>
      <c r="D34" s="182"/>
      <c r="E34" s="208"/>
      <c r="F34" s="198"/>
      <c r="G34" s="32"/>
      <c r="H34" s="32"/>
      <c r="I34" s="32"/>
      <c r="J34" s="32"/>
      <c r="K34" s="32"/>
      <c r="L34" s="33"/>
    </row>
    <row r="35" spans="1:12" ht="17.25" customHeight="1">
      <c r="A35" s="22"/>
      <c r="B35" s="22"/>
      <c r="C35" s="22"/>
      <c r="D35" s="22"/>
      <c r="E35" s="22"/>
      <c r="F35" s="22"/>
      <c r="G35" s="22"/>
      <c r="H35" s="22"/>
      <c r="I35" s="32"/>
      <c r="J35" s="32"/>
      <c r="K35" s="32"/>
      <c r="L35" s="33"/>
    </row>
    <row r="36" spans="1:12" ht="17.25" customHeight="1">
      <c r="A36" s="22"/>
      <c r="B36" s="22"/>
      <c r="C36" s="22"/>
      <c r="D36" s="22"/>
      <c r="E36" s="22"/>
      <c r="F36" s="22"/>
      <c r="G36" s="22"/>
      <c r="H36" s="22"/>
      <c r="I36" s="180"/>
      <c r="J36" s="180"/>
      <c r="K36" s="180"/>
      <c r="L36" s="33"/>
    </row>
    <row r="37" spans="9:12" ht="31.5" customHeight="1">
      <c r="I37" s="50"/>
      <c r="J37" s="50"/>
      <c r="K37" s="50"/>
      <c r="L37" s="33"/>
    </row>
    <row r="38" spans="9:12" s="21" customFormat="1" ht="31.5" customHeight="1">
      <c r="I38" s="50"/>
      <c r="J38" s="50"/>
      <c r="K38" s="50"/>
      <c r="L38" s="37"/>
    </row>
    <row r="39" spans="9:12" s="21" customFormat="1" ht="31.5" customHeight="1">
      <c r="I39" s="50"/>
      <c r="J39" s="50"/>
      <c r="K39" s="50"/>
      <c r="L39" s="37"/>
    </row>
    <row r="40" spans="9:12" ht="31.5" customHeight="1">
      <c r="I40" s="50"/>
      <c r="J40" s="50"/>
      <c r="K40" s="50"/>
      <c r="L40" s="24"/>
    </row>
    <row r="41" spans="9:12" ht="20.25" customHeight="1">
      <c r="I41" s="50"/>
      <c r="J41" s="50"/>
      <c r="K41" s="50"/>
      <c r="L41" s="24"/>
    </row>
    <row r="42" spans="9:12" ht="17.25" customHeight="1">
      <c r="I42" s="50"/>
      <c r="J42" s="50"/>
      <c r="K42" s="50"/>
      <c r="L42" s="24"/>
    </row>
    <row r="43" spans="9:12" ht="20.25" customHeight="1">
      <c r="I43" s="50"/>
      <c r="J43" s="50"/>
      <c r="K43" s="50"/>
      <c r="L43" s="24"/>
    </row>
    <row r="44" spans="9:12" ht="20.25" customHeight="1">
      <c r="I44" s="181"/>
      <c r="J44" s="181"/>
      <c r="K44" s="181"/>
      <c r="L44" s="22"/>
    </row>
    <row r="45" spans="1:12" ht="15.75" customHeight="1">
      <c r="A45" s="22"/>
      <c r="B45" s="22"/>
      <c r="C45" s="147"/>
      <c r="D45" s="22"/>
      <c r="E45" s="22"/>
      <c r="F45" s="22"/>
      <c r="G45" s="38"/>
      <c r="H45" s="32"/>
      <c r="I45" s="32"/>
      <c r="J45" s="32"/>
      <c r="K45" s="32"/>
      <c r="L45" s="22"/>
    </row>
    <row r="46" spans="1:11" ht="15.75" customHeight="1">
      <c r="A46" s="40"/>
      <c r="G46" s="38"/>
      <c r="H46" s="32"/>
      <c r="I46" s="32"/>
      <c r="J46" s="32"/>
      <c r="K46" s="32"/>
    </row>
    <row r="47" spans="7:11" ht="15.75" customHeight="1">
      <c r="G47" s="38"/>
      <c r="H47" s="32"/>
      <c r="I47" s="32"/>
      <c r="J47" s="32"/>
      <c r="K47" s="32"/>
    </row>
    <row r="48" spans="7:11" ht="15.75" customHeight="1">
      <c r="G48" s="41"/>
      <c r="H48" s="32"/>
      <c r="I48" s="32"/>
      <c r="J48" s="32"/>
      <c r="K48" s="32"/>
    </row>
    <row r="49" spans="7:11" ht="15.75" customHeight="1">
      <c r="G49" s="23"/>
      <c r="K49" s="23"/>
    </row>
    <row r="50" spans="1:12" ht="20.25" customHeight="1">
      <c r="A50" s="1"/>
      <c r="B50" s="1"/>
      <c r="C50" s="1"/>
      <c r="D50" s="1"/>
      <c r="E50" s="1"/>
      <c r="F50" s="1"/>
      <c r="G50" s="38"/>
      <c r="H50" s="42"/>
      <c r="I50" s="42"/>
      <c r="J50" s="43"/>
      <c r="K50" s="44"/>
      <c r="L50" s="45"/>
    </row>
    <row r="51" spans="1:11" ht="15.75" customHeight="1">
      <c r="A51" s="3"/>
      <c r="G51" s="23"/>
      <c r="H51" s="10"/>
      <c r="I51" s="10"/>
      <c r="K51" s="23"/>
    </row>
    <row r="52" spans="1:12" ht="15.75" customHeight="1">
      <c r="A52" s="46"/>
      <c r="B52" s="10"/>
      <c r="C52" s="10"/>
      <c r="D52" s="10"/>
      <c r="E52" s="10"/>
      <c r="F52" s="10"/>
      <c r="G52" s="42"/>
      <c r="H52" s="62"/>
      <c r="I52" s="62"/>
      <c r="J52" s="42"/>
      <c r="K52" s="38"/>
      <c r="L52" s="42"/>
    </row>
    <row r="53" spans="1:12" ht="15.75" customHeight="1">
      <c r="A53" s="3"/>
      <c r="G53" s="62"/>
      <c r="H53" s="42"/>
      <c r="I53" s="42"/>
      <c r="J53" s="42"/>
      <c r="K53" s="38"/>
      <c r="L53" s="42"/>
    </row>
    <row r="54" spans="1:12" ht="15.75" customHeight="1">
      <c r="A54" s="47"/>
      <c r="B54" s="48"/>
      <c r="C54" s="48"/>
      <c r="D54" s="48"/>
      <c r="E54" s="48"/>
      <c r="F54" s="48"/>
      <c r="G54" s="63"/>
      <c r="H54" s="50"/>
      <c r="I54" s="50"/>
      <c r="J54" s="63"/>
      <c r="K54" s="64"/>
      <c r="L54" s="63"/>
    </row>
    <row r="55" spans="1:12" ht="15.75" customHeight="1">
      <c r="A55" s="48"/>
      <c r="B55" s="48"/>
      <c r="C55" s="48"/>
      <c r="D55" s="48"/>
      <c r="E55" s="48"/>
      <c r="F55" s="48"/>
      <c r="G55" s="63"/>
      <c r="H55" s="64"/>
      <c r="I55" s="64"/>
      <c r="J55" s="63"/>
      <c r="K55" s="64"/>
      <c r="L55" s="63"/>
    </row>
    <row r="56" spans="1:12" ht="15.75" customHeight="1">
      <c r="A56" s="48"/>
      <c r="B56" s="48"/>
      <c r="C56" s="48"/>
      <c r="D56" s="48"/>
      <c r="E56" s="48"/>
      <c r="F56" s="48"/>
      <c r="G56" s="63"/>
      <c r="H56" s="32"/>
      <c r="I56" s="32"/>
      <c r="J56" s="63"/>
      <c r="K56" s="64"/>
      <c r="L56" s="63"/>
    </row>
    <row r="57" spans="1:12" ht="15.75" customHeight="1">
      <c r="A57" s="48"/>
      <c r="B57" s="48"/>
      <c r="C57" s="48"/>
      <c r="D57" s="48"/>
      <c r="E57" s="48"/>
      <c r="F57" s="48"/>
      <c r="G57" s="63"/>
      <c r="H57" s="63"/>
      <c r="I57" s="63"/>
      <c r="J57" s="63"/>
      <c r="K57" s="64"/>
      <c r="L57" s="63"/>
    </row>
    <row r="58" spans="1:12" ht="15.75" customHeight="1">
      <c r="A58" s="48"/>
      <c r="B58" s="48"/>
      <c r="C58" s="48"/>
      <c r="D58" s="48"/>
      <c r="E58" s="48"/>
      <c r="F58" s="48"/>
      <c r="G58" s="48"/>
      <c r="H58" s="48"/>
      <c r="I58" s="48"/>
      <c r="J58" s="48"/>
      <c r="K58" s="51"/>
      <c r="L58" s="48"/>
    </row>
    <row r="59" spans="1:12" ht="15.75" customHeight="1">
      <c r="A59" s="48"/>
      <c r="B59" s="48"/>
      <c r="C59" s="48"/>
      <c r="D59" s="48"/>
      <c r="E59" s="48"/>
      <c r="F59" s="48"/>
      <c r="G59" s="48"/>
      <c r="H59" s="48"/>
      <c r="I59" s="48"/>
      <c r="J59" s="48"/>
      <c r="K59" s="51"/>
      <c r="L59" s="48"/>
    </row>
    <row r="60" spans="1:12" ht="15.75" customHeight="1">
      <c r="A60" s="48"/>
      <c r="B60" s="48"/>
      <c r="C60" s="48"/>
      <c r="D60" s="48"/>
      <c r="E60" s="48"/>
      <c r="F60" s="48"/>
      <c r="G60" s="48"/>
      <c r="H60" s="48"/>
      <c r="I60" s="48"/>
      <c r="J60" s="48"/>
      <c r="K60" s="51"/>
      <c r="L60" s="48"/>
    </row>
    <row r="61" spans="1:12" ht="15.75" customHeight="1">
      <c r="A61" s="48"/>
      <c r="B61" s="48"/>
      <c r="C61" s="48"/>
      <c r="D61" s="48"/>
      <c r="E61" s="48"/>
      <c r="F61" s="48"/>
      <c r="G61" s="48"/>
      <c r="H61" s="48"/>
      <c r="I61" s="48"/>
      <c r="J61" s="48"/>
      <c r="K61" s="51"/>
      <c r="L61" s="48"/>
    </row>
    <row r="62" spans="1:12" ht="15.75" customHeight="1">
      <c r="A62" s="48"/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</row>
    <row r="63" spans="1:12" ht="15.75" customHeight="1">
      <c r="A63" s="48"/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</row>
    <row r="64" spans="1:12" ht="15.75" customHeight="1">
      <c r="A64" s="48"/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</row>
    <row r="65" spans="1:12" ht="15.75" customHeight="1">
      <c r="A65" s="48"/>
      <c r="B65" s="48"/>
      <c r="C65" s="48"/>
      <c r="D65" s="48"/>
      <c r="E65" s="48"/>
      <c r="F65" s="48"/>
      <c r="G65" s="48"/>
      <c r="H65" s="48"/>
      <c r="I65" s="48"/>
      <c r="J65" s="48"/>
      <c r="K65" s="48"/>
      <c r="L65" s="48"/>
    </row>
    <row r="66" spans="1:12" ht="15.75" customHeight="1">
      <c r="A66" s="48"/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48"/>
    </row>
    <row r="67" spans="1:12" ht="15.75" customHeight="1">
      <c r="A67" s="48"/>
      <c r="B67" s="48"/>
      <c r="C67" s="48"/>
      <c r="D67" s="48"/>
      <c r="E67" s="48"/>
      <c r="F67" s="48"/>
      <c r="G67" s="48"/>
      <c r="H67" s="48"/>
      <c r="I67" s="48"/>
      <c r="J67" s="48"/>
      <c r="K67" s="48"/>
      <c r="L67" s="48"/>
    </row>
  </sheetData>
  <sheetProtection/>
  <mergeCells count="47">
    <mergeCell ref="D8:D9"/>
    <mergeCell ref="D10:D11"/>
    <mergeCell ref="D14:D15"/>
    <mergeCell ref="B8:B9"/>
    <mergeCell ref="B14:B15"/>
    <mergeCell ref="B12:B13"/>
    <mergeCell ref="C8:C9"/>
    <mergeCell ref="C10:C11"/>
    <mergeCell ref="B10:B11"/>
    <mergeCell ref="A8:A9"/>
    <mergeCell ref="A10:A11"/>
    <mergeCell ref="A14:A15"/>
    <mergeCell ref="A12:A13"/>
    <mergeCell ref="G14:G15"/>
    <mergeCell ref="G12:G13"/>
    <mergeCell ref="E8:E9"/>
    <mergeCell ref="E10:E11"/>
    <mergeCell ref="G8:G9"/>
    <mergeCell ref="G10:G11"/>
    <mergeCell ref="H8:H9"/>
    <mergeCell ref="H10:H11"/>
    <mergeCell ref="H14:H15"/>
    <mergeCell ref="H12:H13"/>
    <mergeCell ref="J14:J15"/>
    <mergeCell ref="J12:J13"/>
    <mergeCell ref="I10:I11"/>
    <mergeCell ref="I8:I9"/>
    <mergeCell ref="J8:J9"/>
    <mergeCell ref="J10:J11"/>
    <mergeCell ref="K8:K9"/>
    <mergeCell ref="K10:K11"/>
    <mergeCell ref="K14:K15"/>
    <mergeCell ref="L8:L9"/>
    <mergeCell ref="L10:L11"/>
    <mergeCell ref="L14:L15"/>
    <mergeCell ref="K12:K13"/>
    <mergeCell ref="L12:L13"/>
    <mergeCell ref="F25:G25"/>
    <mergeCell ref="F26:G26"/>
    <mergeCell ref="H17:I17"/>
    <mergeCell ref="C12:C13"/>
    <mergeCell ref="C14:C15"/>
    <mergeCell ref="I12:I13"/>
    <mergeCell ref="E14:E15"/>
    <mergeCell ref="E12:E13"/>
    <mergeCell ref="D12:D13"/>
    <mergeCell ref="I14:I15"/>
  </mergeCells>
  <printOptions horizontalCentered="1"/>
  <pageMargins left="0.1968503937007874" right="0.1968503937007874" top="0.5905511811023623" bottom="0.5905511811023623" header="0.5118110236220472" footer="0.5118110236220472"/>
  <pageSetup horizontalDpi="600" verticalDpi="600" orientation="landscape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3"/>
  </sheetPr>
  <dimension ref="A1:M68"/>
  <sheetViews>
    <sheetView zoomScale="75" zoomScaleNormal="75" zoomScalePageLayoutView="0" workbookViewId="0" topLeftCell="A1">
      <selection activeCell="A28" sqref="A28"/>
    </sheetView>
  </sheetViews>
  <sheetFormatPr defaultColWidth="9.140625" defaultRowHeight="12.75"/>
  <cols>
    <col min="1" max="1" width="6.140625" style="0" customWidth="1"/>
    <col min="2" max="2" width="13.57421875" style="0" customWidth="1"/>
    <col min="3" max="3" width="10.140625" style="0" customWidth="1"/>
    <col min="4" max="5" width="7.7109375" style="0" customWidth="1"/>
    <col min="6" max="6" width="77.57421875" style="0" customWidth="1"/>
    <col min="7" max="7" width="14.7109375" style="0" customWidth="1"/>
    <col min="8" max="8" width="16.8515625" style="0" customWidth="1"/>
    <col min="9" max="9" width="16.7109375" style="0" customWidth="1"/>
    <col min="10" max="10" width="14.57421875" style="0" customWidth="1"/>
    <col min="11" max="11" width="16.7109375" style="0" customWidth="1"/>
    <col min="12" max="12" width="27.00390625" style="0" customWidth="1"/>
  </cols>
  <sheetData>
    <row r="1" spans="1:12" ht="28.5" customHeight="1" thickBot="1">
      <c r="A1" s="1" t="s">
        <v>164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7.25" customHeight="1">
      <c r="A2" s="3"/>
      <c r="G2" s="68" t="s">
        <v>96</v>
      </c>
      <c r="H2" s="69">
        <v>98000</v>
      </c>
      <c r="I2" s="6"/>
      <c r="J2" s="7"/>
      <c r="L2" s="8" t="s">
        <v>220</v>
      </c>
    </row>
    <row r="3" spans="1:10" ht="17.25" customHeight="1">
      <c r="A3" s="9" t="s">
        <v>20</v>
      </c>
      <c r="B3" s="10"/>
      <c r="C3" s="10"/>
      <c r="D3" s="10"/>
      <c r="E3" s="10"/>
      <c r="F3" s="10"/>
      <c r="G3" s="70" t="s">
        <v>21</v>
      </c>
      <c r="H3" s="71">
        <v>-96988</v>
      </c>
      <c r="I3" s="6"/>
      <c r="J3" s="7"/>
    </row>
    <row r="4" spans="1:10" ht="17.25" customHeight="1" thickBot="1">
      <c r="A4" s="12" t="s">
        <v>36</v>
      </c>
      <c r="B4" s="54"/>
      <c r="C4" s="54"/>
      <c r="D4" s="10"/>
      <c r="E4" s="10"/>
      <c r="F4" s="10"/>
      <c r="G4" s="72" t="s">
        <v>19</v>
      </c>
      <c r="H4" s="73">
        <f>SUM(H2:H3)</f>
        <v>1012</v>
      </c>
      <c r="I4" s="6"/>
      <c r="J4" s="7"/>
    </row>
    <row r="5" spans="1:10" ht="17.25" customHeight="1">
      <c r="A5" s="12"/>
      <c r="B5" s="54"/>
      <c r="C5" s="54"/>
      <c r="D5" s="10"/>
      <c r="E5" s="10"/>
      <c r="F5" s="10"/>
      <c r="G5" s="7"/>
      <c r="H5" s="7"/>
      <c r="I5" s="6"/>
      <c r="J5" s="7"/>
    </row>
    <row r="6" spans="1:12" ht="17.25" customHeight="1" thickBot="1">
      <c r="A6" s="3"/>
      <c r="F6" s="22"/>
      <c r="G6" s="67" t="s">
        <v>1</v>
      </c>
      <c r="K6" s="10"/>
      <c r="L6" s="15"/>
    </row>
    <row r="7" spans="1:13" ht="75.75" customHeight="1" thickBot="1">
      <c r="A7" s="55" t="s">
        <v>2</v>
      </c>
      <c r="B7" s="16" t="s">
        <v>3</v>
      </c>
      <c r="C7" s="16" t="s">
        <v>80</v>
      </c>
      <c r="D7" s="16" t="s">
        <v>4</v>
      </c>
      <c r="E7" s="16" t="s">
        <v>5</v>
      </c>
      <c r="F7" s="16" t="s">
        <v>6</v>
      </c>
      <c r="G7" s="17" t="s">
        <v>97</v>
      </c>
      <c r="H7" s="253" t="s">
        <v>98</v>
      </c>
      <c r="I7" s="253" t="s">
        <v>99</v>
      </c>
      <c r="J7" s="17" t="s">
        <v>100</v>
      </c>
      <c r="K7" s="18" t="s">
        <v>7</v>
      </c>
      <c r="L7" s="19" t="s">
        <v>8</v>
      </c>
      <c r="M7" s="20"/>
    </row>
    <row r="8" spans="1:12" ht="17.25" customHeight="1">
      <c r="A8" s="621">
        <v>1</v>
      </c>
      <c r="B8" s="620" t="s">
        <v>24</v>
      </c>
      <c r="C8" s="434">
        <v>6351</v>
      </c>
      <c r="D8" s="613">
        <v>27</v>
      </c>
      <c r="E8" s="621">
        <v>4357</v>
      </c>
      <c r="F8" s="420" t="s">
        <v>25</v>
      </c>
      <c r="G8" s="421">
        <v>13760</v>
      </c>
      <c r="H8" s="421">
        <v>19567</v>
      </c>
      <c r="I8" s="617">
        <v>2485</v>
      </c>
      <c r="J8" s="421">
        <v>14821</v>
      </c>
      <c r="K8" s="617">
        <f>SUM(G8:J9)</f>
        <v>99433</v>
      </c>
      <c r="L8" s="615" t="s">
        <v>165</v>
      </c>
    </row>
    <row r="9" spans="1:12" ht="17.25" customHeight="1" thickBot="1">
      <c r="A9" s="619"/>
      <c r="B9" s="619"/>
      <c r="C9" s="435">
        <v>5331</v>
      </c>
      <c r="D9" s="619"/>
      <c r="E9" s="619"/>
      <c r="F9" s="422" t="s">
        <v>94</v>
      </c>
      <c r="G9" s="423">
        <v>2500</v>
      </c>
      <c r="H9" s="423">
        <v>30000</v>
      </c>
      <c r="I9" s="618"/>
      <c r="J9" s="423">
        <v>16300</v>
      </c>
      <c r="K9" s="618"/>
      <c r="L9" s="616"/>
    </row>
    <row r="10" spans="1:12" s="21" customFormat="1" ht="17.25" customHeight="1">
      <c r="A10" s="621">
        <v>2</v>
      </c>
      <c r="B10" s="620" t="s">
        <v>26</v>
      </c>
      <c r="C10" s="613">
        <v>6351</v>
      </c>
      <c r="D10" s="613">
        <v>3</v>
      </c>
      <c r="E10" s="621">
        <v>4357</v>
      </c>
      <c r="F10" s="420" t="s">
        <v>27</v>
      </c>
      <c r="G10" s="617">
        <v>5930</v>
      </c>
      <c r="H10" s="421">
        <v>11380</v>
      </c>
      <c r="I10" s="617">
        <v>0</v>
      </c>
      <c r="J10" s="421">
        <v>17619</v>
      </c>
      <c r="K10" s="617">
        <f>SUM(G10:J11)</f>
        <v>121528</v>
      </c>
      <c r="L10" s="615" t="s">
        <v>166</v>
      </c>
    </row>
    <row r="11" spans="1:12" s="21" customFormat="1" ht="18" customHeight="1" thickBot="1">
      <c r="A11" s="619"/>
      <c r="B11" s="619"/>
      <c r="C11" s="614"/>
      <c r="D11" s="619"/>
      <c r="E11" s="619"/>
      <c r="F11" s="422" t="s">
        <v>28</v>
      </c>
      <c r="G11" s="618"/>
      <c r="H11" s="424">
        <v>34141</v>
      </c>
      <c r="I11" s="618"/>
      <c r="J11" s="424">
        <v>52458</v>
      </c>
      <c r="K11" s="618"/>
      <c r="L11" s="616"/>
    </row>
    <row r="12" spans="1:12" ht="17.25" customHeight="1">
      <c r="A12" s="621">
        <v>3</v>
      </c>
      <c r="B12" s="620" t="s">
        <v>167</v>
      </c>
      <c r="C12" s="613">
        <v>6351</v>
      </c>
      <c r="D12" s="613">
        <v>1</v>
      </c>
      <c r="E12" s="621">
        <v>4357</v>
      </c>
      <c r="F12" s="420" t="s">
        <v>32</v>
      </c>
      <c r="G12" s="617">
        <v>1200</v>
      </c>
      <c r="H12" s="425">
        <v>7706</v>
      </c>
      <c r="I12" s="617">
        <v>0</v>
      </c>
      <c r="J12" s="425">
        <v>6820</v>
      </c>
      <c r="K12" s="617">
        <f>SUM(G12:J13)</f>
        <v>40161</v>
      </c>
      <c r="L12" s="615" t="s">
        <v>168</v>
      </c>
    </row>
    <row r="13" spans="1:12" ht="17.25" customHeight="1" thickBot="1">
      <c r="A13" s="619"/>
      <c r="B13" s="619"/>
      <c r="C13" s="614"/>
      <c r="D13" s="619"/>
      <c r="E13" s="619"/>
      <c r="F13" s="422" t="s">
        <v>169</v>
      </c>
      <c r="G13" s="618"/>
      <c r="H13" s="426">
        <v>17115</v>
      </c>
      <c r="I13" s="618"/>
      <c r="J13" s="426">
        <v>7320</v>
      </c>
      <c r="K13" s="618"/>
      <c r="L13" s="616"/>
    </row>
    <row r="14" spans="1:12" ht="18" customHeight="1">
      <c r="A14" s="621">
        <v>4</v>
      </c>
      <c r="B14" s="620" t="s">
        <v>22</v>
      </c>
      <c r="C14" s="434">
        <v>6351</v>
      </c>
      <c r="D14" s="613">
        <v>21</v>
      </c>
      <c r="E14" s="621">
        <v>4357</v>
      </c>
      <c r="F14" s="420" t="s">
        <v>23</v>
      </c>
      <c r="G14" s="617">
        <v>35000</v>
      </c>
      <c r="H14" s="617">
        <v>42300</v>
      </c>
      <c r="I14" s="617">
        <v>6500</v>
      </c>
      <c r="J14" s="617">
        <v>0</v>
      </c>
      <c r="K14" s="617">
        <f>SUM(G14:J15)</f>
        <v>83800</v>
      </c>
      <c r="L14" s="615" t="s">
        <v>170</v>
      </c>
    </row>
    <row r="15" spans="1:12" ht="18" customHeight="1" thickBot="1">
      <c r="A15" s="619"/>
      <c r="B15" s="619"/>
      <c r="C15" s="435">
        <v>5331</v>
      </c>
      <c r="D15" s="619"/>
      <c r="E15" s="619"/>
      <c r="F15" s="422" t="s">
        <v>171</v>
      </c>
      <c r="G15" s="618"/>
      <c r="H15" s="618"/>
      <c r="I15" s="618"/>
      <c r="J15" s="618"/>
      <c r="K15" s="618"/>
      <c r="L15" s="616"/>
    </row>
    <row r="16" spans="1:12" ht="18" customHeight="1">
      <c r="A16" s="621">
        <v>5</v>
      </c>
      <c r="B16" s="620" t="s">
        <v>29</v>
      </c>
      <c r="C16" s="613">
        <v>6351</v>
      </c>
      <c r="D16" s="613">
        <v>8</v>
      </c>
      <c r="E16" s="621">
        <v>4357</v>
      </c>
      <c r="F16" s="420" t="s">
        <v>30</v>
      </c>
      <c r="G16" s="617">
        <v>250</v>
      </c>
      <c r="H16" s="617">
        <v>5250</v>
      </c>
      <c r="I16" s="617">
        <v>0</v>
      </c>
      <c r="J16" s="617">
        <v>0</v>
      </c>
      <c r="K16" s="617">
        <f>SUM(G16:J17)</f>
        <v>5500</v>
      </c>
      <c r="L16" s="615" t="s">
        <v>170</v>
      </c>
    </row>
    <row r="17" spans="1:12" ht="18" customHeight="1" thickBot="1">
      <c r="A17" s="619"/>
      <c r="B17" s="619"/>
      <c r="C17" s="614"/>
      <c r="D17" s="619"/>
      <c r="E17" s="619"/>
      <c r="F17" s="422" t="s">
        <v>31</v>
      </c>
      <c r="G17" s="618"/>
      <c r="H17" s="618"/>
      <c r="I17" s="618"/>
      <c r="J17" s="618"/>
      <c r="K17" s="618"/>
      <c r="L17" s="616"/>
    </row>
    <row r="18" spans="1:12" ht="16.5" customHeight="1">
      <c r="A18" s="621">
        <v>7</v>
      </c>
      <c r="B18" s="620" t="s">
        <v>33</v>
      </c>
      <c r="C18" s="613">
        <v>6351</v>
      </c>
      <c r="D18" s="613">
        <v>6</v>
      </c>
      <c r="E18" s="621">
        <v>4357</v>
      </c>
      <c r="F18" s="420" t="s">
        <v>34</v>
      </c>
      <c r="G18" s="617">
        <v>1700</v>
      </c>
      <c r="H18" s="617">
        <v>1800</v>
      </c>
      <c r="I18" s="617">
        <v>0</v>
      </c>
      <c r="J18" s="617">
        <v>1700</v>
      </c>
      <c r="K18" s="617">
        <f>SUM(G18:J19)</f>
        <v>5200</v>
      </c>
      <c r="L18" s="615" t="s">
        <v>35</v>
      </c>
    </row>
    <row r="19" spans="1:12" ht="16.5" customHeight="1" thickBot="1">
      <c r="A19" s="619"/>
      <c r="B19" s="619"/>
      <c r="C19" s="614"/>
      <c r="D19" s="619"/>
      <c r="E19" s="619"/>
      <c r="F19" s="422" t="s">
        <v>172</v>
      </c>
      <c r="G19" s="618"/>
      <c r="H19" s="618"/>
      <c r="I19" s="618"/>
      <c r="J19" s="618"/>
      <c r="K19" s="618"/>
      <c r="L19" s="616"/>
    </row>
    <row r="20" spans="1:12" ht="16.5" customHeight="1">
      <c r="A20" s="628"/>
      <c r="B20" s="629"/>
      <c r="C20" s="626">
        <v>6901</v>
      </c>
      <c r="D20" s="626"/>
      <c r="E20" s="628"/>
      <c r="F20" s="65" t="s">
        <v>59</v>
      </c>
      <c r="G20" s="622">
        <v>0</v>
      </c>
      <c r="H20" s="630">
        <v>1012</v>
      </c>
      <c r="I20" s="630">
        <v>0</v>
      </c>
      <c r="J20" s="622">
        <v>0</v>
      </c>
      <c r="K20" s="622">
        <v>0</v>
      </c>
      <c r="L20" s="624"/>
    </row>
    <row r="21" spans="1:12" ht="16.5" customHeight="1" thickBot="1">
      <c r="A21" s="614"/>
      <c r="B21" s="614"/>
      <c r="C21" s="614"/>
      <c r="D21" s="614"/>
      <c r="E21" s="614"/>
      <c r="F21" s="142" t="s">
        <v>60</v>
      </c>
      <c r="G21" s="623"/>
      <c r="H21" s="631"/>
      <c r="I21" s="631"/>
      <c r="J21" s="623"/>
      <c r="K21" s="623"/>
      <c r="L21" s="625"/>
    </row>
    <row r="22" spans="1:12" ht="28.5" customHeight="1" thickBot="1">
      <c r="A22" s="25"/>
      <c r="B22" s="25"/>
      <c r="C22" s="25"/>
      <c r="D22" s="25"/>
      <c r="E22" s="25"/>
      <c r="F22" s="26" t="s">
        <v>117</v>
      </c>
      <c r="G22" s="254">
        <f>G8+G10+G12+G14+G16+G18+G20</f>
        <v>57840</v>
      </c>
      <c r="H22" s="266">
        <f>H8+H10+H12+H14+H16+H18+H20</f>
        <v>89015</v>
      </c>
      <c r="I22" s="266">
        <f>I20+I18+I16+I14+I12+I10+I8</f>
        <v>8985</v>
      </c>
      <c r="J22" s="255">
        <f>J8+J10+J12+J14+J16+J18+J20</f>
        <v>40960</v>
      </c>
      <c r="K22" s="254">
        <f>K8+K10+K12+K14+K16+K18+K20</f>
        <v>355622</v>
      </c>
      <c r="L22" s="290"/>
    </row>
    <row r="23" spans="1:12" ht="19.5" customHeight="1" thickBot="1">
      <c r="A23" s="34"/>
      <c r="B23" s="31"/>
      <c r="C23" s="31"/>
      <c r="D23" s="34"/>
      <c r="E23" s="34"/>
      <c r="F23" s="25"/>
      <c r="G23" s="32"/>
      <c r="H23" s="515">
        <f>SUM(H22+I22)</f>
        <v>98000</v>
      </c>
      <c r="I23" s="627"/>
      <c r="J23" s="32"/>
      <c r="K23" s="32"/>
      <c r="L23" s="291"/>
    </row>
    <row r="24" spans="1:12" ht="19.5" customHeight="1" thickBot="1">
      <c r="A24" s="34"/>
      <c r="B24" s="31"/>
      <c r="C24" s="31"/>
      <c r="D24" s="34"/>
      <c r="E24" s="34"/>
      <c r="F24" s="25"/>
      <c r="G24" s="32"/>
      <c r="H24" s="180"/>
      <c r="I24" s="180"/>
      <c r="J24" s="32"/>
      <c r="K24" s="32"/>
      <c r="L24" s="291"/>
    </row>
    <row r="25" spans="1:12" ht="19.5" customHeight="1" thickBot="1">
      <c r="A25" s="34"/>
      <c r="B25" s="31"/>
      <c r="C25" s="31"/>
      <c r="D25" s="34"/>
      <c r="E25" s="415"/>
      <c r="F25" s="31" t="s">
        <v>95</v>
      </c>
      <c r="G25" s="32" t="s">
        <v>14</v>
      </c>
      <c r="H25" s="220">
        <f>H22-H20</f>
        <v>88003</v>
      </c>
      <c r="I25" s="180"/>
      <c r="J25" s="32"/>
      <c r="K25" s="32"/>
      <c r="L25" s="291"/>
    </row>
    <row r="26" spans="1:12" ht="19.5" customHeight="1">
      <c r="A26" s="34"/>
      <c r="B26" s="31"/>
      <c r="C26" s="31"/>
      <c r="D26" s="34"/>
      <c r="E26" s="25"/>
      <c r="F26" s="31"/>
      <c r="G26" s="32" t="s">
        <v>15</v>
      </c>
      <c r="H26" s="220">
        <f>I8+I14</f>
        <v>8985</v>
      </c>
      <c r="I26" s="180"/>
      <c r="J26" s="32"/>
      <c r="K26" s="32"/>
      <c r="L26" s="291"/>
    </row>
    <row r="27" spans="1:12" ht="17.25" customHeight="1">
      <c r="A27" s="34"/>
      <c r="B27" s="31"/>
      <c r="C27" s="31"/>
      <c r="D27" s="34"/>
      <c r="E27" s="34"/>
      <c r="F27" s="31"/>
      <c r="G27" s="32" t="s">
        <v>16</v>
      </c>
      <c r="H27" s="35">
        <f>SUM(H25:H26)</f>
        <v>96988</v>
      </c>
      <c r="I27" s="180"/>
      <c r="J27" s="32"/>
      <c r="K27" s="32"/>
      <c r="L27" s="291"/>
    </row>
    <row r="28" spans="1:12" ht="17.25" customHeight="1">
      <c r="A28" s="34"/>
      <c r="B28" s="31"/>
      <c r="C28" s="31"/>
      <c r="D28" s="34"/>
      <c r="E28" s="34"/>
      <c r="F28" s="31"/>
      <c r="G28" s="32"/>
      <c r="H28" s="35"/>
      <c r="I28" s="180"/>
      <c r="J28" s="32"/>
      <c r="K28" s="32"/>
      <c r="L28" s="291"/>
    </row>
    <row r="29" spans="1:12" ht="17.25" customHeight="1" thickBot="1">
      <c r="A29" s="161" t="s">
        <v>79</v>
      </c>
      <c r="B29" s="31"/>
      <c r="C29" s="31"/>
      <c r="D29" s="36"/>
      <c r="E29" s="36"/>
      <c r="F29" s="61"/>
      <c r="G29" s="32"/>
      <c r="H29" s="61"/>
      <c r="I29" s="180"/>
      <c r="J29" s="32"/>
      <c r="K29" s="32"/>
      <c r="L29" s="291"/>
    </row>
    <row r="30" spans="1:12" ht="17.25" customHeight="1" thickBot="1">
      <c r="A30" s="214" t="s">
        <v>77</v>
      </c>
      <c r="B30" s="200"/>
      <c r="C30" s="200"/>
      <c r="D30" s="200"/>
      <c r="E30" s="165"/>
      <c r="F30" s="165"/>
      <c r="G30" s="166"/>
      <c r="H30" s="191"/>
      <c r="I30" s="180"/>
      <c r="J30" s="32"/>
      <c r="K30" s="32"/>
      <c r="L30" s="291"/>
    </row>
    <row r="31" spans="1:12" ht="17.25" customHeight="1">
      <c r="A31" s="199" t="s">
        <v>80</v>
      </c>
      <c r="B31" s="188"/>
      <c r="C31" s="188"/>
      <c r="D31" s="188">
        <v>6351</v>
      </c>
      <c r="E31" s="188"/>
      <c r="F31" s="216" t="s">
        <v>87</v>
      </c>
      <c r="G31" s="190"/>
      <c r="H31" s="196">
        <v>88003</v>
      </c>
      <c r="I31" s="180"/>
      <c r="J31" s="32"/>
      <c r="K31" s="32"/>
      <c r="L31" s="291"/>
    </row>
    <row r="32" spans="1:12" ht="17.25" customHeight="1" thickBot="1">
      <c r="A32" s="172" t="s">
        <v>80</v>
      </c>
      <c r="B32" s="173"/>
      <c r="C32" s="173"/>
      <c r="D32" s="173">
        <v>5331</v>
      </c>
      <c r="E32" s="173"/>
      <c r="F32" s="182" t="s">
        <v>88</v>
      </c>
      <c r="G32" s="175"/>
      <c r="H32" s="201">
        <v>8985</v>
      </c>
      <c r="I32" s="180"/>
      <c r="J32" s="32"/>
      <c r="K32" s="32"/>
      <c r="L32" s="291"/>
    </row>
    <row r="33" spans="1:12" ht="17.25" customHeight="1" thickBot="1">
      <c r="A33" s="176"/>
      <c r="B33" s="165"/>
      <c r="C33" s="165"/>
      <c r="D33" s="165"/>
      <c r="E33" s="165"/>
      <c r="F33" s="177" t="s">
        <v>78</v>
      </c>
      <c r="G33" s="192"/>
      <c r="H33" s="27">
        <f>SUM(H31:H32)</f>
        <v>96988</v>
      </c>
      <c r="I33" s="180"/>
      <c r="J33" s="32"/>
      <c r="K33" s="32"/>
      <c r="L33" s="291"/>
    </row>
    <row r="34" spans="1:12" ht="17.25" customHeight="1" thickBot="1">
      <c r="A34" s="142" t="s">
        <v>80</v>
      </c>
      <c r="B34" s="183"/>
      <c r="C34" s="183"/>
      <c r="D34" s="183">
        <v>6901</v>
      </c>
      <c r="E34" s="183"/>
      <c r="F34" s="219" t="s">
        <v>89</v>
      </c>
      <c r="G34" s="238"/>
      <c r="H34" s="218">
        <v>1012</v>
      </c>
      <c r="I34" s="180"/>
      <c r="J34" s="32"/>
      <c r="K34" s="32"/>
      <c r="L34" s="291"/>
    </row>
    <row r="35" spans="1:12" ht="17.25" customHeight="1" thickBot="1">
      <c r="A35" s="176"/>
      <c r="B35" s="165"/>
      <c r="C35" s="165"/>
      <c r="D35" s="165"/>
      <c r="E35" s="165"/>
      <c r="F35" s="177" t="s">
        <v>84</v>
      </c>
      <c r="G35" s="166"/>
      <c r="H35" s="27">
        <f>SUM(H34)</f>
        <v>1012</v>
      </c>
      <c r="I35" s="180"/>
      <c r="J35" s="32"/>
      <c r="K35" s="32"/>
      <c r="L35" s="291"/>
    </row>
    <row r="36" spans="1:12" ht="17.25" customHeight="1" thickBot="1">
      <c r="A36" s="176"/>
      <c r="B36" s="165"/>
      <c r="C36" s="165"/>
      <c r="D36" s="165"/>
      <c r="E36" s="165"/>
      <c r="F36" s="177" t="s">
        <v>83</v>
      </c>
      <c r="G36" s="166"/>
      <c r="H36" s="187">
        <f>H33+H35</f>
        <v>98000</v>
      </c>
      <c r="I36" s="180"/>
      <c r="J36" s="32"/>
      <c r="K36" s="32"/>
      <c r="L36" s="291"/>
    </row>
    <row r="37" spans="7:12" ht="17.25" customHeight="1">
      <c r="G37" s="41"/>
      <c r="H37" s="32"/>
      <c r="I37" s="180"/>
      <c r="J37" s="32"/>
      <c r="K37" s="32"/>
      <c r="L37" s="291"/>
    </row>
    <row r="38" spans="1:12" ht="17.25" customHeight="1">
      <c r="A38" s="25"/>
      <c r="B38" s="25"/>
      <c r="C38" s="25"/>
      <c r="D38" s="25"/>
      <c r="E38" s="25"/>
      <c r="F38" s="25"/>
      <c r="G38" s="143"/>
      <c r="H38" s="143"/>
      <c r="I38" s="143"/>
      <c r="J38" s="143"/>
      <c r="K38" s="180"/>
      <c r="L38" s="291"/>
    </row>
    <row r="39" spans="1:12" ht="29.25" customHeight="1">
      <c r="A39" s="34"/>
      <c r="B39" s="34"/>
      <c r="C39" s="34"/>
      <c r="D39" s="34"/>
      <c r="E39" s="34"/>
      <c r="F39" s="31"/>
      <c r="G39" s="143"/>
      <c r="H39" s="143"/>
      <c r="I39" s="143"/>
      <c r="J39" s="143"/>
      <c r="K39" s="180"/>
      <c r="L39" s="291"/>
    </row>
    <row r="40" spans="1:12" ht="11.25" customHeight="1">
      <c r="A40" s="34"/>
      <c r="B40" s="34"/>
      <c r="C40" s="34"/>
      <c r="D40" s="34"/>
      <c r="E40" s="34"/>
      <c r="F40" s="25"/>
      <c r="G40" s="32"/>
      <c r="H40" s="32"/>
      <c r="I40" s="32"/>
      <c r="J40" s="32"/>
      <c r="K40" s="32"/>
      <c r="L40" s="291"/>
    </row>
    <row r="41" spans="1:12" ht="20.25" customHeight="1">
      <c r="A41" s="34"/>
      <c r="B41" s="31"/>
      <c r="C41" s="31"/>
      <c r="D41" s="31"/>
      <c r="E41" s="34"/>
      <c r="F41" s="31"/>
      <c r="G41" s="32"/>
      <c r="H41" s="32"/>
      <c r="I41" s="32"/>
      <c r="J41" s="32"/>
      <c r="K41" s="32"/>
      <c r="L41" s="291"/>
    </row>
    <row r="42" spans="1:12" s="21" customFormat="1" ht="20.25" customHeight="1">
      <c r="A42" s="36"/>
      <c r="B42" s="31"/>
      <c r="C42" s="31"/>
      <c r="D42" s="78"/>
      <c r="E42" s="36"/>
      <c r="F42" s="78"/>
      <c r="G42" s="32"/>
      <c r="H42" s="78"/>
      <c r="I42" s="32"/>
      <c r="J42" s="32"/>
      <c r="K42" s="32"/>
      <c r="L42" s="292"/>
    </row>
    <row r="43" spans="1:12" s="21" customFormat="1" ht="15.75" customHeight="1">
      <c r="A43" s="36"/>
      <c r="B43" s="36"/>
      <c r="C43" s="36"/>
      <c r="D43" s="36"/>
      <c r="E43" s="36"/>
      <c r="F43" s="36"/>
      <c r="G43" s="32"/>
      <c r="H43" s="32"/>
      <c r="I43" s="32"/>
      <c r="J43" s="32"/>
      <c r="K43" s="32"/>
      <c r="L43" s="292"/>
    </row>
    <row r="44" spans="7:12" ht="15.75" customHeight="1">
      <c r="G44" s="38"/>
      <c r="H44" s="32"/>
      <c r="I44" s="32"/>
      <c r="J44" s="32"/>
      <c r="K44" s="32"/>
      <c r="L44" s="293"/>
    </row>
    <row r="45" spans="1:12" ht="12.75">
      <c r="A45" s="39"/>
      <c r="B45" s="242"/>
      <c r="C45" s="242"/>
      <c r="D45" s="22"/>
      <c r="E45" s="22"/>
      <c r="F45" s="22"/>
      <c r="G45" s="22"/>
      <c r="H45" s="22"/>
      <c r="I45" s="22"/>
      <c r="J45" s="22"/>
      <c r="K45" s="22"/>
      <c r="L45" s="22"/>
    </row>
    <row r="46" spans="1:12" ht="15.75" customHeight="1">
      <c r="A46" s="22"/>
      <c r="B46" s="22"/>
      <c r="C46" s="22"/>
      <c r="D46" s="22"/>
      <c r="E46" s="22"/>
      <c r="F46" s="22"/>
      <c r="G46" s="38"/>
      <c r="H46" s="32"/>
      <c r="I46" s="32"/>
      <c r="J46" s="32"/>
      <c r="K46" s="32"/>
      <c r="L46" s="22"/>
    </row>
    <row r="47" spans="1:11" ht="15.75" customHeight="1" hidden="1">
      <c r="A47" s="40" t="s">
        <v>17</v>
      </c>
      <c r="G47" s="38"/>
      <c r="H47" s="32"/>
      <c r="I47" s="32"/>
      <c r="J47" s="32"/>
      <c r="K47" s="32"/>
    </row>
    <row r="48" spans="7:11" ht="15.75" customHeight="1">
      <c r="G48" s="38"/>
      <c r="H48" s="32"/>
      <c r="I48" s="32"/>
      <c r="J48" s="32"/>
      <c r="K48" s="32"/>
    </row>
    <row r="49" spans="7:11" ht="15.75" customHeight="1">
      <c r="G49" s="41"/>
      <c r="H49" s="32"/>
      <c r="I49" s="32"/>
      <c r="J49" s="32"/>
      <c r="K49" s="32"/>
    </row>
    <row r="50" spans="7:11" ht="15.75" customHeight="1">
      <c r="G50" s="23"/>
      <c r="K50" s="23"/>
    </row>
    <row r="51" spans="1:12" ht="20.25" customHeight="1">
      <c r="A51" s="1"/>
      <c r="B51" s="1"/>
      <c r="C51" s="1"/>
      <c r="D51" s="1"/>
      <c r="E51" s="1"/>
      <c r="F51" s="1"/>
      <c r="G51" s="38"/>
      <c r="H51" s="42"/>
      <c r="I51" s="42"/>
      <c r="J51" s="43"/>
      <c r="K51" s="44"/>
      <c r="L51" s="45"/>
    </row>
    <row r="52" spans="1:11" ht="15.75" customHeight="1">
      <c r="A52" s="3"/>
      <c r="G52" s="23"/>
      <c r="H52" s="10"/>
      <c r="I52" s="10"/>
      <c r="K52" s="23"/>
    </row>
    <row r="53" spans="1:12" ht="15.75" customHeight="1">
      <c r="A53" s="46"/>
      <c r="B53" s="10"/>
      <c r="C53" s="10"/>
      <c r="D53" s="10"/>
      <c r="E53" s="10"/>
      <c r="F53" s="10"/>
      <c r="G53" s="42"/>
      <c r="H53" s="62"/>
      <c r="I53" s="62"/>
      <c r="J53" s="42"/>
      <c r="K53" s="38"/>
      <c r="L53" s="42"/>
    </row>
    <row r="54" spans="1:12" ht="15.75" customHeight="1">
      <c r="A54" s="3"/>
      <c r="G54" s="62"/>
      <c r="H54" s="42"/>
      <c r="I54" s="42"/>
      <c r="J54" s="42"/>
      <c r="K54" s="38"/>
      <c r="L54" s="42"/>
    </row>
    <row r="55" spans="1:12" ht="15.75" customHeight="1">
      <c r="A55" s="47"/>
      <c r="B55" s="48"/>
      <c r="C55" s="48"/>
      <c r="D55" s="48"/>
      <c r="E55" s="48"/>
      <c r="F55" s="48"/>
      <c r="G55" s="63"/>
      <c r="H55" s="50"/>
      <c r="I55" s="50"/>
      <c r="J55" s="63"/>
      <c r="K55" s="64"/>
      <c r="L55" s="63"/>
    </row>
    <row r="56" spans="1:12" ht="15.75" customHeight="1">
      <c r="A56" s="48"/>
      <c r="B56" s="48"/>
      <c r="C56" s="48"/>
      <c r="D56" s="48"/>
      <c r="E56" s="48"/>
      <c r="F56" s="48"/>
      <c r="G56" s="63"/>
      <c r="H56" s="64"/>
      <c r="I56" s="64"/>
      <c r="J56" s="63"/>
      <c r="K56" s="64"/>
      <c r="L56" s="63"/>
    </row>
    <row r="57" spans="1:12" ht="15.75" customHeight="1">
      <c r="A57" s="48"/>
      <c r="B57" s="48"/>
      <c r="C57" s="48"/>
      <c r="D57" s="48"/>
      <c r="E57" s="48"/>
      <c r="F57" s="48"/>
      <c r="G57" s="63"/>
      <c r="H57" s="32"/>
      <c r="I57" s="32"/>
      <c r="J57" s="63"/>
      <c r="K57" s="64"/>
      <c r="L57" s="63"/>
    </row>
    <row r="58" spans="1:12" ht="15.75" customHeight="1">
      <c r="A58" s="48"/>
      <c r="B58" s="48"/>
      <c r="C58" s="48"/>
      <c r="D58" s="48"/>
      <c r="E58" s="48"/>
      <c r="F58" s="48"/>
      <c r="G58" s="63"/>
      <c r="H58" s="63"/>
      <c r="I58" s="63"/>
      <c r="J58" s="63"/>
      <c r="K58" s="64"/>
      <c r="L58" s="63"/>
    </row>
    <row r="59" spans="1:12" ht="15.75" customHeight="1">
      <c r="A59" s="48"/>
      <c r="B59" s="48"/>
      <c r="C59" s="48"/>
      <c r="D59" s="48"/>
      <c r="E59" s="48"/>
      <c r="F59" s="48"/>
      <c r="G59" s="48"/>
      <c r="H59" s="48"/>
      <c r="I59" s="48"/>
      <c r="J59" s="48"/>
      <c r="K59" s="51"/>
      <c r="L59" s="48"/>
    </row>
    <row r="60" spans="1:12" ht="15.75" customHeight="1">
      <c r="A60" s="48"/>
      <c r="B60" s="48"/>
      <c r="C60" s="48"/>
      <c r="D60" s="48"/>
      <c r="E60" s="48"/>
      <c r="F60" s="48"/>
      <c r="G60" s="48"/>
      <c r="H60" s="48"/>
      <c r="I60" s="48"/>
      <c r="J60" s="48"/>
      <c r="K60" s="51"/>
      <c r="L60" s="48"/>
    </row>
    <row r="61" spans="1:12" ht="15.75" customHeight="1">
      <c r="A61" s="48"/>
      <c r="B61" s="48"/>
      <c r="C61" s="48"/>
      <c r="D61" s="48"/>
      <c r="E61" s="48"/>
      <c r="F61" s="48"/>
      <c r="G61" s="48"/>
      <c r="H61" s="48"/>
      <c r="I61" s="48"/>
      <c r="J61" s="48"/>
      <c r="K61" s="51"/>
      <c r="L61" s="48"/>
    </row>
    <row r="62" spans="1:12" ht="15.75" customHeight="1">
      <c r="A62" s="48"/>
      <c r="B62" s="48"/>
      <c r="C62" s="48"/>
      <c r="D62" s="48"/>
      <c r="E62" s="48"/>
      <c r="F62" s="48"/>
      <c r="G62" s="48"/>
      <c r="H62" s="48"/>
      <c r="I62" s="48"/>
      <c r="J62" s="48"/>
      <c r="K62" s="51"/>
      <c r="L62" s="48"/>
    </row>
    <row r="63" spans="1:12" ht="15.75" customHeight="1">
      <c r="A63" s="48"/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</row>
    <row r="64" spans="1:12" ht="15.75" customHeight="1">
      <c r="A64" s="48"/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</row>
    <row r="65" spans="1:12" ht="15.75" customHeight="1">
      <c r="A65" s="48"/>
      <c r="B65" s="48"/>
      <c r="C65" s="48"/>
      <c r="D65" s="48"/>
      <c r="E65" s="48"/>
      <c r="F65" s="48"/>
      <c r="G65" s="48"/>
      <c r="H65" s="48"/>
      <c r="I65" s="48"/>
      <c r="J65" s="48"/>
      <c r="K65" s="48"/>
      <c r="L65" s="48"/>
    </row>
    <row r="66" spans="1:12" ht="15.75" customHeight="1">
      <c r="A66" s="48"/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48"/>
    </row>
    <row r="67" spans="1:12" ht="15.75" customHeight="1">
      <c r="A67" s="48"/>
      <c r="B67" s="48"/>
      <c r="C67" s="48"/>
      <c r="D67" s="48"/>
      <c r="E67" s="48"/>
      <c r="F67" s="48"/>
      <c r="G67" s="48"/>
      <c r="H67" s="48"/>
      <c r="I67" s="48"/>
      <c r="J67" s="48"/>
      <c r="K67" s="48"/>
      <c r="L67" s="48"/>
    </row>
    <row r="68" spans="1:12" ht="15.75" customHeight="1">
      <c r="A68" s="48"/>
      <c r="B68" s="48"/>
      <c r="C68" s="48"/>
      <c r="D68" s="48"/>
      <c r="E68" s="48"/>
      <c r="F68" s="48"/>
      <c r="G68" s="48"/>
      <c r="H68" s="48"/>
      <c r="I68" s="48"/>
      <c r="J68" s="48"/>
      <c r="K68" s="48"/>
      <c r="L68" s="48"/>
    </row>
  </sheetData>
  <sheetProtection/>
  <mergeCells count="69">
    <mergeCell ref="C20:C21"/>
    <mergeCell ref="H23:I23"/>
    <mergeCell ref="A20:A21"/>
    <mergeCell ref="B20:B21"/>
    <mergeCell ref="D20:D21"/>
    <mergeCell ref="E20:E21"/>
    <mergeCell ref="G20:G21"/>
    <mergeCell ref="H20:H21"/>
    <mergeCell ref="I20:I21"/>
    <mergeCell ref="A18:A19"/>
    <mergeCell ref="B18:B19"/>
    <mergeCell ref="D18:D19"/>
    <mergeCell ref="E18:E19"/>
    <mergeCell ref="G16:G17"/>
    <mergeCell ref="J20:J21"/>
    <mergeCell ref="A16:A17"/>
    <mergeCell ref="B16:B17"/>
    <mergeCell ref="D16:D17"/>
    <mergeCell ref="E16:E17"/>
    <mergeCell ref="K18:K19"/>
    <mergeCell ref="L18:L19"/>
    <mergeCell ref="G18:G19"/>
    <mergeCell ref="H18:H19"/>
    <mergeCell ref="I18:I19"/>
    <mergeCell ref="K20:K21"/>
    <mergeCell ref="L20:L21"/>
    <mergeCell ref="J18:J19"/>
    <mergeCell ref="L14:L15"/>
    <mergeCell ref="A10:A11"/>
    <mergeCell ref="B10:B11"/>
    <mergeCell ref="L12:L13"/>
    <mergeCell ref="I12:I13"/>
    <mergeCell ref="A12:A13"/>
    <mergeCell ref="B12:B13"/>
    <mergeCell ref="A8:A9"/>
    <mergeCell ref="H14:H15"/>
    <mergeCell ref="I14:I15"/>
    <mergeCell ref="E14:E15"/>
    <mergeCell ref="G14:G15"/>
    <mergeCell ref="G12:G13"/>
    <mergeCell ref="A14:A15"/>
    <mergeCell ref="B14:B15"/>
    <mergeCell ref="B8:B9"/>
    <mergeCell ref="L8:L9"/>
    <mergeCell ref="D10:D11"/>
    <mergeCell ref="E10:E11"/>
    <mergeCell ref="G10:G11"/>
    <mergeCell ref="I10:I11"/>
    <mergeCell ref="I8:I9"/>
    <mergeCell ref="D8:D9"/>
    <mergeCell ref="E8:E9"/>
    <mergeCell ref="K8:K9"/>
    <mergeCell ref="H16:H17"/>
    <mergeCell ref="I16:I17"/>
    <mergeCell ref="J16:J17"/>
    <mergeCell ref="K12:K13"/>
    <mergeCell ref="J14:J15"/>
    <mergeCell ref="K16:K17"/>
    <mergeCell ref="K14:K15"/>
    <mergeCell ref="C10:C11"/>
    <mergeCell ref="C12:C13"/>
    <mergeCell ref="C16:C17"/>
    <mergeCell ref="C18:C19"/>
    <mergeCell ref="L10:L11"/>
    <mergeCell ref="K10:K11"/>
    <mergeCell ref="D14:D15"/>
    <mergeCell ref="D12:D13"/>
    <mergeCell ref="E12:E13"/>
    <mergeCell ref="L16:L17"/>
  </mergeCells>
  <printOptions horizontalCentered="1"/>
  <pageMargins left="0.1968503937007874" right="0.1968503937007874" top="0.7874015748031497" bottom="0.5905511811023623" header="0.5118110236220472" footer="0.5118110236220472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Karpíšková</dc:creator>
  <cp:keywords/>
  <dc:description/>
  <cp:lastModifiedBy>841</cp:lastModifiedBy>
  <cp:lastPrinted>2008-08-14T08:23:08Z</cp:lastPrinted>
  <dcterms:created xsi:type="dcterms:W3CDTF">2007-10-26T11:16:34Z</dcterms:created>
  <dcterms:modified xsi:type="dcterms:W3CDTF">2008-09-22T13:59:23Z</dcterms:modified>
  <cp:category/>
  <cp:version/>
  <cp:contentType/>
  <cp:contentStatus/>
</cp:coreProperties>
</file>