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0"/>
  </bookViews>
  <sheets>
    <sheet name="List2" sheetId="1" r:id="rId1"/>
  </sheets>
  <definedNames>
    <definedName name="TABULKA_1">#REF!</definedName>
    <definedName name="TABULKA_2">#REF!</definedName>
    <definedName name="VSTUPY_1">#REF!</definedName>
    <definedName name="VSTUPY_2">#REF!</definedName>
  </definedNames>
  <calcPr fullCalcOnLoad="1"/>
</workbook>
</file>

<file path=xl/sharedStrings.xml><?xml version="1.0" encoding="utf-8"?>
<sst xmlns="http://schemas.openxmlformats.org/spreadsheetml/2006/main" count="159" uniqueCount="78">
  <si>
    <t>žadatel</t>
  </si>
  <si>
    <t>celkové náklady</t>
  </si>
  <si>
    <t>požadovaná dotace</t>
  </si>
  <si>
    <t>Černíkovice</t>
  </si>
  <si>
    <t xml:space="preserve">Libel </t>
  </si>
  <si>
    <t>Lukavice</t>
  </si>
  <si>
    <t>Potštejn</t>
  </si>
  <si>
    <t>Skuhrov nad Bělou</t>
  </si>
  <si>
    <t>Měziměstí</t>
  </si>
  <si>
    <t>Šonov</t>
  </si>
  <si>
    <t>Teplice nad Metují</t>
  </si>
  <si>
    <t>Otovice</t>
  </si>
  <si>
    <t>Svazek obcí Plynofikace</t>
  </si>
  <si>
    <t>Hvozdnice</t>
  </si>
  <si>
    <t>Chudeřice</t>
  </si>
  <si>
    <t>Kosice</t>
  </si>
  <si>
    <t>Olešnice</t>
  </si>
  <si>
    <t>Vysoká nad Labem</t>
  </si>
  <si>
    <t>Holovousy</t>
  </si>
  <si>
    <t>Ostroměř</t>
  </si>
  <si>
    <t>Velichovky</t>
  </si>
  <si>
    <t>Sobotka</t>
  </si>
  <si>
    <t>Kopidlno</t>
  </si>
  <si>
    <t>Bystřice</t>
  </si>
  <si>
    <t>Čestice</t>
  </si>
  <si>
    <t>Dolní Radechová</t>
  </si>
  <si>
    <t>DSO  Podborsko</t>
  </si>
  <si>
    <t>Velké Poříčí</t>
  </si>
  <si>
    <t>Kramolna</t>
  </si>
  <si>
    <t>Humburky</t>
  </si>
  <si>
    <t>Kobylice</t>
  </si>
  <si>
    <t>Lužec nad Cidlinou</t>
  </si>
  <si>
    <t>Nepolisy</t>
  </si>
  <si>
    <t>Ohnišťany</t>
  </si>
  <si>
    <t>Petrovice</t>
  </si>
  <si>
    <t>Prasek</t>
  </si>
  <si>
    <t>Starý Bydžov</t>
  </si>
  <si>
    <t>Provodov - Šonov</t>
  </si>
  <si>
    <t>Slavoňov</t>
  </si>
  <si>
    <t>Špindlerův Mlýn</t>
  </si>
  <si>
    <t>Kounov</t>
  </si>
  <si>
    <t>Králova Lhota</t>
  </si>
  <si>
    <t>Machov</t>
  </si>
  <si>
    <t>Semechnice</t>
  </si>
  <si>
    <t>Studnice</t>
  </si>
  <si>
    <t>Bolehošť</t>
  </si>
  <si>
    <t>Trnov</t>
  </si>
  <si>
    <t>podíl dotace v %</t>
  </si>
  <si>
    <t>Pecka</t>
  </si>
  <si>
    <t>Železnice</t>
  </si>
  <si>
    <t>návrh dotace</t>
  </si>
  <si>
    <t>celkem</t>
  </si>
  <si>
    <t>Adršpach</t>
  </si>
  <si>
    <t>Velká Jesenice</t>
  </si>
  <si>
    <t>Vysokov</t>
  </si>
  <si>
    <t>Osice</t>
  </si>
  <si>
    <t>administrátor</t>
  </si>
  <si>
    <t>charakter</t>
  </si>
  <si>
    <t>IČ</t>
  </si>
  <si>
    <t>Broumov</t>
  </si>
  <si>
    <t>Kostelec n/O</t>
  </si>
  <si>
    <t>Jičín</t>
  </si>
  <si>
    <t>Rychnov n/K</t>
  </si>
  <si>
    <t>Náchod</t>
  </si>
  <si>
    <t>Hořice</t>
  </si>
  <si>
    <t>Nový Bydžov</t>
  </si>
  <si>
    <t>Hradec Králové</t>
  </si>
  <si>
    <t>Dobruška</t>
  </si>
  <si>
    <t>Nová Paka</t>
  </si>
  <si>
    <t>Nové Město n. M.</t>
  </si>
  <si>
    <t xml:space="preserve">Dvůr Králové </t>
  </si>
  <si>
    <t>Vrchlabí</t>
  </si>
  <si>
    <t>Jaroměř</t>
  </si>
  <si>
    <t>N</t>
  </si>
  <si>
    <t>I</t>
  </si>
  <si>
    <t>I/N</t>
  </si>
  <si>
    <t xml:space="preserve">N </t>
  </si>
  <si>
    <t>?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</si>
</sst>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[$-405]d\.\ mmmm\ yyyy"/>
    <numFmt numFmtId="186" formatCode="000\ 00"/>
    <numFmt numFmtId="187" formatCode="&quot;00&quot;###0"/>
    <numFmt numFmtId="188" formatCode="0.0"/>
    <numFmt numFmtId="189" formatCode="#,##0.0"/>
  </numFmts>
  <fonts count="12">
    <font>
      <sz val="10"/>
      <name val="Arial CE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 locked="0"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>
      <alignment/>
      <protection locked="0"/>
    </xf>
  </cellStyleXfs>
  <cellXfs count="25">
    <xf numFmtId="0" fontId="0" fillId="0" borderId="0" xfId="0" applyAlignment="1">
      <alignment/>
    </xf>
    <xf numFmtId="0" fontId="5" fillId="0" borderId="0" xfId="26" applyAlignment="1">
      <alignment horizontal="center" vertical="center" wrapText="1"/>
      <protection/>
    </xf>
    <xf numFmtId="0" fontId="5" fillId="0" borderId="0" xfId="26">
      <alignment/>
      <protection/>
    </xf>
    <xf numFmtId="3" fontId="5" fillId="0" borderId="0" xfId="26" applyNumberFormat="1">
      <alignment/>
      <protection/>
    </xf>
    <xf numFmtId="0" fontId="5" fillId="0" borderId="0" xfId="26" applyFont="1" applyAlignment="1">
      <alignment horizontal="center" vertical="center" wrapText="1"/>
      <protection/>
    </xf>
    <xf numFmtId="0" fontId="5" fillId="0" borderId="0" xfId="26" applyFont="1">
      <alignment/>
      <protection/>
    </xf>
    <xf numFmtId="189" fontId="5" fillId="0" borderId="0" xfId="26" applyNumberFormat="1">
      <alignment/>
      <protection/>
    </xf>
    <xf numFmtId="0" fontId="6" fillId="0" borderId="0" xfId="26" applyFont="1">
      <alignment/>
      <protection/>
    </xf>
    <xf numFmtId="3" fontId="6" fillId="0" borderId="0" xfId="26" applyNumberFormat="1" applyFont="1">
      <alignment/>
      <protection/>
    </xf>
    <xf numFmtId="189" fontId="6" fillId="0" borderId="0" xfId="26" applyNumberFormat="1" applyFont="1">
      <alignment/>
      <protection/>
    </xf>
    <xf numFmtId="0" fontId="7" fillId="0" borderId="0" xfId="26" applyFont="1">
      <alignment/>
      <protection/>
    </xf>
    <xf numFmtId="0" fontId="9" fillId="0" borderId="0" xfId="26" applyFont="1">
      <alignment/>
      <protection/>
    </xf>
    <xf numFmtId="3" fontId="9" fillId="0" borderId="0" xfId="26" applyNumberFormat="1" applyFont="1">
      <alignment/>
      <protection/>
    </xf>
    <xf numFmtId="189" fontId="9" fillId="0" borderId="0" xfId="26" applyNumberFormat="1" applyFont="1">
      <alignment/>
      <protection/>
    </xf>
    <xf numFmtId="0" fontId="11" fillId="0" borderId="0" xfId="26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Alignment="1">
      <alignment horizontal="center"/>
      <protection/>
    </xf>
    <xf numFmtId="189" fontId="5" fillId="0" borderId="0" xfId="26" applyNumberFormat="1" applyAlignment="1">
      <alignment horizontal="center"/>
      <protection/>
    </xf>
    <xf numFmtId="4" fontId="5" fillId="0" borderId="0" xfId="26" applyNumberFormat="1" applyAlignment="1">
      <alignment horizontal="center" vertical="center" wrapText="1"/>
      <protection/>
    </xf>
    <xf numFmtId="4" fontId="5" fillId="0" borderId="0" xfId="26" applyNumberFormat="1">
      <alignment/>
      <protection/>
    </xf>
    <xf numFmtId="4" fontId="9" fillId="0" borderId="0" xfId="26" applyNumberFormat="1" applyFont="1">
      <alignment/>
      <protection/>
    </xf>
    <xf numFmtId="4" fontId="6" fillId="0" borderId="0" xfId="26" applyNumberFormat="1" applyFont="1">
      <alignment/>
      <protection/>
    </xf>
    <xf numFmtId="4" fontId="8" fillId="0" borderId="0" xfId="26" applyNumberFormat="1" applyFont="1" applyAlignment="1">
      <alignment horizontal="center" vertical="center" wrapText="1"/>
      <protection/>
    </xf>
    <xf numFmtId="4" fontId="8" fillId="0" borderId="0" xfId="26" applyNumberFormat="1" applyFont="1">
      <alignment/>
      <protection/>
    </xf>
    <xf numFmtId="4" fontId="10" fillId="0" borderId="0" xfId="26" applyNumberFormat="1" applyFont="1">
      <alignment/>
      <protection/>
    </xf>
  </cellXfs>
  <cellStyles count="17">
    <cellStyle name="Normal" xfId="0"/>
    <cellStyle name="Comma" xfId="15"/>
    <cellStyle name="Currency" xfId="16"/>
    <cellStyle name="Comma" xfId="17"/>
    <cellStyle name="Comma [0]" xfId="18"/>
    <cellStyle name="Date" xfId="19"/>
    <cellStyle name="Fixed" xfId="20"/>
    <cellStyle name="Heading1" xfId="21"/>
    <cellStyle name="Heading2" xfId="22"/>
    <cellStyle name="Hyperlink" xfId="23"/>
    <cellStyle name="Currency" xfId="24"/>
    <cellStyle name="Currency [0]" xfId="25"/>
    <cellStyle name="normální_zaklad" xfId="26"/>
    <cellStyle name="Percent" xfId="27"/>
    <cellStyle name="Percent" xfId="28"/>
    <cellStyle name="Followed Hyperlink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F52" sqref="F52"/>
    </sheetView>
  </sheetViews>
  <sheetFormatPr defaultColWidth="9.00390625" defaultRowHeight="12.75"/>
  <cols>
    <col min="1" max="1" width="22.125" style="2" customWidth="1"/>
    <col min="2" max="2" width="11.75390625" style="2" customWidth="1"/>
    <col min="3" max="3" width="14.875" style="2" customWidth="1"/>
    <col min="4" max="4" width="9.125" style="16" customWidth="1"/>
    <col min="5" max="5" width="13.875" style="2" customWidth="1"/>
    <col min="6" max="6" width="14.00390625" style="19" customWidth="1"/>
    <col min="7" max="7" width="11.00390625" style="2" hidden="1" customWidth="1"/>
    <col min="8" max="8" width="12.875" style="19" customWidth="1"/>
    <col min="9" max="16384" width="9.125" style="2" customWidth="1"/>
  </cols>
  <sheetData>
    <row r="1" spans="1:8" ht="25.5">
      <c r="A1" s="1" t="s">
        <v>0</v>
      </c>
      <c r="B1" s="1" t="s">
        <v>58</v>
      </c>
      <c r="C1" s="4" t="s">
        <v>56</v>
      </c>
      <c r="D1" s="4" t="s">
        <v>57</v>
      </c>
      <c r="E1" s="1" t="s">
        <v>1</v>
      </c>
      <c r="F1" s="18" t="s">
        <v>2</v>
      </c>
      <c r="G1" s="4" t="s">
        <v>47</v>
      </c>
      <c r="H1" s="22" t="s">
        <v>50</v>
      </c>
    </row>
    <row r="2" spans="1:8" ht="13.5" customHeight="1">
      <c r="A2" s="5" t="s">
        <v>52</v>
      </c>
      <c r="B2" s="16">
        <v>653560</v>
      </c>
      <c r="C2" s="5" t="s">
        <v>59</v>
      </c>
      <c r="D2" s="15" t="s">
        <v>77</v>
      </c>
      <c r="E2" s="3">
        <v>232200</v>
      </c>
      <c r="F2" s="19">
        <v>100000</v>
      </c>
      <c r="G2" s="6">
        <f aca="true" t="shared" si="0" ref="G2:G35">F2/E2*100</f>
        <v>43.06632213608958</v>
      </c>
      <c r="H2" s="23">
        <v>100000</v>
      </c>
    </row>
    <row r="3" spans="1:8" ht="13.5" customHeight="1">
      <c r="A3" s="5" t="s">
        <v>45</v>
      </c>
      <c r="B3" s="16">
        <v>274721</v>
      </c>
      <c r="C3" s="2" t="s">
        <v>60</v>
      </c>
      <c r="D3" s="16" t="s">
        <v>73</v>
      </c>
      <c r="E3" s="3">
        <v>200000</v>
      </c>
      <c r="F3" s="19">
        <v>140000</v>
      </c>
      <c r="G3" s="6">
        <f t="shared" si="0"/>
        <v>70</v>
      </c>
      <c r="H3" s="23">
        <f>E3*0.42</f>
        <v>84000</v>
      </c>
    </row>
    <row r="4" spans="1:8" ht="13.5" customHeight="1">
      <c r="A4" s="2" t="s">
        <v>23</v>
      </c>
      <c r="B4" s="16">
        <v>271420</v>
      </c>
      <c r="C4" s="2" t="s">
        <v>61</v>
      </c>
      <c r="D4" s="16" t="s">
        <v>73</v>
      </c>
      <c r="E4" s="3">
        <v>38000</v>
      </c>
      <c r="F4" s="19">
        <v>26600</v>
      </c>
      <c r="G4" s="6">
        <f t="shared" si="0"/>
        <v>70</v>
      </c>
      <c r="H4" s="23">
        <v>25000</v>
      </c>
    </row>
    <row r="5" spans="1:9" ht="13.5" customHeight="1">
      <c r="A5" s="2" t="s">
        <v>3</v>
      </c>
      <c r="B5" s="16">
        <v>274801</v>
      </c>
      <c r="C5" s="5" t="s">
        <v>62</v>
      </c>
      <c r="D5" s="15" t="s">
        <v>73</v>
      </c>
      <c r="E5" s="3">
        <v>60000</v>
      </c>
      <c r="F5" s="19">
        <v>42000</v>
      </c>
      <c r="G5" s="6">
        <f t="shared" si="0"/>
        <v>70</v>
      </c>
      <c r="H5" s="23">
        <f>E5*0.5</f>
        <v>30000</v>
      </c>
      <c r="I5" s="5"/>
    </row>
    <row r="6" spans="1:8" ht="13.5" customHeight="1">
      <c r="A6" s="2" t="s">
        <v>24</v>
      </c>
      <c r="B6" s="16">
        <v>274828</v>
      </c>
      <c r="C6" s="2" t="s">
        <v>60</v>
      </c>
      <c r="D6" s="16" t="s">
        <v>73</v>
      </c>
      <c r="E6" s="3">
        <v>110000</v>
      </c>
      <c r="F6" s="19">
        <v>77000</v>
      </c>
      <c r="G6" s="6">
        <f t="shared" si="0"/>
        <v>70</v>
      </c>
      <c r="H6" s="23">
        <f>E6*0.5</f>
        <v>55000</v>
      </c>
    </row>
    <row r="7" spans="1:10" ht="13.5" customHeight="1">
      <c r="A7" s="2" t="s">
        <v>25</v>
      </c>
      <c r="B7" s="16">
        <v>272621</v>
      </c>
      <c r="C7" s="2" t="s">
        <v>63</v>
      </c>
      <c r="D7" s="15" t="s">
        <v>77</v>
      </c>
      <c r="E7" s="3">
        <v>788000</v>
      </c>
      <c r="F7" s="19">
        <v>438000</v>
      </c>
      <c r="G7" s="6">
        <f t="shared" si="0"/>
        <v>55.58375634517766</v>
      </c>
      <c r="H7" s="23">
        <v>150000</v>
      </c>
      <c r="I7" s="14"/>
      <c r="J7" s="10"/>
    </row>
    <row r="8" spans="1:8" ht="13.5" customHeight="1">
      <c r="A8" s="2" t="s">
        <v>26</v>
      </c>
      <c r="B8" s="16">
        <v>70156727</v>
      </c>
      <c r="C8" s="2" t="s">
        <v>63</v>
      </c>
      <c r="D8" s="15" t="s">
        <v>77</v>
      </c>
      <c r="E8" s="3">
        <v>185000</v>
      </c>
      <c r="F8" s="19">
        <v>129500</v>
      </c>
      <c r="G8" s="6">
        <f t="shared" si="0"/>
        <v>70</v>
      </c>
      <c r="H8" s="23">
        <v>83200</v>
      </c>
    </row>
    <row r="9" spans="1:8" ht="13.5" customHeight="1">
      <c r="A9" s="2" t="s">
        <v>18</v>
      </c>
      <c r="B9" s="16">
        <v>271551</v>
      </c>
      <c r="C9" s="2" t="s">
        <v>64</v>
      </c>
      <c r="D9" s="15" t="s">
        <v>77</v>
      </c>
      <c r="E9" s="3">
        <v>104575</v>
      </c>
      <c r="F9" s="19">
        <v>73202.5</v>
      </c>
      <c r="G9" s="6">
        <f t="shared" si="0"/>
        <v>70</v>
      </c>
      <c r="H9" s="23">
        <v>52200</v>
      </c>
    </row>
    <row r="10" spans="1:8" ht="13.5" customHeight="1">
      <c r="A10" s="2" t="s">
        <v>29</v>
      </c>
      <c r="B10" s="16">
        <v>268852</v>
      </c>
      <c r="C10" s="2" t="s">
        <v>65</v>
      </c>
      <c r="D10" s="16" t="s">
        <v>73</v>
      </c>
      <c r="E10" s="3">
        <v>278400</v>
      </c>
      <c r="F10" s="19">
        <v>194880</v>
      </c>
      <c r="G10" s="6">
        <f t="shared" si="0"/>
        <v>70</v>
      </c>
      <c r="H10" s="23">
        <v>111300</v>
      </c>
    </row>
    <row r="11" spans="1:8" ht="13.5" customHeight="1">
      <c r="A11" s="2" t="s">
        <v>13</v>
      </c>
      <c r="B11" s="16">
        <v>45978662</v>
      </c>
      <c r="C11" s="2" t="s">
        <v>66</v>
      </c>
      <c r="D11" s="16" t="s">
        <v>73</v>
      </c>
      <c r="E11" s="3">
        <v>131000</v>
      </c>
      <c r="F11" s="19">
        <v>91700</v>
      </c>
      <c r="G11" s="6">
        <f t="shared" si="0"/>
        <v>70</v>
      </c>
      <c r="H11" s="23">
        <f>E11*0.5</f>
        <v>65500</v>
      </c>
    </row>
    <row r="12" spans="1:8" ht="13.5" customHeight="1">
      <c r="A12" s="2" t="s">
        <v>14</v>
      </c>
      <c r="B12" s="16">
        <v>268887</v>
      </c>
      <c r="C12" s="2" t="s">
        <v>66</v>
      </c>
      <c r="D12" s="16" t="s">
        <v>73</v>
      </c>
      <c r="E12" s="3">
        <v>222000</v>
      </c>
      <c r="F12" s="19">
        <v>153400</v>
      </c>
      <c r="G12" s="6">
        <f t="shared" si="0"/>
        <v>69.0990990990991</v>
      </c>
      <c r="H12" s="23">
        <v>88800</v>
      </c>
    </row>
    <row r="13" spans="1:8" ht="13.5" customHeight="1">
      <c r="A13" s="2" t="s">
        <v>30</v>
      </c>
      <c r="B13" s="16">
        <v>44444371</v>
      </c>
      <c r="C13" s="2" t="s">
        <v>65</v>
      </c>
      <c r="D13" s="16" t="s">
        <v>74</v>
      </c>
      <c r="E13" s="3">
        <v>104000</v>
      </c>
      <c r="F13" s="19">
        <v>72800</v>
      </c>
      <c r="G13" s="6">
        <f t="shared" si="0"/>
        <v>70</v>
      </c>
      <c r="H13" s="23">
        <f>E13*0.5</f>
        <v>52000</v>
      </c>
    </row>
    <row r="14" spans="1:8" ht="13.5" customHeight="1">
      <c r="A14" s="2" t="s">
        <v>22</v>
      </c>
      <c r="B14" s="16">
        <v>271705</v>
      </c>
      <c r="C14" s="2" t="s">
        <v>61</v>
      </c>
      <c r="D14" s="16" t="s">
        <v>73</v>
      </c>
      <c r="E14" s="3">
        <v>99000</v>
      </c>
      <c r="F14" s="19">
        <v>69000</v>
      </c>
      <c r="G14" s="6">
        <f t="shared" si="0"/>
        <v>69.6969696969697</v>
      </c>
      <c r="H14" s="23">
        <f>E14*0.5</f>
        <v>49500</v>
      </c>
    </row>
    <row r="15" spans="1:8" ht="13.5" customHeight="1">
      <c r="A15" s="2" t="s">
        <v>15</v>
      </c>
      <c r="B15" s="16">
        <v>268933</v>
      </c>
      <c r="C15" s="2" t="s">
        <v>66</v>
      </c>
      <c r="D15" s="16" t="s">
        <v>74</v>
      </c>
      <c r="E15" s="3">
        <v>260000</v>
      </c>
      <c r="F15" s="19">
        <v>182000</v>
      </c>
      <c r="G15" s="6">
        <f t="shared" si="0"/>
        <v>70</v>
      </c>
      <c r="H15" s="23">
        <v>104000</v>
      </c>
    </row>
    <row r="16" spans="1:8" ht="13.5" customHeight="1">
      <c r="A16" s="2" t="s">
        <v>40</v>
      </c>
      <c r="B16" s="16">
        <v>274992</v>
      </c>
      <c r="C16" s="2" t="s">
        <v>67</v>
      </c>
      <c r="D16" s="15" t="s">
        <v>77</v>
      </c>
      <c r="E16" s="3">
        <v>96000</v>
      </c>
      <c r="F16" s="19">
        <v>67200</v>
      </c>
      <c r="G16" s="6">
        <f t="shared" si="0"/>
        <v>70</v>
      </c>
      <c r="H16" s="23">
        <f>E16*0.5</f>
        <v>48000</v>
      </c>
    </row>
    <row r="17" spans="1:8" ht="13.5" customHeight="1">
      <c r="A17" s="2" t="s">
        <v>41</v>
      </c>
      <c r="B17" s="16">
        <v>275000</v>
      </c>
      <c r="C17" s="2" t="s">
        <v>67</v>
      </c>
      <c r="D17" s="15" t="s">
        <v>77</v>
      </c>
      <c r="E17" s="3">
        <v>48000</v>
      </c>
      <c r="F17" s="19">
        <v>33600</v>
      </c>
      <c r="G17" s="6">
        <f t="shared" si="0"/>
        <v>70</v>
      </c>
      <c r="H17" s="23">
        <v>25000</v>
      </c>
    </row>
    <row r="18" spans="1:8" ht="13.5" customHeight="1">
      <c r="A18" s="2" t="s">
        <v>28</v>
      </c>
      <c r="B18" s="16">
        <v>273147</v>
      </c>
      <c r="C18" s="2" t="s">
        <v>63</v>
      </c>
      <c r="D18" s="15" t="s">
        <v>77</v>
      </c>
      <c r="E18" s="3">
        <v>82600</v>
      </c>
      <c r="F18" s="19">
        <v>57820</v>
      </c>
      <c r="G18" s="6">
        <f t="shared" si="0"/>
        <v>70</v>
      </c>
      <c r="H18" s="23">
        <f>E18*0.5</f>
        <v>41300</v>
      </c>
    </row>
    <row r="19" spans="1:8" ht="13.5" customHeight="1">
      <c r="A19" s="2" t="s">
        <v>4</v>
      </c>
      <c r="B19" s="16">
        <v>579254</v>
      </c>
      <c r="C19" s="5" t="s">
        <v>62</v>
      </c>
      <c r="D19" s="15" t="s">
        <v>73</v>
      </c>
      <c r="E19" s="3">
        <v>118000</v>
      </c>
      <c r="F19" s="19">
        <v>82600</v>
      </c>
      <c r="G19" s="6">
        <f t="shared" si="0"/>
        <v>70</v>
      </c>
      <c r="H19" s="23">
        <f>E19*0.5</f>
        <v>59000</v>
      </c>
    </row>
    <row r="20" spans="1:8" ht="13.5" customHeight="1">
      <c r="A20" s="2" t="s">
        <v>5</v>
      </c>
      <c r="B20" s="16">
        <v>579301</v>
      </c>
      <c r="C20" s="5" t="s">
        <v>62</v>
      </c>
      <c r="D20" s="15" t="s">
        <v>73</v>
      </c>
      <c r="E20" s="3">
        <v>354204</v>
      </c>
      <c r="F20" s="19">
        <v>247942</v>
      </c>
      <c r="G20" s="6">
        <f t="shared" si="0"/>
        <v>69.9997741414552</v>
      </c>
      <c r="H20" s="23">
        <v>141600</v>
      </c>
    </row>
    <row r="21" spans="1:8" ht="13.5" customHeight="1">
      <c r="A21" s="2" t="s">
        <v>31</v>
      </c>
      <c r="B21" s="16">
        <v>653403</v>
      </c>
      <c r="C21" s="2" t="s">
        <v>65</v>
      </c>
      <c r="D21" s="16" t="s">
        <v>75</v>
      </c>
      <c r="E21" s="3">
        <v>182000</v>
      </c>
      <c r="F21" s="19">
        <v>127400</v>
      </c>
      <c r="G21" s="6">
        <f t="shared" si="0"/>
        <v>70</v>
      </c>
      <c r="H21" s="23">
        <f>E21*0.45</f>
        <v>81900</v>
      </c>
    </row>
    <row r="22" spans="1:8" ht="13.5" customHeight="1">
      <c r="A22" s="5" t="s">
        <v>42</v>
      </c>
      <c r="B22" s="16">
        <v>272809</v>
      </c>
      <c r="C22" s="2" t="s">
        <v>63</v>
      </c>
      <c r="D22" s="15" t="s">
        <v>77</v>
      </c>
      <c r="E22" s="3">
        <v>96000</v>
      </c>
      <c r="F22" s="19">
        <v>67200</v>
      </c>
      <c r="G22" s="6">
        <f t="shared" si="0"/>
        <v>70</v>
      </c>
      <c r="H22" s="23">
        <f>E22*0.5</f>
        <v>48000</v>
      </c>
    </row>
    <row r="23" spans="1:8" ht="13.5" customHeight="1">
      <c r="A23" s="2" t="s">
        <v>8</v>
      </c>
      <c r="B23" s="16">
        <v>272841</v>
      </c>
      <c r="C23" s="5" t="s">
        <v>59</v>
      </c>
      <c r="D23" s="15" t="s">
        <v>77</v>
      </c>
      <c r="E23" s="3">
        <v>500000</v>
      </c>
      <c r="F23" s="19">
        <v>250000</v>
      </c>
      <c r="G23" s="6">
        <f t="shared" si="0"/>
        <v>50</v>
      </c>
      <c r="H23" s="23">
        <v>150000</v>
      </c>
    </row>
    <row r="24" spans="1:8" ht="13.5" customHeight="1">
      <c r="A24" s="2" t="s">
        <v>32</v>
      </c>
      <c r="B24" s="16">
        <v>269212</v>
      </c>
      <c r="C24" s="2" t="s">
        <v>65</v>
      </c>
      <c r="D24" s="16" t="s">
        <v>73</v>
      </c>
      <c r="E24" s="3">
        <v>394000</v>
      </c>
      <c r="F24" s="19">
        <v>270000</v>
      </c>
      <c r="G24" s="6">
        <f t="shared" si="0"/>
        <v>68.52791878172589</v>
      </c>
      <c r="H24" s="23">
        <v>150000</v>
      </c>
    </row>
    <row r="25" spans="1:8" ht="13.5" customHeight="1">
      <c r="A25" s="2" t="s">
        <v>33</v>
      </c>
      <c r="B25" s="16">
        <v>269255</v>
      </c>
      <c r="C25" s="2" t="s">
        <v>65</v>
      </c>
      <c r="D25" s="16" t="s">
        <v>73</v>
      </c>
      <c r="E25" s="3">
        <v>42000</v>
      </c>
      <c r="F25" s="19">
        <v>29400</v>
      </c>
      <c r="G25" s="6">
        <f t="shared" si="0"/>
        <v>70</v>
      </c>
      <c r="H25" s="23">
        <v>25000</v>
      </c>
    </row>
    <row r="26" spans="1:8" ht="13.5" customHeight="1">
      <c r="A26" s="2" t="s">
        <v>16</v>
      </c>
      <c r="B26" s="16">
        <v>269263</v>
      </c>
      <c r="C26" s="2" t="s">
        <v>66</v>
      </c>
      <c r="D26" s="16" t="s">
        <v>74</v>
      </c>
      <c r="E26" s="3">
        <v>38100</v>
      </c>
      <c r="F26" s="19">
        <v>26670</v>
      </c>
      <c r="G26" s="6">
        <f t="shared" si="0"/>
        <v>70</v>
      </c>
      <c r="H26" s="23">
        <v>25000</v>
      </c>
    </row>
    <row r="27" spans="1:8" ht="13.5" customHeight="1">
      <c r="A27" s="5" t="s">
        <v>55</v>
      </c>
      <c r="B27" s="16">
        <v>653381</v>
      </c>
      <c r="C27" s="2" t="s">
        <v>66</v>
      </c>
      <c r="D27" s="16" t="s">
        <v>73</v>
      </c>
      <c r="E27" s="3">
        <v>240000</v>
      </c>
      <c r="F27" s="19">
        <v>168000</v>
      </c>
      <c r="G27" s="6">
        <f t="shared" si="0"/>
        <v>70</v>
      </c>
      <c r="H27" s="23">
        <f>E27*0.4</f>
        <v>96000</v>
      </c>
    </row>
    <row r="28" spans="1:8" ht="13.5" customHeight="1">
      <c r="A28" s="2" t="s">
        <v>19</v>
      </c>
      <c r="B28" s="16">
        <v>271900</v>
      </c>
      <c r="C28" s="2" t="s">
        <v>64</v>
      </c>
      <c r="D28" s="15" t="s">
        <v>77</v>
      </c>
      <c r="E28" s="3">
        <v>73000</v>
      </c>
      <c r="F28" s="19">
        <v>51100</v>
      </c>
      <c r="G28" s="6">
        <f t="shared" si="0"/>
        <v>70</v>
      </c>
      <c r="H28" s="23">
        <f>E28*0.5</f>
        <v>36500</v>
      </c>
    </row>
    <row r="29" spans="1:8" ht="13.5" customHeight="1">
      <c r="A29" s="2" t="s">
        <v>11</v>
      </c>
      <c r="B29" s="16">
        <v>272914</v>
      </c>
      <c r="C29" s="5" t="s">
        <v>59</v>
      </c>
      <c r="D29" s="15" t="s">
        <v>77</v>
      </c>
      <c r="E29" s="3">
        <v>39750</v>
      </c>
      <c r="F29" s="19">
        <v>27825</v>
      </c>
      <c r="G29" s="6">
        <f t="shared" si="0"/>
        <v>70</v>
      </c>
      <c r="H29" s="23">
        <v>25000</v>
      </c>
    </row>
    <row r="30" spans="1:8" ht="13.5" customHeight="1">
      <c r="A30" s="5" t="s">
        <v>48</v>
      </c>
      <c r="B30" s="16">
        <v>271926</v>
      </c>
      <c r="C30" s="2" t="s">
        <v>68</v>
      </c>
      <c r="D30" s="15" t="s">
        <v>77</v>
      </c>
      <c r="E30" s="3">
        <v>173904</v>
      </c>
      <c r="F30" s="19">
        <v>121724</v>
      </c>
      <c r="G30" s="6">
        <f t="shared" si="0"/>
        <v>69.99493973686631</v>
      </c>
      <c r="H30" s="23">
        <v>78200</v>
      </c>
    </row>
    <row r="31" spans="1:8" ht="13.5" customHeight="1">
      <c r="A31" s="2" t="s">
        <v>34</v>
      </c>
      <c r="B31" s="16">
        <v>269301</v>
      </c>
      <c r="C31" s="2" t="s">
        <v>65</v>
      </c>
      <c r="D31" s="16" t="s">
        <v>73</v>
      </c>
      <c r="E31" s="3">
        <v>51000</v>
      </c>
      <c r="F31" s="19">
        <v>35700</v>
      </c>
      <c r="G31" s="6">
        <f t="shared" si="0"/>
        <v>70</v>
      </c>
      <c r="H31" s="23">
        <f>E31*0.5</f>
        <v>25500</v>
      </c>
    </row>
    <row r="32" spans="1:8" ht="13.5" customHeight="1">
      <c r="A32" s="2" t="s">
        <v>6</v>
      </c>
      <c r="B32" s="16">
        <v>275271</v>
      </c>
      <c r="C32" s="5" t="s">
        <v>62</v>
      </c>
      <c r="D32" s="15" t="s">
        <v>73</v>
      </c>
      <c r="E32" s="3">
        <v>41000</v>
      </c>
      <c r="F32" s="19">
        <v>28700</v>
      </c>
      <c r="G32" s="6">
        <f t="shared" si="0"/>
        <v>70</v>
      </c>
      <c r="H32" s="23">
        <v>28700</v>
      </c>
    </row>
    <row r="33" spans="1:8" ht="13.5" customHeight="1">
      <c r="A33" s="2" t="s">
        <v>35</v>
      </c>
      <c r="B33" s="16">
        <v>269344</v>
      </c>
      <c r="C33" s="2" t="s">
        <v>65</v>
      </c>
      <c r="D33" s="16" t="s">
        <v>73</v>
      </c>
      <c r="E33" s="3">
        <v>230000</v>
      </c>
      <c r="F33" s="19">
        <v>161000</v>
      </c>
      <c r="G33" s="6">
        <f t="shared" si="0"/>
        <v>70</v>
      </c>
      <c r="H33" s="23">
        <f>E33*0.4</f>
        <v>92000</v>
      </c>
    </row>
    <row r="34" spans="1:8" ht="13.5" customHeight="1">
      <c r="A34" s="2" t="s">
        <v>37</v>
      </c>
      <c r="B34" s="16">
        <v>272957</v>
      </c>
      <c r="C34" s="2" t="s">
        <v>69</v>
      </c>
      <c r="D34" s="16" t="s">
        <v>74</v>
      </c>
      <c r="E34" s="3">
        <v>64122</v>
      </c>
      <c r="F34" s="19">
        <v>44885</v>
      </c>
      <c r="G34" s="6">
        <f t="shared" si="0"/>
        <v>69.99937618913945</v>
      </c>
      <c r="H34" s="23">
        <v>32000</v>
      </c>
    </row>
    <row r="35" spans="1:8" ht="13.5" customHeight="1">
      <c r="A35" s="5" t="s">
        <v>43</v>
      </c>
      <c r="B35" s="16">
        <v>275361</v>
      </c>
      <c r="C35" s="2" t="s">
        <v>67</v>
      </c>
      <c r="D35" s="15" t="s">
        <v>77</v>
      </c>
      <c r="E35" s="3">
        <v>124000</v>
      </c>
      <c r="F35" s="19">
        <v>86800</v>
      </c>
      <c r="G35" s="6">
        <f t="shared" si="0"/>
        <v>70</v>
      </c>
      <c r="H35" s="23">
        <f>E35*0.5</f>
        <v>62000</v>
      </c>
    </row>
    <row r="36" spans="1:8" ht="13.5" customHeight="1">
      <c r="A36" s="11" t="s">
        <v>7</v>
      </c>
      <c r="B36" s="16">
        <v>275387</v>
      </c>
      <c r="C36" s="5" t="s">
        <v>62</v>
      </c>
      <c r="D36" s="15" t="s">
        <v>73</v>
      </c>
      <c r="E36" s="12">
        <v>224000</v>
      </c>
      <c r="F36" s="20">
        <v>156000</v>
      </c>
      <c r="G36" s="13">
        <v>69.9</v>
      </c>
      <c r="H36" s="24">
        <f>E36*0.4</f>
        <v>89600</v>
      </c>
    </row>
    <row r="37" spans="1:8" ht="13.5" customHeight="1">
      <c r="A37" s="2" t="s">
        <v>38</v>
      </c>
      <c r="B37" s="16">
        <v>273058</v>
      </c>
      <c r="C37" s="2" t="s">
        <v>69</v>
      </c>
      <c r="D37" s="16" t="s">
        <v>74</v>
      </c>
      <c r="E37" s="3">
        <v>62360</v>
      </c>
      <c r="F37" s="19">
        <v>43652</v>
      </c>
      <c r="G37" s="6">
        <f aca="true" t="shared" si="1" ref="G37:G52">F37/E37*100</f>
        <v>70</v>
      </c>
      <c r="H37" s="23">
        <v>31100</v>
      </c>
    </row>
    <row r="38" spans="1:8" ht="13.5" customHeight="1">
      <c r="A38" s="2" t="s">
        <v>21</v>
      </c>
      <c r="B38" s="16">
        <v>572124</v>
      </c>
      <c r="C38" s="2" t="s">
        <v>61</v>
      </c>
      <c r="D38" s="16" t="s">
        <v>73</v>
      </c>
      <c r="E38" s="3">
        <v>424500</v>
      </c>
      <c r="F38" s="19">
        <v>297150</v>
      </c>
      <c r="G38" s="6">
        <f t="shared" si="1"/>
        <v>70</v>
      </c>
      <c r="H38" s="23">
        <v>150000</v>
      </c>
    </row>
    <row r="39" spans="1:8" ht="13.5" customHeight="1">
      <c r="A39" s="2" t="s">
        <v>36</v>
      </c>
      <c r="B39" s="16">
        <v>653420</v>
      </c>
      <c r="C39" s="2" t="s">
        <v>65</v>
      </c>
      <c r="D39" s="16" t="s">
        <v>73</v>
      </c>
      <c r="E39" s="3">
        <v>89000</v>
      </c>
      <c r="F39" s="19">
        <v>61000</v>
      </c>
      <c r="G39" s="6">
        <f t="shared" si="1"/>
        <v>68.53932584269663</v>
      </c>
      <c r="H39" s="23">
        <f>E39*0.5</f>
        <v>44500</v>
      </c>
    </row>
    <row r="40" spans="1:8" ht="13.5" customHeight="1">
      <c r="A40" s="5" t="s">
        <v>44</v>
      </c>
      <c r="B40" s="16">
        <v>273082</v>
      </c>
      <c r="C40" s="2" t="s">
        <v>63</v>
      </c>
      <c r="D40" s="15" t="s">
        <v>77</v>
      </c>
      <c r="E40" s="3">
        <v>72000</v>
      </c>
      <c r="F40" s="19">
        <v>50400</v>
      </c>
      <c r="G40" s="6">
        <f t="shared" si="1"/>
        <v>70</v>
      </c>
      <c r="H40" s="23">
        <f>E40*0.5</f>
        <v>36000</v>
      </c>
    </row>
    <row r="41" spans="1:8" ht="13.5" customHeight="1">
      <c r="A41" s="2" t="s">
        <v>12</v>
      </c>
      <c r="B41" s="16">
        <v>71184341</v>
      </c>
      <c r="C41" s="2" t="s">
        <v>70</v>
      </c>
      <c r="D41" s="15" t="s">
        <v>77</v>
      </c>
      <c r="E41" s="3">
        <v>458000</v>
      </c>
      <c r="F41" s="19">
        <v>137400</v>
      </c>
      <c r="G41" s="6">
        <f t="shared" si="1"/>
        <v>30</v>
      </c>
      <c r="H41" s="23">
        <v>137400</v>
      </c>
    </row>
    <row r="42" spans="1:8" ht="13.5" customHeight="1">
      <c r="A42" s="2" t="s">
        <v>9</v>
      </c>
      <c r="B42" s="16">
        <v>273112</v>
      </c>
      <c r="C42" s="5" t="s">
        <v>59</v>
      </c>
      <c r="D42" s="15" t="s">
        <v>77</v>
      </c>
      <c r="E42" s="3">
        <v>160000</v>
      </c>
      <c r="F42" s="19">
        <v>110000</v>
      </c>
      <c r="G42" s="6">
        <f t="shared" si="1"/>
        <v>68.75</v>
      </c>
      <c r="H42" s="23">
        <f>E42*0.45</f>
        <v>72000</v>
      </c>
    </row>
    <row r="43" spans="1:8" ht="13.5" customHeight="1">
      <c r="A43" s="2" t="s">
        <v>39</v>
      </c>
      <c r="B43" s="16">
        <v>278343</v>
      </c>
      <c r="C43" s="2" t="s">
        <v>71</v>
      </c>
      <c r="D43" s="16" t="s">
        <v>76</v>
      </c>
      <c r="E43" s="3">
        <v>600000</v>
      </c>
      <c r="F43" s="19">
        <v>420000</v>
      </c>
      <c r="G43" s="6">
        <f t="shared" si="1"/>
        <v>70</v>
      </c>
      <c r="H43" s="23">
        <v>150000</v>
      </c>
    </row>
    <row r="44" spans="1:8" ht="13.5" customHeight="1">
      <c r="A44" s="2" t="s">
        <v>10</v>
      </c>
      <c r="B44" s="16">
        <v>273139</v>
      </c>
      <c r="C44" s="5" t="s">
        <v>59</v>
      </c>
      <c r="D44" s="15" t="s">
        <v>77</v>
      </c>
      <c r="E44" s="3">
        <v>290000</v>
      </c>
      <c r="F44" s="19">
        <v>203000</v>
      </c>
      <c r="G44" s="6">
        <f t="shared" si="1"/>
        <v>70</v>
      </c>
      <c r="H44" s="23">
        <f>E44*0.4</f>
        <v>116000</v>
      </c>
    </row>
    <row r="45" spans="1:8" ht="13.5" customHeight="1">
      <c r="A45" s="5" t="s">
        <v>46</v>
      </c>
      <c r="B45" s="16">
        <v>275433</v>
      </c>
      <c r="C45" s="2" t="s">
        <v>67</v>
      </c>
      <c r="D45" s="15" t="s">
        <v>77</v>
      </c>
      <c r="E45" s="3">
        <v>109000</v>
      </c>
      <c r="F45" s="19">
        <v>76300</v>
      </c>
      <c r="G45" s="6">
        <f t="shared" si="1"/>
        <v>70</v>
      </c>
      <c r="H45" s="23">
        <f>E45*0.5</f>
        <v>54500</v>
      </c>
    </row>
    <row r="46" spans="1:8" ht="13.5" customHeight="1">
      <c r="A46" s="2" t="s">
        <v>20</v>
      </c>
      <c r="B46" s="16">
        <v>273155</v>
      </c>
      <c r="C46" s="5" t="s">
        <v>72</v>
      </c>
      <c r="D46" s="15" t="s">
        <v>77</v>
      </c>
      <c r="E46" s="3">
        <v>300000</v>
      </c>
      <c r="F46" s="19">
        <v>90000</v>
      </c>
      <c r="G46" s="6">
        <f t="shared" si="1"/>
        <v>30</v>
      </c>
      <c r="H46" s="23">
        <v>90000</v>
      </c>
    </row>
    <row r="47" spans="1:8" ht="13.5" customHeight="1">
      <c r="A47" s="5" t="s">
        <v>53</v>
      </c>
      <c r="B47" s="16">
        <v>273163</v>
      </c>
      <c r="C47" s="2" t="s">
        <v>63</v>
      </c>
      <c r="D47" s="15" t="s">
        <v>77</v>
      </c>
      <c r="E47" s="3">
        <v>156472</v>
      </c>
      <c r="F47" s="19">
        <v>109500</v>
      </c>
      <c r="G47" s="6">
        <f t="shared" si="1"/>
        <v>69.98057160386523</v>
      </c>
      <c r="H47" s="23">
        <v>70400</v>
      </c>
    </row>
    <row r="48" spans="1:8" ht="13.5" customHeight="1">
      <c r="A48" s="2" t="s">
        <v>27</v>
      </c>
      <c r="B48" s="16">
        <v>654451</v>
      </c>
      <c r="C48" s="2" t="s">
        <v>63</v>
      </c>
      <c r="D48" s="15" t="s">
        <v>77</v>
      </c>
      <c r="E48" s="3">
        <v>314000</v>
      </c>
      <c r="F48" s="19">
        <v>200000</v>
      </c>
      <c r="G48" s="6">
        <f t="shared" si="1"/>
        <v>63.69426751592356</v>
      </c>
      <c r="H48" s="23">
        <f>E48*0.4</f>
        <v>125600</v>
      </c>
    </row>
    <row r="49" spans="1:8" ht="13.5" customHeight="1">
      <c r="A49" s="2" t="s">
        <v>17</v>
      </c>
      <c r="B49" s="16">
        <v>269786</v>
      </c>
      <c r="C49" s="2" t="s">
        <v>66</v>
      </c>
      <c r="D49" s="16" t="s">
        <v>73</v>
      </c>
      <c r="E49" s="3">
        <v>125000</v>
      </c>
      <c r="F49" s="19">
        <v>85000</v>
      </c>
      <c r="G49" s="6">
        <f t="shared" si="1"/>
        <v>68</v>
      </c>
      <c r="H49" s="23">
        <f>E49*0.5</f>
        <v>62500</v>
      </c>
    </row>
    <row r="50" spans="1:8" ht="13.5" customHeight="1">
      <c r="A50" s="5" t="s">
        <v>54</v>
      </c>
      <c r="B50" s="16">
        <v>653497</v>
      </c>
      <c r="C50" s="2" t="s">
        <v>63</v>
      </c>
      <c r="D50" s="15" t="s">
        <v>77</v>
      </c>
      <c r="E50" s="3">
        <v>158000</v>
      </c>
      <c r="F50" s="19">
        <v>110600</v>
      </c>
      <c r="G50" s="6">
        <f t="shared" si="1"/>
        <v>70</v>
      </c>
      <c r="H50" s="23">
        <v>71100</v>
      </c>
    </row>
    <row r="51" spans="1:8" ht="13.5" customHeight="1">
      <c r="A51" s="2" t="s">
        <v>49</v>
      </c>
      <c r="B51" s="16">
        <v>272426</v>
      </c>
      <c r="C51" s="6" t="s">
        <v>61</v>
      </c>
      <c r="D51" s="17" t="s">
        <v>73</v>
      </c>
      <c r="E51" s="3">
        <v>100000</v>
      </c>
      <c r="F51" s="19">
        <v>70000</v>
      </c>
      <c r="G51" s="6">
        <f t="shared" si="1"/>
        <v>70</v>
      </c>
      <c r="H51" s="23">
        <f>E51*0.5</f>
        <v>50000</v>
      </c>
    </row>
    <row r="52" spans="1:8" s="7" customFormat="1" ht="12.75">
      <c r="A52" s="7" t="s">
        <v>51</v>
      </c>
      <c r="B52" s="2"/>
      <c r="C52" s="2"/>
      <c r="D52" s="16"/>
      <c r="E52" s="8">
        <f>SUM(E2:E51)</f>
        <v>9442187</v>
      </c>
      <c r="F52" s="21">
        <f>SUM(F2:F51)</f>
        <v>5995650.5</v>
      </c>
      <c r="G52" s="9">
        <f t="shared" si="1"/>
        <v>63.4985358794525</v>
      </c>
      <c r="H52" s="21">
        <f>SUM(H2:H51)</f>
        <v>3671900</v>
      </c>
    </row>
    <row r="53" ht="12.75">
      <c r="H53" s="23"/>
    </row>
    <row r="54" ht="12.75">
      <c r="A54" s="5"/>
    </row>
  </sheetData>
  <printOptions/>
  <pageMargins left="0.75" right="0.75" top="1" bottom="1" header="0.4921259845" footer="0.4921259845"/>
  <pageSetup horizontalDpi="600" verticalDpi="600" orientation="portrait" paperSize="9" scale="85" r:id="rId1"/>
  <headerFooter alignWithMargins="0">
    <oddHeader>&amp;Ldt 4 - KVV POV 22.3.07 - varianta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MěÚ Nové Město nad Metují</dc:creator>
  <cp:keywords/>
  <dc:description/>
  <cp:lastModifiedBy>sp235</cp:lastModifiedBy>
  <cp:lastPrinted>2007-03-23T13:08:57Z</cp:lastPrinted>
  <dcterms:created xsi:type="dcterms:W3CDTF">2006-01-25T14:49:52Z</dcterms:created>
  <dcterms:modified xsi:type="dcterms:W3CDTF">2007-03-23T13:09:13Z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358317121</vt:i4>
  </property>
  <property fmtid="{D5CDD505-2E9C-101B-9397-08002B2CF9AE}" pid="3" name="_EmailSubject">
    <vt:lpwstr>POV - do Zastupitelstva</vt:lpwstr>
  </property>
  <property fmtid="{D5CDD505-2E9C-101B-9397-08002B2CF9AE}" pid="4" name="_AuthorEmail">
    <vt:lpwstr>ltulejova@kr-kralovehradecky.cz</vt:lpwstr>
  </property>
  <property fmtid="{D5CDD505-2E9C-101B-9397-08002B2CF9AE}" pid="5" name="_AuthorEmailDisplayName">
    <vt:lpwstr>Tulejová Lucie Ing.</vt:lpwstr>
  </property>
  <property fmtid="{D5CDD505-2E9C-101B-9397-08002B2CF9AE}" pid="6" name="_PreviousAdHocReviewCycleID">
    <vt:i4>-944071771</vt:i4>
  </property>
</Properties>
</file>