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4.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<sst xmlns="http://schemas.openxmlformats.org/spreadsheetml/2006/main" count="55" uniqueCount="48">
  <si>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v tom:</t>
  </si>
  <si>
    <t>§</t>
  </si>
  <si>
    <t>kap. 15 - zdravotnictví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</si>
  <si>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</si>
  <si>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</si>
  <si>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</si>
  <si>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</si>
  <si>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</si>
  <si>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</si>
  <si>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Příloha č. 3</t>
  </si>
  <si>
    <t>změna</t>
  </si>
  <si>
    <t>Č.o.</t>
  </si>
  <si>
    <t>pozm. návrhy</t>
  </si>
  <si>
    <t>zm.</t>
  </si>
  <si>
    <t>3522</t>
  </si>
  <si>
    <t>98</t>
  </si>
  <si>
    <t>Městs.nemocnice a.s. Dvůr Králové n.L.</t>
  </si>
  <si>
    <t>FRR</t>
  </si>
  <si>
    <t>3639</t>
  </si>
  <si>
    <t>kap. 02 - životní prostř.a zemědělství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</si>
  <si>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</si>
  <si>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</si>
  <si>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</si>
  <si>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</si>
  <si>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>2212</t>
  </si>
  <si>
    <t>1</t>
  </si>
  <si>
    <t>SÚS KHK a.s.</t>
  </si>
  <si>
    <t>kap. 10 - doprava</t>
  </si>
  <si>
    <t>FRR
 schvál. rozp. 
pol. 5213</t>
  </si>
  <si>
    <t>FRR
 po 1. zm. rozpočtu 
pol. 5213</t>
  </si>
  <si>
    <t xml:space="preserve">v tom: </t>
  </si>
  <si>
    <t xml:space="preserve">Oblastní nemocnice Jičín a.s. 
  </t>
  </si>
  <si>
    <t>Obchodní společnost</t>
  </si>
  <si>
    <t>2229</t>
  </si>
  <si>
    <t xml:space="preserve">Neinvestiční transfery </t>
  </si>
  <si>
    <t>Investiční transfery</t>
  </si>
  <si>
    <t>Neinvestiční transfery</t>
  </si>
  <si>
    <t xml:space="preserve">Investiční transfery </t>
  </si>
  <si>
    <t>ZOO DK NL a.s. (750 kofi a předfi z úvěru)</t>
  </si>
  <si>
    <t>po 3. změně rozpočtu 
pol. 5213</t>
  </si>
  <si>
    <t>po 3. změně rozpočtu 
pol. 6313</t>
  </si>
  <si>
    <t>FRR
 po 3. zm. rozpočtu 
pol. 6313</t>
  </si>
  <si>
    <t>po 4. změně rozpočtu 
pol. 5213</t>
  </si>
  <si>
    <t>po 4. změně rozpočtu 
pol. 6313</t>
  </si>
  <si>
    <t>FRR
 po 4. zm. rozpočtu 
pol. 6313</t>
  </si>
  <si>
    <t>Zdravotnický holding KHK a.s.</t>
  </si>
  <si>
    <t xml:space="preserve">OREDO s.r.o.(1390tis. kofi a předfi z úvěru) </t>
  </si>
  <si>
    <t>Transfery obchodním společnostem na rok 2010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</si>
</sst>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2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164" fontId="5" fillId="0" borderId="15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6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8" fontId="4" fillId="0" borderId="17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19" xfId="0" applyNumberFormat="1" applyFont="1" applyBorder="1" applyAlignment="1">
      <alignment horizontal="center"/>
    </xf>
    <xf numFmtId="41" fontId="14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164" fontId="0" fillId="0" borderId="13" xfId="34" applyNumberFormat="1" applyFont="1" applyBorder="1" applyAlignment="1">
      <alignment/>
    </xf>
    <xf numFmtId="164" fontId="0" fillId="0" borderId="22" xfId="34" applyNumberFormat="1" applyFont="1" applyBorder="1" applyAlignment="1">
      <alignment/>
    </xf>
    <xf numFmtId="49" fontId="14" fillId="0" borderId="23" xfId="0" applyNumberFormat="1" applyFont="1" applyBorder="1" applyAlignment="1">
      <alignment horizontal="center"/>
    </xf>
    <xf numFmtId="164" fontId="0" fillId="0" borderId="15" xfId="34" applyNumberFormat="1" applyFont="1" applyBorder="1" applyAlignment="1">
      <alignment/>
    </xf>
    <xf numFmtId="49" fontId="5" fillId="0" borderId="10" xfId="39" applyNumberFormat="1" applyFont="1" applyBorder="1" applyAlignment="1">
      <alignment wrapText="1"/>
    </xf>
    <xf numFmtId="164" fontId="5" fillId="0" borderId="24" xfId="39" applyNumberFormat="1" applyFont="1" applyBorder="1" applyAlignment="1">
      <alignment/>
    </xf>
    <xf numFmtId="49" fontId="14" fillId="0" borderId="25" xfId="0" applyNumberFormat="1" applyFont="1" applyBorder="1" applyAlignment="1">
      <alignment horizontal="center"/>
    </xf>
    <xf numFmtId="164" fontId="17" fillId="0" borderId="13" xfId="34" applyNumberFormat="1" applyFont="1" applyBorder="1" applyAlignment="1">
      <alignment/>
    </xf>
    <xf numFmtId="168" fontId="5" fillId="0" borderId="26" xfId="39" applyNumberFormat="1" applyFont="1" applyBorder="1" applyAlignment="1">
      <alignment/>
    </xf>
    <xf numFmtId="168" fontId="5" fillId="0" borderId="27" xfId="39" applyNumberFormat="1" applyFont="1" applyBorder="1" applyAlignment="1">
      <alignment/>
    </xf>
    <xf numFmtId="168" fontId="10" fillId="0" borderId="28" xfId="0" applyNumberFormat="1" applyFont="1" applyBorder="1" applyAlignment="1">
      <alignment horizontal="center" vertical="center"/>
    </xf>
    <xf numFmtId="168" fontId="10" fillId="0" borderId="29" xfId="0" applyNumberFormat="1" applyFont="1" applyBorder="1" applyAlignment="1">
      <alignment horizontal="center" vertical="center"/>
    </xf>
    <xf numFmtId="168" fontId="10" fillId="0" borderId="30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8" fontId="2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8" fontId="10" fillId="0" borderId="19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8.8515625" style="0" customWidth="1"/>
    <col min="4" max="4" width="10.28125" style="0" customWidth="1"/>
    <col min="6" max="6" width="8.140625" style="0" hidden="1" customWidth="1"/>
    <col min="8" max="8" width="10.140625" style="0" customWidth="1"/>
    <col min="9" max="9" width="8.421875" style="0" customWidth="1"/>
    <col min="10" max="10" width="8.8515625" style="0" customWidth="1"/>
    <col min="11" max="11" width="8.140625" style="0" hidden="1" customWidth="1"/>
    <col min="12" max="12" width="0" style="0" hidden="1" customWidth="1"/>
    <col min="13" max="13" width="9.140625" style="0" hidden="1" customWidth="1"/>
    <col min="14" max="14" width="0" style="0" hidden="1" customWidth="1"/>
    <col min="16" max="16" width="9.28125" style="0" customWidth="1"/>
    <col min="17" max="17" width="9.140625" style="0" hidden="1" customWidth="1"/>
  </cols>
  <sheetData>
    <row r="1" spans="1:18" ht="12.75">
      <c r="A1" s="24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9</v>
      </c>
    </row>
    <row r="2" spans="1:18" ht="24.75" customHeight="1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28.5" customHeight="1">
      <c r="A3" s="46" t="s">
        <v>47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30" customHeight="1">
      <c r="A4" s="45" t="s">
        <v>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6</v>
      </c>
    </row>
    <row r="7" spans="1:18" ht="13.5" customHeight="1" thickBot="1">
      <c r="A7" s="48" t="s">
        <v>1</v>
      </c>
      <c r="B7" s="51" t="s">
        <v>11</v>
      </c>
      <c r="C7" s="54" t="s">
        <v>32</v>
      </c>
      <c r="D7" s="57" t="s">
        <v>34</v>
      </c>
      <c r="E7" s="58"/>
      <c r="F7" s="58"/>
      <c r="G7" s="58"/>
      <c r="H7" s="57" t="s">
        <v>35</v>
      </c>
      <c r="I7" s="58"/>
      <c r="J7" s="60"/>
      <c r="K7" s="42" t="s">
        <v>17</v>
      </c>
      <c r="L7" s="43"/>
      <c r="M7" s="43"/>
      <c r="N7" s="43"/>
      <c r="O7" s="43"/>
      <c r="P7" s="43"/>
      <c r="Q7" s="43"/>
      <c r="R7" s="44"/>
    </row>
    <row r="8" spans="1:18" ht="13.5" thickBot="1">
      <c r="A8" s="49"/>
      <c r="B8" s="52"/>
      <c r="C8" s="55"/>
      <c r="D8" s="50"/>
      <c r="E8" s="59"/>
      <c r="F8" s="59"/>
      <c r="G8" s="59"/>
      <c r="H8" s="50"/>
      <c r="I8" s="59"/>
      <c r="J8" s="56"/>
      <c r="K8" s="42" t="s">
        <v>36</v>
      </c>
      <c r="L8" s="43"/>
      <c r="M8" s="43"/>
      <c r="N8" s="44"/>
      <c r="O8" s="42" t="s">
        <v>37</v>
      </c>
      <c r="P8" s="43"/>
      <c r="Q8" s="43"/>
      <c r="R8" s="44"/>
    </row>
    <row r="9" spans="1:18" ht="64.5" thickBot="1">
      <c r="A9" s="50"/>
      <c r="B9" s="53"/>
      <c r="C9" s="56"/>
      <c r="D9" s="25" t="s">
        <v>39</v>
      </c>
      <c r="E9" s="25" t="s">
        <v>20</v>
      </c>
      <c r="F9" s="25" t="s">
        <v>12</v>
      </c>
      <c r="G9" s="25" t="s">
        <v>42</v>
      </c>
      <c r="H9" s="25" t="s">
        <v>40</v>
      </c>
      <c r="I9" s="25" t="s">
        <v>13</v>
      </c>
      <c r="J9" s="25" t="s">
        <v>43</v>
      </c>
      <c r="K9" s="25" t="s">
        <v>28</v>
      </c>
      <c r="L9" s="25" t="s">
        <v>10</v>
      </c>
      <c r="M9" s="25" t="s">
        <v>12</v>
      </c>
      <c r="N9" s="25" t="s">
        <v>29</v>
      </c>
      <c r="O9" s="25" t="s">
        <v>41</v>
      </c>
      <c r="P9" s="25" t="s">
        <v>10</v>
      </c>
      <c r="Q9" s="25" t="s">
        <v>12</v>
      </c>
      <c r="R9" s="25" t="s">
        <v>44</v>
      </c>
    </row>
    <row r="10" spans="1:18" ht="12.75">
      <c r="A10" s="26"/>
      <c r="B10" s="13"/>
      <c r="C10" s="18" t="s">
        <v>19</v>
      </c>
      <c r="D10" s="9">
        <f>D12</f>
        <v>43213</v>
      </c>
      <c r="E10" s="9">
        <f>E12</f>
        <v>0</v>
      </c>
      <c r="F10" s="9">
        <f>F12</f>
        <v>0</v>
      </c>
      <c r="G10" s="9">
        <f>G12</f>
        <v>43213</v>
      </c>
      <c r="H10" s="9">
        <f aca="true" t="shared" si="0" ref="H10:P10">H12</f>
        <v>750</v>
      </c>
      <c r="I10" s="9">
        <f t="shared" si="0"/>
        <v>0</v>
      </c>
      <c r="J10" s="9">
        <f t="shared" si="0"/>
        <v>750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/>
      <c r="R10" s="9">
        <f>R12</f>
        <v>0</v>
      </c>
    </row>
    <row r="11" spans="1:18" ht="12.75">
      <c r="A11" s="27"/>
      <c r="B11" s="19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thickBot="1">
      <c r="A12" s="34">
        <v>3741</v>
      </c>
      <c r="B12" s="20">
        <v>1</v>
      </c>
      <c r="C12" s="7" t="s">
        <v>38</v>
      </c>
      <c r="D12" s="11">
        <v>43213</v>
      </c>
      <c r="E12" s="11"/>
      <c r="F12" s="11"/>
      <c r="G12" s="11">
        <f>D12+E12+F12</f>
        <v>43213</v>
      </c>
      <c r="H12" s="11">
        <v>750</v>
      </c>
      <c r="I12" s="11"/>
      <c r="J12" s="11">
        <f>H12+I12</f>
        <v>750</v>
      </c>
      <c r="K12" s="11"/>
      <c r="L12" s="11"/>
      <c r="M12" s="11"/>
      <c r="N12" s="11"/>
      <c r="O12" s="11">
        <v>0</v>
      </c>
      <c r="P12" s="11"/>
      <c r="Q12" s="11"/>
      <c r="R12" s="11">
        <f>O12+P12</f>
        <v>0</v>
      </c>
    </row>
    <row r="13" spans="1:18" ht="13.5" hidden="1" thickBot="1">
      <c r="A13" s="38"/>
      <c r="B13" s="21"/>
      <c r="C13" s="18" t="s">
        <v>27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>
        <f aca="true" t="shared" si="1" ref="H13:P13">H15</f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/>
      <c r="R13" s="9">
        <f>R15</f>
        <v>0</v>
      </c>
    </row>
    <row r="14" spans="1:18" ht="13.5" hidden="1" thickBot="1">
      <c r="A14" s="31"/>
      <c r="B14" s="22"/>
      <c r="C14" s="6" t="s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3.5" hidden="1" thickBot="1">
      <c r="A15" s="28" t="s">
        <v>24</v>
      </c>
      <c r="B15" s="23" t="s">
        <v>25</v>
      </c>
      <c r="C15" s="7" t="s">
        <v>26</v>
      </c>
      <c r="D15" s="11">
        <v>0</v>
      </c>
      <c r="E15" s="11"/>
      <c r="F15" s="11"/>
      <c r="G15" s="11">
        <f>D15+E15+F15</f>
        <v>0</v>
      </c>
      <c r="H15" s="11">
        <v>0</v>
      </c>
      <c r="I15" s="11"/>
      <c r="J15" s="11">
        <f>H15+I15</f>
        <v>0</v>
      </c>
      <c r="K15" s="11"/>
      <c r="L15" s="11"/>
      <c r="M15" s="11"/>
      <c r="N15" s="11"/>
      <c r="O15" s="11">
        <v>0</v>
      </c>
      <c r="P15" s="11"/>
      <c r="Q15" s="11"/>
      <c r="R15" s="11">
        <f>O15+P15</f>
        <v>0</v>
      </c>
    </row>
    <row r="16" spans="1:18" ht="13.5" hidden="1" thickBot="1">
      <c r="A16" s="26"/>
      <c r="B16" s="13"/>
      <c r="C16" s="18" t="s">
        <v>21</v>
      </c>
      <c r="D16" s="9">
        <f>D18</f>
        <v>0</v>
      </c>
      <c r="E16" s="9">
        <f>E18</f>
        <v>0</v>
      </c>
      <c r="F16" s="9">
        <f>F18</f>
        <v>0</v>
      </c>
      <c r="G16" s="9">
        <f>G18</f>
        <v>0</v>
      </c>
      <c r="H16" s="9">
        <f aca="true" t="shared" si="2" ref="H16:P16">H18</f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/>
      <c r="R16" s="9">
        <f>R18</f>
        <v>0</v>
      </c>
    </row>
    <row r="17" spans="1:18" ht="13.5" hidden="1" thickBot="1">
      <c r="A17" s="27"/>
      <c r="B17" s="19"/>
      <c r="C17" s="6" t="s">
        <v>0</v>
      </c>
      <c r="D17" s="10"/>
      <c r="E17" s="10"/>
      <c r="F17" s="10"/>
      <c r="G17" s="10"/>
      <c r="H17" s="10"/>
      <c r="I17" s="29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3.5" hidden="1" thickBot="1">
      <c r="A18" s="28" t="s">
        <v>18</v>
      </c>
      <c r="B18" s="23">
        <v>1</v>
      </c>
      <c r="C18" s="7" t="s">
        <v>22</v>
      </c>
      <c r="D18" s="11">
        <v>0</v>
      </c>
      <c r="E18" s="11"/>
      <c r="F18" s="11"/>
      <c r="G18" s="11">
        <f>D18+E18+F18</f>
        <v>0</v>
      </c>
      <c r="H18" s="11">
        <v>0</v>
      </c>
      <c r="I18" s="11"/>
      <c r="J18" s="11">
        <f>H18+I18</f>
        <v>0</v>
      </c>
      <c r="K18" s="11"/>
      <c r="L18" s="11"/>
      <c r="M18" s="11"/>
      <c r="N18" s="11"/>
      <c r="O18" s="11">
        <v>0</v>
      </c>
      <c r="P18" s="11"/>
      <c r="Q18" s="11"/>
      <c r="R18" s="11">
        <f>O18+P18</f>
        <v>0</v>
      </c>
    </row>
    <row r="19" spans="1:18" ht="13.5" hidden="1" thickBot="1">
      <c r="A19" s="28"/>
      <c r="B19" s="23"/>
      <c r="C19" s="7" t="s">
        <v>23</v>
      </c>
      <c r="D19" s="16">
        <v>0</v>
      </c>
      <c r="E19" s="16"/>
      <c r="F19" s="16"/>
      <c r="G19" s="16">
        <f>D19+E19+F19</f>
        <v>0</v>
      </c>
      <c r="H19" s="16">
        <v>0</v>
      </c>
      <c r="I19" s="16"/>
      <c r="J19" s="16">
        <f>H19+I19</f>
        <v>0</v>
      </c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30"/>
      <c r="B20" s="14"/>
      <c r="C20" s="18" t="s">
        <v>2</v>
      </c>
      <c r="D20" s="9">
        <f aca="true" t="shared" si="3" ref="D20:R20">SUM(D22:D27)</f>
        <v>176250</v>
      </c>
      <c r="E20" s="17">
        <f t="shared" si="3"/>
        <v>0</v>
      </c>
      <c r="F20" s="17">
        <f t="shared" si="3"/>
        <v>0</v>
      </c>
      <c r="G20" s="9">
        <f t="shared" si="3"/>
        <v>176250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>
        <f t="shared" si="3"/>
        <v>59453.799999999996</v>
      </c>
      <c r="P20" s="9">
        <f t="shared" si="3"/>
        <v>1120.1999999999998</v>
      </c>
      <c r="Q20" s="9">
        <f t="shared" si="3"/>
        <v>0</v>
      </c>
      <c r="R20" s="9">
        <f t="shared" si="3"/>
        <v>60574</v>
      </c>
    </row>
    <row r="21" spans="1:18" ht="12.75">
      <c r="A21" s="31"/>
      <c r="B21" s="22"/>
      <c r="C21" s="6" t="s">
        <v>30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 customHeight="1">
      <c r="A22" s="31">
        <v>3522</v>
      </c>
      <c r="B22" s="22">
        <v>92</v>
      </c>
      <c r="C22" s="36" t="s">
        <v>31</v>
      </c>
      <c r="D22" s="32">
        <v>39000</v>
      </c>
      <c r="E22" s="32"/>
      <c r="F22" s="32"/>
      <c r="G22" s="32">
        <f aca="true" t="shared" si="4" ref="G22:G27">D22+E22+F22</f>
        <v>39000</v>
      </c>
      <c r="H22" s="32"/>
      <c r="I22" s="32"/>
      <c r="J22" s="32">
        <f aca="true" t="shared" si="5" ref="J22:J27">H22+I22</f>
        <v>0</v>
      </c>
      <c r="K22" s="32"/>
      <c r="L22" s="32"/>
      <c r="M22" s="32"/>
      <c r="N22" s="32">
        <f>K22+L22</f>
        <v>0</v>
      </c>
      <c r="O22" s="32">
        <v>15995.2</v>
      </c>
      <c r="P22" s="32">
        <v>2334.8</v>
      </c>
      <c r="Q22" s="32"/>
      <c r="R22" s="32">
        <f aca="true" t="shared" si="6" ref="R22:R27">O22+P22+Q22</f>
        <v>18330</v>
      </c>
    </row>
    <row r="23" spans="1:18" ht="12.75">
      <c r="A23" s="31">
        <v>3522</v>
      </c>
      <c r="B23" s="22">
        <v>93</v>
      </c>
      <c r="C23" s="8" t="s">
        <v>3</v>
      </c>
      <c r="D23" s="32">
        <v>49939</v>
      </c>
      <c r="E23" s="32"/>
      <c r="F23" s="39"/>
      <c r="G23" s="32">
        <f t="shared" si="4"/>
        <v>49939</v>
      </c>
      <c r="H23" s="32"/>
      <c r="I23" s="32"/>
      <c r="J23" s="32">
        <f t="shared" si="5"/>
        <v>0</v>
      </c>
      <c r="K23" s="32"/>
      <c r="L23" s="32"/>
      <c r="M23" s="32"/>
      <c r="N23" s="32">
        <f>K23+L23</f>
        <v>0</v>
      </c>
      <c r="O23" s="32">
        <v>8760.9</v>
      </c>
      <c r="P23" s="32">
        <v>2211.5</v>
      </c>
      <c r="Q23" s="32"/>
      <c r="R23" s="32">
        <f t="shared" si="6"/>
        <v>10972.4</v>
      </c>
    </row>
    <row r="24" spans="1:18" ht="12.75">
      <c r="A24" s="31">
        <v>3522</v>
      </c>
      <c r="B24" s="22">
        <v>94</v>
      </c>
      <c r="C24" s="8" t="s">
        <v>4</v>
      </c>
      <c r="D24" s="32">
        <v>43853.4</v>
      </c>
      <c r="E24" s="32"/>
      <c r="F24" s="32"/>
      <c r="G24" s="32">
        <f t="shared" si="4"/>
        <v>43853.4</v>
      </c>
      <c r="H24" s="32"/>
      <c r="I24" s="32"/>
      <c r="J24" s="32">
        <f t="shared" si="5"/>
        <v>0</v>
      </c>
      <c r="K24" s="32"/>
      <c r="L24" s="32"/>
      <c r="M24" s="32"/>
      <c r="N24" s="32">
        <f>K24+L24</f>
        <v>0</v>
      </c>
      <c r="O24" s="32">
        <v>1100</v>
      </c>
      <c r="P24" s="32">
        <v>-131.3</v>
      </c>
      <c r="Q24" s="32"/>
      <c r="R24" s="32">
        <f t="shared" si="6"/>
        <v>968.7</v>
      </c>
    </row>
    <row r="25" spans="1:18" ht="12.75">
      <c r="A25" s="31">
        <v>3522</v>
      </c>
      <c r="B25" s="22">
        <v>95</v>
      </c>
      <c r="C25" s="8" t="s">
        <v>5</v>
      </c>
      <c r="D25" s="32">
        <v>29191.6</v>
      </c>
      <c r="E25" s="32"/>
      <c r="F25" s="32"/>
      <c r="G25" s="32">
        <f t="shared" si="4"/>
        <v>29191.6</v>
      </c>
      <c r="H25" s="32"/>
      <c r="I25" s="32"/>
      <c r="J25" s="32">
        <f t="shared" si="5"/>
        <v>0</v>
      </c>
      <c r="K25" s="32"/>
      <c r="L25" s="32"/>
      <c r="M25" s="32"/>
      <c r="N25" s="32">
        <f>K25+L25</f>
        <v>0</v>
      </c>
      <c r="O25" s="32">
        <v>0</v>
      </c>
      <c r="P25" s="32"/>
      <c r="Q25" s="32"/>
      <c r="R25" s="32">
        <f t="shared" si="6"/>
        <v>0</v>
      </c>
    </row>
    <row r="26" spans="1:18" ht="12.75">
      <c r="A26" s="31" t="s">
        <v>14</v>
      </c>
      <c r="B26" s="22" t="s">
        <v>15</v>
      </c>
      <c r="C26" s="15" t="s">
        <v>16</v>
      </c>
      <c r="D26" s="33">
        <v>8266</v>
      </c>
      <c r="E26" s="33"/>
      <c r="F26" s="33"/>
      <c r="G26" s="32">
        <f t="shared" si="4"/>
        <v>8266</v>
      </c>
      <c r="H26" s="33"/>
      <c r="I26" s="33"/>
      <c r="J26" s="32">
        <f t="shared" si="5"/>
        <v>0</v>
      </c>
      <c r="K26" s="33"/>
      <c r="L26" s="33"/>
      <c r="M26" s="33"/>
      <c r="N26" s="32">
        <f>K26+L26</f>
        <v>0</v>
      </c>
      <c r="O26" s="33">
        <v>400</v>
      </c>
      <c r="P26" s="33"/>
      <c r="Q26" s="33"/>
      <c r="R26" s="32">
        <f t="shared" si="6"/>
        <v>400</v>
      </c>
    </row>
    <row r="27" spans="1:18" ht="13.5" thickBot="1">
      <c r="A27" s="34">
        <v>3599</v>
      </c>
      <c r="B27" s="20">
        <v>99</v>
      </c>
      <c r="C27" s="40" t="s">
        <v>45</v>
      </c>
      <c r="D27" s="35">
        <v>6000</v>
      </c>
      <c r="E27" s="35"/>
      <c r="F27" s="35"/>
      <c r="G27" s="35">
        <f t="shared" si="4"/>
        <v>6000</v>
      </c>
      <c r="H27" s="35"/>
      <c r="I27" s="35"/>
      <c r="J27" s="12">
        <f t="shared" si="5"/>
        <v>0</v>
      </c>
      <c r="K27" s="12"/>
      <c r="L27" s="12"/>
      <c r="M27" s="12"/>
      <c r="N27" s="12">
        <f>K27+L27+M27</f>
        <v>0</v>
      </c>
      <c r="O27" s="35">
        <v>33197.7</v>
      </c>
      <c r="P27" s="35">
        <v>-3294.8</v>
      </c>
      <c r="Q27" s="35"/>
      <c r="R27" s="12">
        <f t="shared" si="6"/>
        <v>29902.899999999998</v>
      </c>
    </row>
    <row r="28" spans="1:18" ht="12.75">
      <c r="A28" s="26"/>
      <c r="B28" s="13"/>
      <c r="C28" s="18" t="s">
        <v>27</v>
      </c>
      <c r="D28" s="9">
        <f>D30</f>
        <v>5400</v>
      </c>
      <c r="E28" s="9">
        <f>E30</f>
        <v>100</v>
      </c>
      <c r="F28" s="9">
        <f>F30</f>
        <v>0</v>
      </c>
      <c r="G28" s="9">
        <f>G30</f>
        <v>5500</v>
      </c>
      <c r="H28" s="9">
        <f aca="true" t="shared" si="7" ref="H28:P28">H30</f>
        <v>1390</v>
      </c>
      <c r="I28" s="9">
        <f t="shared" si="7"/>
        <v>0</v>
      </c>
      <c r="J28" s="9">
        <f t="shared" si="7"/>
        <v>1390</v>
      </c>
      <c r="K28" s="9">
        <f t="shared" si="7"/>
        <v>0</v>
      </c>
      <c r="L28" s="9">
        <f t="shared" si="7"/>
        <v>0</v>
      </c>
      <c r="M28" s="9">
        <f t="shared" si="7"/>
        <v>0</v>
      </c>
      <c r="N28" s="9">
        <f t="shared" si="7"/>
        <v>0</v>
      </c>
      <c r="O28" s="9">
        <f t="shared" si="7"/>
        <v>0</v>
      </c>
      <c r="P28" s="9">
        <f t="shared" si="7"/>
        <v>0</v>
      </c>
      <c r="Q28" s="9"/>
      <c r="R28" s="9">
        <f>R30</f>
        <v>0</v>
      </c>
    </row>
    <row r="29" spans="1:18" ht="12.75">
      <c r="A29" s="27"/>
      <c r="B29" s="19"/>
      <c r="C29" s="6" t="s"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3.5" thickBot="1">
      <c r="A30" s="34" t="s">
        <v>33</v>
      </c>
      <c r="B30" s="20">
        <v>1</v>
      </c>
      <c r="C30" s="41" t="s">
        <v>46</v>
      </c>
      <c r="D30" s="37">
        <v>5400</v>
      </c>
      <c r="E30" s="37">
        <v>100</v>
      </c>
      <c r="F30" s="37"/>
      <c r="G30" s="37">
        <f>D30+E30+F30</f>
        <v>5500</v>
      </c>
      <c r="H30" s="37">
        <v>1390</v>
      </c>
      <c r="I30" s="37"/>
      <c r="J30" s="37">
        <f>H30+I30</f>
        <v>1390</v>
      </c>
      <c r="K30" s="37"/>
      <c r="L30" s="37"/>
      <c r="M30" s="37"/>
      <c r="N30" s="37"/>
      <c r="O30" s="37">
        <v>0</v>
      </c>
      <c r="P30" s="37"/>
      <c r="Q30" s="37"/>
      <c r="R30" s="37">
        <f>O30+P30</f>
        <v>0</v>
      </c>
    </row>
  </sheetData>
  <sheetProtection/>
  <mergeCells count="11">
    <mergeCell ref="K7:R7"/>
    <mergeCell ref="K8:N8"/>
    <mergeCell ref="O8:R8"/>
    <mergeCell ref="A2:R2"/>
    <mergeCell ref="A3:R3"/>
    <mergeCell ref="A4:R4"/>
    <mergeCell ref="A7:A9"/>
    <mergeCell ref="B7:B9"/>
    <mergeCell ref="C7:C9"/>
    <mergeCell ref="D7:G8"/>
    <mergeCell ref="H7:J8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Věra Kopřivová</cp:lastModifiedBy>
  <cp:lastPrinted>2010-11-15T15:30:36Z</cp:lastPrinted>
  <dcterms:created xsi:type="dcterms:W3CDTF">2002-08-26T10:16:33Z</dcterms:created>
  <dcterms:modified xsi:type="dcterms:W3CDTF">2010-11-15T15:30:41Z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