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205" windowHeight="8310" activeTab="0"/>
  </bookViews>
  <sheets>
    <sheet name="4.ZR 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<sst xmlns="http://schemas.openxmlformats.org/spreadsheetml/2006/main" count="52" uniqueCount="47">
  <si>
    <t>v tom:</t>
  </si>
  <si>
    <t>§</t>
  </si>
  <si>
    <t>kap. 15 - zdravotnictví</t>
  </si>
  <si>
    <t>Akciová společnost</t>
  </si>
  <si>
    <t>Oblastní nemocnice Náchod a.s.</t>
  </si>
  <si>
    <t>Oblastní nemocnice Rychnov n. K. a.s.</t>
  </si>
  <si>
    <t>Oblastní nemocnice Trutnov a.s.</t>
  </si>
  <si>
    <t>v tis. Kč</t>
  </si>
  <si>
    <t>Závazný ukazatel</t>
  </si>
  <si>
    <t>z vlastních prostředků kraje</t>
  </si>
  <si>
    <t xml:space="preserve">ZOO Dvůr Králové n. L. a.s. </t>
  </si>
  <si>
    <t>Příloha č. 3</t>
  </si>
  <si>
    <t>změna</t>
  </si>
  <si>
    <t>Neinvestiční transfery a. s.</t>
  </si>
  <si>
    <t>Investiční transfery a. s.</t>
  </si>
  <si>
    <t>Č.o.</t>
  </si>
  <si>
    <t>pozm. návrhy</t>
  </si>
  <si>
    <t>z toho dary</t>
  </si>
  <si>
    <t>zm.</t>
  </si>
  <si>
    <t>3522</t>
  </si>
  <si>
    <t>98</t>
  </si>
  <si>
    <t>Městs.nemocnice a.s. Dvůr Králové n.L.</t>
  </si>
  <si>
    <t>FRR</t>
  </si>
  <si>
    <t>Neinvestiční transfery a.s.</t>
  </si>
  <si>
    <t xml:space="preserve">Investiční transfery a. s. </t>
  </si>
  <si>
    <t>3639</t>
  </si>
  <si>
    <t>kap. 02 - životní prostř.a zemědělství</t>
  </si>
  <si>
    <t xml:space="preserve">zm. </t>
  </si>
  <si>
    <t>kap. 13 - evropská integrace</t>
  </si>
  <si>
    <t>Centrum evropského projektování a.s.</t>
  </si>
  <si>
    <t xml:space="preserve">                 z toho: kofinancování</t>
  </si>
  <si>
    <t xml:space="preserve">Zdravot.holding KHK a.s. </t>
  </si>
  <si>
    <t>2212</t>
  </si>
  <si>
    <t>1</t>
  </si>
  <si>
    <t>SÚS KHK a.s.</t>
  </si>
  <si>
    <t>kap. 10 - doprava</t>
  </si>
  <si>
    <t>po 3. změně rozpočtu 
pol. 5213</t>
  </si>
  <si>
    <t>po 3. změně rozpočtu 
pol. 6313</t>
  </si>
  <si>
    <t>FRR
 po 3. zm. rozpočtu 
pol. 6313</t>
  </si>
  <si>
    <t>v tom: (249,6 kofi z kap.13)</t>
  </si>
  <si>
    <t>Oblastní nemocnice Jičín a.s. 
  (249,6 tis.Kč z kap.13 - kofi)</t>
  </si>
  <si>
    <t>Dotace akciovým společnostem na rok 2008</t>
  </si>
  <si>
    <t>po 4. změně rozpočtu 
pol. 5213</t>
  </si>
  <si>
    <t>po 4. změně rozpočtu 
pol. 6313</t>
  </si>
  <si>
    <t>FRR
 po 3. zm. rozp. 
pol. 5213</t>
  </si>
  <si>
    <t>FRR
 po 4. zm. rozpočtu 
pol. 5213</t>
  </si>
  <si>
    <t>FRR
 po 4. zm. rozpočtu 
pol. 6313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</si>
</sst>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_K_č"/>
    <numFmt numFmtId="166" formatCode="_-* #,##0.0\ _K_č_-;\-* #,##0.0\ _K_č_-;_-* &quot;-&quot;??\ _K_č_-;_-@_-"/>
    <numFmt numFmtId="167" formatCode="_-* #,##0\ _K_č_-;\-* #,##0\ _K_č_-;_-* &quot;-&quot;??\ _K_č_-;_-@_-"/>
    <numFmt numFmtId="168" formatCode="_-* #,##0.0\ _K_č_-;\-* #,##0.0\ _K_č_-;_-* &quot;-&quot;\ _K_č_-;_-@_-"/>
  </numFmts>
  <fonts count="51">
    <font>
      <sz val="10"/>
      <name val="Arial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4"/>
      <name val="Arial CE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68" fontId="1" fillId="0" borderId="0" xfId="0" applyNumberFormat="1" applyFont="1" applyAlignment="1">
      <alignment horizontal="center"/>
    </xf>
    <xf numFmtId="168" fontId="0" fillId="0" borderId="0" xfId="0" applyNumberFormat="1" applyAlignment="1">
      <alignment/>
    </xf>
    <xf numFmtId="168" fontId="0" fillId="0" borderId="0" xfId="0" applyNumberFormat="1" applyBorder="1" applyAlignment="1">
      <alignment horizontal="right"/>
    </xf>
    <xf numFmtId="168" fontId="8" fillId="0" borderId="0" xfId="0" applyNumberFormat="1" applyFon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68" fontId="1" fillId="0" borderId="10" xfId="39" applyNumberFormat="1" applyFont="1" applyBorder="1" applyAlignment="1">
      <alignment/>
    </xf>
    <xf numFmtId="168" fontId="5" fillId="0" borderId="11" xfId="39" applyNumberFormat="1" applyFont="1" applyBorder="1" applyAlignment="1">
      <alignment/>
    </xf>
    <xf numFmtId="168" fontId="5" fillId="0" borderId="10" xfId="39" applyNumberFormat="1" applyFont="1" applyBorder="1" applyAlignment="1">
      <alignment/>
    </xf>
    <xf numFmtId="164" fontId="4" fillId="0" borderId="12" xfId="39" applyNumberFormat="1" applyFont="1" applyBorder="1" applyAlignment="1">
      <alignment/>
    </xf>
    <xf numFmtId="164" fontId="0" fillId="0" borderId="13" xfId="0" applyNumberFormat="1" applyBorder="1" applyAlignment="1">
      <alignment/>
    </xf>
    <xf numFmtId="164" fontId="5" fillId="0" borderId="14" xfId="39" applyNumberFormat="1" applyFont="1" applyBorder="1" applyAlignment="1">
      <alignment/>
    </xf>
    <xf numFmtId="164" fontId="5" fillId="0" borderId="15" xfId="39" applyNumberFormat="1" applyFont="1" applyBorder="1" applyAlignment="1">
      <alignment/>
    </xf>
    <xf numFmtId="41" fontId="1" fillId="0" borderId="1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168" fontId="5" fillId="0" borderId="16" xfId="39" applyNumberFormat="1" applyFont="1" applyBorder="1" applyAlignment="1">
      <alignment/>
    </xf>
    <xf numFmtId="168" fontId="12" fillId="0" borderId="17" xfId="39" applyNumberFormat="1" applyFont="1" applyBorder="1" applyAlignment="1">
      <alignment/>
    </xf>
    <xf numFmtId="164" fontId="12" fillId="0" borderId="14" xfId="39" applyNumberFormat="1" applyFont="1" applyBorder="1" applyAlignment="1">
      <alignment/>
    </xf>
    <xf numFmtId="164" fontId="13" fillId="0" borderId="12" xfId="39" applyNumberFormat="1" applyFont="1" applyBorder="1" applyAlignment="1">
      <alignment/>
    </xf>
    <xf numFmtId="168" fontId="4" fillId="0" borderId="18" xfId="39" applyNumberFormat="1" applyFont="1" applyBorder="1" applyAlignment="1">
      <alignment vertical="center"/>
    </xf>
    <xf numFmtId="41" fontId="1" fillId="0" borderId="13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168" fontId="5" fillId="0" borderId="10" xfId="39" applyNumberFormat="1" applyFont="1" applyBorder="1" applyAlignment="1">
      <alignment wrapText="1"/>
    </xf>
    <xf numFmtId="168" fontId="14" fillId="0" borderId="0" xfId="0" applyNumberFormat="1" applyFont="1" applyAlignment="1">
      <alignment horizontal="center"/>
    </xf>
    <xf numFmtId="168" fontId="10" fillId="0" borderId="12" xfId="0" applyNumberFormat="1" applyFont="1" applyBorder="1" applyAlignment="1">
      <alignment horizontal="center" vertical="center" wrapText="1"/>
    </xf>
    <xf numFmtId="41" fontId="14" fillId="0" borderId="21" xfId="0" applyNumberFormat="1" applyFont="1" applyBorder="1" applyAlignment="1">
      <alignment horizontal="center"/>
    </xf>
    <xf numFmtId="41" fontId="14" fillId="0" borderId="22" xfId="0" applyNumberFormat="1" applyFont="1" applyBorder="1" applyAlignment="1">
      <alignment horizontal="center"/>
    </xf>
    <xf numFmtId="49" fontId="14" fillId="0" borderId="23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/>
    </xf>
    <xf numFmtId="49" fontId="14" fillId="0" borderId="21" xfId="0" applyNumberFormat="1" applyFont="1" applyBorder="1" applyAlignment="1">
      <alignment horizontal="center"/>
    </xf>
    <xf numFmtId="49" fontId="14" fillId="0" borderId="22" xfId="0" applyNumberFormat="1" applyFont="1" applyBorder="1" applyAlignment="1">
      <alignment horizontal="center"/>
    </xf>
    <xf numFmtId="164" fontId="0" fillId="0" borderId="13" xfId="34" applyNumberFormat="1" applyFont="1" applyBorder="1" applyAlignment="1">
      <alignment/>
    </xf>
    <xf numFmtId="49" fontId="14" fillId="0" borderId="24" xfId="0" applyNumberFormat="1" applyFont="1" applyBorder="1" applyAlignment="1">
      <alignment horizontal="center"/>
    </xf>
    <xf numFmtId="164" fontId="0" fillId="0" borderId="20" xfId="34" applyNumberFormat="1" applyFont="1" applyBorder="1" applyAlignment="1">
      <alignment/>
    </xf>
    <xf numFmtId="49" fontId="14" fillId="0" borderId="25" xfId="0" applyNumberFormat="1" applyFont="1" applyBorder="1" applyAlignment="1">
      <alignment horizontal="center"/>
    </xf>
    <xf numFmtId="164" fontId="0" fillId="0" borderId="15" xfId="34" applyNumberFormat="1" applyFont="1" applyBorder="1" applyAlignment="1">
      <alignment/>
    </xf>
    <xf numFmtId="168" fontId="10" fillId="0" borderId="26" xfId="0" applyNumberFormat="1" applyFont="1" applyBorder="1" applyAlignment="1">
      <alignment horizontal="center" vertical="center"/>
    </xf>
    <xf numFmtId="168" fontId="10" fillId="0" borderId="27" xfId="0" applyNumberFormat="1" applyFont="1" applyBorder="1" applyAlignment="1">
      <alignment horizontal="center" vertical="center"/>
    </xf>
    <xf numFmtId="168" fontId="10" fillId="0" borderId="28" xfId="0" applyNumberFormat="1" applyFont="1" applyBorder="1" applyAlignment="1">
      <alignment horizontal="center" vertical="center"/>
    </xf>
    <xf numFmtId="168" fontId="11" fillId="0" borderId="0" xfId="0" applyNumberFormat="1" applyFont="1" applyAlignment="1">
      <alignment horizontal="center" vertical="center"/>
    </xf>
    <xf numFmtId="168" fontId="9" fillId="0" borderId="0" xfId="0" applyNumberFormat="1" applyFont="1" applyAlignment="1">
      <alignment horizontal="center" vertical="center" wrapText="1"/>
    </xf>
    <xf numFmtId="168" fontId="15" fillId="0" borderId="0" xfId="0" applyNumberFormat="1" applyFont="1" applyAlignment="1">
      <alignment horizontal="center" vertical="center"/>
    </xf>
    <xf numFmtId="41" fontId="16" fillId="0" borderId="21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1" fontId="3" fillId="0" borderId="12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68" fontId="2" fillId="0" borderId="18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68" fontId="10" fillId="0" borderId="21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49" fontId="14" fillId="0" borderId="34" xfId="0" applyNumberFormat="1" applyFont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Styl 1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tabSelected="1" zoomScalePageLayoutView="0" workbookViewId="0" topLeftCell="A4">
      <selection activeCell="A4" sqref="A4:S4"/>
    </sheetView>
  </sheetViews>
  <sheetFormatPr defaultColWidth="9.140625" defaultRowHeight="12.75"/>
  <cols>
    <col min="1" max="1" width="4.421875" style="0" customWidth="1"/>
    <col min="2" max="2" width="4.28125" style="0" customWidth="1"/>
    <col min="3" max="3" width="36.57421875" style="0" customWidth="1"/>
    <col min="6" max="6" width="0" style="0" hidden="1" customWidth="1"/>
    <col min="8" max="8" width="0" style="0" hidden="1" customWidth="1"/>
    <col min="14" max="14" width="0" style="0" hidden="1" customWidth="1"/>
    <col min="18" max="18" width="0" style="0" hidden="1" customWidth="1"/>
  </cols>
  <sheetData>
    <row r="1" spans="1:19" ht="12.75">
      <c r="A1" s="27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 t="s">
        <v>11</v>
      </c>
    </row>
    <row r="2" spans="1:19" ht="24.75" customHeight="1">
      <c r="A2" s="43" t="s">
        <v>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</row>
    <row r="3" spans="1:19" ht="28.5" customHeight="1">
      <c r="A3" s="44" t="s">
        <v>41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</row>
    <row r="4" spans="1:19" ht="30" customHeight="1">
      <c r="A4" s="43" t="s">
        <v>9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</row>
    <row r="5" spans="1:19" ht="15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ht="13.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 t="s">
        <v>7</v>
      </c>
    </row>
    <row r="7" spans="1:19" ht="13.5" customHeight="1" thickBot="1">
      <c r="A7" s="46" t="s">
        <v>1</v>
      </c>
      <c r="B7" s="49" t="s">
        <v>15</v>
      </c>
      <c r="C7" s="52" t="s">
        <v>3</v>
      </c>
      <c r="D7" s="55" t="s">
        <v>13</v>
      </c>
      <c r="E7" s="56"/>
      <c r="F7" s="56"/>
      <c r="G7" s="56"/>
      <c r="H7" s="57"/>
      <c r="I7" s="55" t="s">
        <v>14</v>
      </c>
      <c r="J7" s="56"/>
      <c r="K7" s="57"/>
      <c r="L7" s="40" t="s">
        <v>22</v>
      </c>
      <c r="M7" s="41"/>
      <c r="N7" s="41"/>
      <c r="O7" s="41"/>
      <c r="P7" s="41"/>
      <c r="Q7" s="41"/>
      <c r="R7" s="41"/>
      <c r="S7" s="42"/>
    </row>
    <row r="8" spans="1:19" ht="13.5" thickBot="1">
      <c r="A8" s="47"/>
      <c r="B8" s="50"/>
      <c r="C8" s="53"/>
      <c r="D8" s="48"/>
      <c r="E8" s="58"/>
      <c r="F8" s="58"/>
      <c r="G8" s="58"/>
      <c r="H8" s="54"/>
      <c r="I8" s="48"/>
      <c r="J8" s="58"/>
      <c r="K8" s="54"/>
      <c r="L8" s="40" t="s">
        <v>23</v>
      </c>
      <c r="M8" s="41"/>
      <c r="N8" s="41"/>
      <c r="O8" s="42"/>
      <c r="P8" s="40" t="s">
        <v>24</v>
      </c>
      <c r="Q8" s="41"/>
      <c r="R8" s="41"/>
      <c r="S8" s="42"/>
    </row>
    <row r="9" spans="1:19" ht="64.5" thickBot="1">
      <c r="A9" s="48"/>
      <c r="B9" s="51"/>
      <c r="C9" s="54"/>
      <c r="D9" s="28" t="s">
        <v>36</v>
      </c>
      <c r="E9" s="28" t="s">
        <v>27</v>
      </c>
      <c r="F9" s="28" t="s">
        <v>16</v>
      </c>
      <c r="G9" s="28" t="s">
        <v>42</v>
      </c>
      <c r="H9" s="28" t="s">
        <v>17</v>
      </c>
      <c r="I9" s="28" t="s">
        <v>37</v>
      </c>
      <c r="J9" s="28" t="s">
        <v>18</v>
      </c>
      <c r="K9" s="28" t="s">
        <v>43</v>
      </c>
      <c r="L9" s="28" t="s">
        <v>44</v>
      </c>
      <c r="M9" s="28" t="s">
        <v>12</v>
      </c>
      <c r="N9" s="28" t="s">
        <v>16</v>
      </c>
      <c r="O9" s="28" t="s">
        <v>45</v>
      </c>
      <c r="P9" s="28" t="s">
        <v>38</v>
      </c>
      <c r="Q9" s="28" t="s">
        <v>12</v>
      </c>
      <c r="R9" s="28" t="s">
        <v>16</v>
      </c>
      <c r="S9" s="28" t="s">
        <v>46</v>
      </c>
    </row>
    <row r="10" spans="1:19" ht="12.75">
      <c r="A10" s="29"/>
      <c r="B10" s="13"/>
      <c r="C10" s="19" t="s">
        <v>26</v>
      </c>
      <c r="D10" s="9">
        <f>D12</f>
        <v>45000</v>
      </c>
      <c r="E10" s="9">
        <f>E12</f>
        <v>0</v>
      </c>
      <c r="F10" s="9">
        <f>F12</f>
        <v>0</v>
      </c>
      <c r="G10" s="9">
        <f>G12</f>
        <v>45000</v>
      </c>
      <c r="H10" s="9"/>
      <c r="I10" s="9">
        <f>I12</f>
        <v>0</v>
      </c>
      <c r="J10" s="9">
        <f>J12</f>
        <v>0</v>
      </c>
      <c r="K10" s="9">
        <f>K12</f>
        <v>0</v>
      </c>
      <c r="L10" s="9"/>
      <c r="M10" s="9"/>
      <c r="N10" s="9"/>
      <c r="O10" s="9"/>
      <c r="P10" s="9">
        <f>P12</f>
        <v>0</v>
      </c>
      <c r="Q10" s="9">
        <f>Q12</f>
        <v>0</v>
      </c>
      <c r="R10" s="9"/>
      <c r="S10" s="9">
        <f>S12</f>
        <v>0</v>
      </c>
    </row>
    <row r="11" spans="1:19" ht="12.75">
      <c r="A11" s="30"/>
      <c r="B11" s="20"/>
      <c r="C11" s="6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19" ht="13.5" thickBot="1">
      <c r="A12" s="38">
        <v>3741</v>
      </c>
      <c r="B12" s="21">
        <v>1</v>
      </c>
      <c r="C12" s="7" t="s">
        <v>10</v>
      </c>
      <c r="D12" s="11">
        <v>45000</v>
      </c>
      <c r="E12" s="11"/>
      <c r="F12" s="11"/>
      <c r="G12" s="11">
        <f>D12+E12+F12</f>
        <v>45000</v>
      </c>
      <c r="H12" s="11"/>
      <c r="I12" s="11"/>
      <c r="J12" s="11"/>
      <c r="K12" s="11">
        <f>I12+J12</f>
        <v>0</v>
      </c>
      <c r="L12" s="11"/>
      <c r="M12" s="11"/>
      <c r="N12" s="11"/>
      <c r="O12" s="11"/>
      <c r="P12" s="11">
        <v>0</v>
      </c>
      <c r="Q12" s="11"/>
      <c r="R12" s="11"/>
      <c r="S12" s="11">
        <f>P12+Q12</f>
        <v>0</v>
      </c>
    </row>
    <row r="13" spans="1:19" ht="12.75">
      <c r="A13" s="59"/>
      <c r="B13" s="22"/>
      <c r="C13" s="19" t="s">
        <v>35</v>
      </c>
      <c r="D13" s="9">
        <f>D15</f>
        <v>0</v>
      </c>
      <c r="E13" s="9">
        <f>E15</f>
        <v>0</v>
      </c>
      <c r="F13" s="9">
        <f>F15</f>
        <v>0</v>
      </c>
      <c r="G13" s="9">
        <f>G15</f>
        <v>0</v>
      </c>
      <c r="H13" s="9"/>
      <c r="I13" s="9">
        <f>I15</f>
        <v>3300</v>
      </c>
      <c r="J13" s="9">
        <f>J15</f>
        <v>-3300</v>
      </c>
      <c r="K13" s="9">
        <f>K15</f>
        <v>0</v>
      </c>
      <c r="L13" s="9"/>
      <c r="M13" s="9"/>
      <c r="N13" s="9"/>
      <c r="O13" s="9"/>
      <c r="P13" s="9">
        <f>P15</f>
        <v>0</v>
      </c>
      <c r="Q13" s="9">
        <f>Q15</f>
        <v>0</v>
      </c>
      <c r="R13" s="9"/>
      <c r="S13" s="9">
        <f>S15</f>
        <v>0</v>
      </c>
    </row>
    <row r="14" spans="1:19" ht="12.75">
      <c r="A14" s="34"/>
      <c r="B14" s="23"/>
      <c r="C14" s="6" t="s">
        <v>0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19" ht="13.5" thickBot="1">
      <c r="A15" s="31" t="s">
        <v>32</v>
      </c>
      <c r="B15" s="24" t="s">
        <v>33</v>
      </c>
      <c r="C15" s="7" t="s">
        <v>34</v>
      </c>
      <c r="D15" s="11"/>
      <c r="E15" s="11"/>
      <c r="F15" s="11"/>
      <c r="G15" s="11">
        <f>D15+E15+F15</f>
        <v>0</v>
      </c>
      <c r="H15" s="11"/>
      <c r="I15" s="11">
        <v>3300</v>
      </c>
      <c r="J15" s="11">
        <v>-3300</v>
      </c>
      <c r="K15" s="11">
        <f>I15+J15</f>
        <v>0</v>
      </c>
      <c r="L15" s="11"/>
      <c r="M15" s="11"/>
      <c r="N15" s="11"/>
      <c r="O15" s="11"/>
      <c r="P15" s="11">
        <v>0</v>
      </c>
      <c r="Q15" s="11"/>
      <c r="R15" s="11"/>
      <c r="S15" s="11">
        <f>P15+Q15</f>
        <v>0</v>
      </c>
    </row>
    <row r="16" spans="1:19" ht="12.75">
      <c r="A16" s="29"/>
      <c r="B16" s="13"/>
      <c r="C16" s="19" t="s">
        <v>28</v>
      </c>
      <c r="D16" s="9">
        <f>D18</f>
        <v>200</v>
      </c>
      <c r="E16" s="9">
        <f>E18</f>
        <v>-200</v>
      </c>
      <c r="F16" s="9">
        <f>F18</f>
        <v>0</v>
      </c>
      <c r="G16" s="9">
        <f>G18</f>
        <v>0</v>
      </c>
      <c r="H16" s="9"/>
      <c r="I16" s="9">
        <f>I18</f>
        <v>0</v>
      </c>
      <c r="J16" s="9">
        <f>J18</f>
        <v>0</v>
      </c>
      <c r="K16" s="9">
        <f>K18</f>
        <v>0</v>
      </c>
      <c r="L16" s="9"/>
      <c r="M16" s="9"/>
      <c r="N16" s="9"/>
      <c r="O16" s="9"/>
      <c r="P16" s="9">
        <f>P18</f>
        <v>0</v>
      </c>
      <c r="Q16" s="9">
        <f>Q18</f>
        <v>0</v>
      </c>
      <c r="R16" s="9"/>
      <c r="S16" s="9">
        <f>S18</f>
        <v>0</v>
      </c>
    </row>
    <row r="17" spans="1:19" ht="12.75">
      <c r="A17" s="30"/>
      <c r="B17" s="20"/>
      <c r="C17" s="6" t="s">
        <v>0</v>
      </c>
      <c r="D17" s="10"/>
      <c r="E17" s="10"/>
      <c r="F17" s="10"/>
      <c r="G17" s="10"/>
      <c r="H17" s="10"/>
      <c r="I17" s="10"/>
      <c r="J17" s="32"/>
      <c r="K17" s="10"/>
      <c r="L17" s="10"/>
      <c r="M17" s="10"/>
      <c r="N17" s="10"/>
      <c r="O17" s="10"/>
      <c r="P17" s="10"/>
      <c r="Q17" s="10"/>
      <c r="R17" s="10"/>
      <c r="S17" s="10"/>
    </row>
    <row r="18" spans="1:19" ht="12.75">
      <c r="A18" s="31" t="s">
        <v>25</v>
      </c>
      <c r="B18" s="24">
        <v>1</v>
      </c>
      <c r="C18" s="7" t="s">
        <v>29</v>
      </c>
      <c r="D18" s="11">
        <v>200</v>
      </c>
      <c r="E18" s="11">
        <v>-200</v>
      </c>
      <c r="F18" s="11"/>
      <c r="G18" s="11">
        <f>D18+E18+F18</f>
        <v>0</v>
      </c>
      <c r="H18" s="11"/>
      <c r="I18" s="11">
        <v>0</v>
      </c>
      <c r="J18" s="11"/>
      <c r="K18" s="11">
        <f>I18+J18</f>
        <v>0</v>
      </c>
      <c r="L18" s="11"/>
      <c r="M18" s="11"/>
      <c r="N18" s="11"/>
      <c r="O18" s="11"/>
      <c r="P18" s="11">
        <v>0</v>
      </c>
      <c r="Q18" s="11"/>
      <c r="R18" s="11"/>
      <c r="S18" s="11">
        <f>P18+Q18</f>
        <v>0</v>
      </c>
    </row>
    <row r="19" spans="1:19" ht="13.5" thickBot="1">
      <c r="A19" s="31"/>
      <c r="B19" s="24"/>
      <c r="C19" s="7" t="s">
        <v>30</v>
      </c>
      <c r="D19" s="17">
        <v>0</v>
      </c>
      <c r="E19" s="17"/>
      <c r="F19" s="17"/>
      <c r="G19" s="17">
        <f>D19+E19+F19</f>
        <v>0</v>
      </c>
      <c r="H19" s="17"/>
      <c r="I19" s="17">
        <v>0</v>
      </c>
      <c r="J19" s="17"/>
      <c r="K19" s="17">
        <f>I19+J19</f>
        <v>0</v>
      </c>
      <c r="L19" s="11"/>
      <c r="M19" s="11"/>
      <c r="N19" s="11"/>
      <c r="O19" s="11"/>
      <c r="P19" s="11"/>
      <c r="Q19" s="11"/>
      <c r="R19" s="11"/>
      <c r="S19" s="11"/>
    </row>
    <row r="20" spans="1:19" ht="12.75">
      <c r="A20" s="33"/>
      <c r="B20" s="14"/>
      <c r="C20" s="19" t="s">
        <v>2</v>
      </c>
      <c r="D20" s="9">
        <f aca="true" t="shared" si="0" ref="D20:S20">SUM(D22:D27)</f>
        <v>113241.1</v>
      </c>
      <c r="E20" s="18">
        <f t="shared" si="0"/>
        <v>1338.7</v>
      </c>
      <c r="F20" s="9">
        <f t="shared" si="0"/>
        <v>0</v>
      </c>
      <c r="G20" s="9">
        <f t="shared" si="0"/>
        <v>114579.8</v>
      </c>
      <c r="H20" s="9">
        <f t="shared" si="0"/>
        <v>0</v>
      </c>
      <c r="I20" s="9">
        <f t="shared" si="0"/>
        <v>0</v>
      </c>
      <c r="J20" s="9">
        <f t="shared" si="0"/>
        <v>0</v>
      </c>
      <c r="K20" s="9">
        <f t="shared" si="0"/>
        <v>0</v>
      </c>
      <c r="L20" s="9">
        <f t="shared" si="0"/>
        <v>8764</v>
      </c>
      <c r="M20" s="9">
        <f t="shared" si="0"/>
        <v>7141.4</v>
      </c>
      <c r="N20" s="9">
        <f t="shared" si="0"/>
        <v>0</v>
      </c>
      <c r="O20" s="9">
        <f t="shared" si="0"/>
        <v>15905.4</v>
      </c>
      <c r="P20" s="9">
        <f t="shared" si="0"/>
        <v>107058.3</v>
      </c>
      <c r="Q20" s="9">
        <f t="shared" si="0"/>
        <v>-176.89999999999964</v>
      </c>
      <c r="R20" s="9">
        <f t="shared" si="0"/>
        <v>0</v>
      </c>
      <c r="S20" s="9">
        <f t="shared" si="0"/>
        <v>106881.40000000001</v>
      </c>
    </row>
    <row r="21" spans="1:19" ht="12.75">
      <c r="A21" s="34"/>
      <c r="B21" s="23"/>
      <c r="C21" s="6" t="s">
        <v>39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</row>
    <row r="22" spans="1:19" ht="25.5">
      <c r="A22" s="34">
        <v>3522</v>
      </c>
      <c r="B22" s="23">
        <v>92</v>
      </c>
      <c r="C22" s="26" t="s">
        <v>40</v>
      </c>
      <c r="D22" s="35">
        <f>23620+249.6</f>
        <v>23869.6</v>
      </c>
      <c r="E22" s="35"/>
      <c r="F22" s="35"/>
      <c r="G22" s="35">
        <f aca="true" t="shared" si="1" ref="G22:G27">D22+E22+F22</f>
        <v>23869.6</v>
      </c>
      <c r="H22" s="35"/>
      <c r="I22" s="35"/>
      <c r="J22" s="35"/>
      <c r="K22" s="35">
        <f aca="true" t="shared" si="2" ref="K22:K27">I22+J22</f>
        <v>0</v>
      </c>
      <c r="L22" s="35"/>
      <c r="M22" s="35"/>
      <c r="N22" s="35"/>
      <c r="O22" s="35">
        <f>L22+M22</f>
        <v>0</v>
      </c>
      <c r="P22" s="35"/>
      <c r="Q22" s="35"/>
      <c r="R22" s="35"/>
      <c r="S22" s="35">
        <f aca="true" t="shared" si="3" ref="S22:S27">P22+Q22+R22</f>
        <v>0</v>
      </c>
    </row>
    <row r="23" spans="1:19" ht="12.75">
      <c r="A23" s="34">
        <v>3522</v>
      </c>
      <c r="B23" s="23">
        <v>93</v>
      </c>
      <c r="C23" s="8" t="s">
        <v>4</v>
      </c>
      <c r="D23" s="35">
        <v>23550</v>
      </c>
      <c r="E23" s="35"/>
      <c r="F23" s="35"/>
      <c r="G23" s="35">
        <f t="shared" si="1"/>
        <v>23550</v>
      </c>
      <c r="H23" s="35"/>
      <c r="I23" s="35"/>
      <c r="J23" s="35"/>
      <c r="K23" s="35">
        <f t="shared" si="2"/>
        <v>0</v>
      </c>
      <c r="L23" s="35"/>
      <c r="M23" s="35"/>
      <c r="N23" s="35"/>
      <c r="O23" s="35">
        <f>L23+M23</f>
        <v>0</v>
      </c>
      <c r="P23" s="35"/>
      <c r="Q23" s="35"/>
      <c r="R23" s="35"/>
      <c r="S23" s="35">
        <f t="shared" si="3"/>
        <v>0</v>
      </c>
    </row>
    <row r="24" spans="1:19" ht="12.75">
      <c r="A24" s="34">
        <v>3522</v>
      </c>
      <c r="B24" s="23">
        <v>94</v>
      </c>
      <c r="C24" s="8" t="s">
        <v>5</v>
      </c>
      <c r="D24" s="35">
        <v>34060</v>
      </c>
      <c r="E24" s="35"/>
      <c r="F24" s="35"/>
      <c r="G24" s="35">
        <f t="shared" si="1"/>
        <v>34060</v>
      </c>
      <c r="H24" s="35"/>
      <c r="I24" s="35"/>
      <c r="J24" s="35"/>
      <c r="K24" s="35">
        <f t="shared" si="2"/>
        <v>0</v>
      </c>
      <c r="L24" s="35"/>
      <c r="M24" s="35"/>
      <c r="N24" s="35"/>
      <c r="O24" s="35">
        <f>L24+M24</f>
        <v>0</v>
      </c>
      <c r="P24" s="35"/>
      <c r="Q24" s="35"/>
      <c r="R24" s="35"/>
      <c r="S24" s="35">
        <f t="shared" si="3"/>
        <v>0</v>
      </c>
    </row>
    <row r="25" spans="1:19" ht="12.75">
      <c r="A25" s="34">
        <v>3522</v>
      </c>
      <c r="B25" s="23">
        <v>95</v>
      </c>
      <c r="C25" s="8" t="s">
        <v>6</v>
      </c>
      <c r="D25" s="35">
        <v>20821.5</v>
      </c>
      <c r="E25" s="35">
        <v>1338.7</v>
      </c>
      <c r="F25" s="35"/>
      <c r="G25" s="35">
        <f t="shared" si="1"/>
        <v>22160.2</v>
      </c>
      <c r="H25" s="35"/>
      <c r="I25" s="35"/>
      <c r="J25" s="35"/>
      <c r="K25" s="35">
        <f t="shared" si="2"/>
        <v>0</v>
      </c>
      <c r="L25" s="35"/>
      <c r="M25" s="35"/>
      <c r="N25" s="35"/>
      <c r="O25" s="35">
        <f>L25+M25</f>
        <v>0</v>
      </c>
      <c r="P25" s="35"/>
      <c r="Q25" s="35">
        <v>2200</v>
      </c>
      <c r="R25" s="35"/>
      <c r="S25" s="35">
        <f t="shared" si="3"/>
        <v>2200</v>
      </c>
    </row>
    <row r="26" spans="1:19" ht="12.75">
      <c r="A26" s="36" t="s">
        <v>19</v>
      </c>
      <c r="B26" s="25" t="s">
        <v>20</v>
      </c>
      <c r="C26" s="15" t="s">
        <v>21</v>
      </c>
      <c r="D26" s="37">
        <v>5300</v>
      </c>
      <c r="E26" s="37"/>
      <c r="F26" s="37"/>
      <c r="G26" s="35">
        <f t="shared" si="1"/>
        <v>5300</v>
      </c>
      <c r="H26" s="37"/>
      <c r="I26" s="37"/>
      <c r="J26" s="37"/>
      <c r="K26" s="35">
        <f t="shared" si="2"/>
        <v>0</v>
      </c>
      <c r="L26" s="37"/>
      <c r="M26" s="37"/>
      <c r="N26" s="37"/>
      <c r="O26" s="35">
        <f>L26+M26</f>
        <v>0</v>
      </c>
      <c r="P26" s="37">
        <v>3400</v>
      </c>
      <c r="Q26" s="37"/>
      <c r="R26" s="37"/>
      <c r="S26" s="35">
        <f t="shared" si="3"/>
        <v>3400</v>
      </c>
    </row>
    <row r="27" spans="1:19" ht="13.5" thickBot="1">
      <c r="A27" s="38">
        <v>3599</v>
      </c>
      <c r="B27" s="21">
        <v>99</v>
      </c>
      <c r="C27" s="16" t="s">
        <v>31</v>
      </c>
      <c r="D27" s="39">
        <v>5640</v>
      </c>
      <c r="E27" s="39"/>
      <c r="F27" s="39"/>
      <c r="G27" s="39">
        <f t="shared" si="1"/>
        <v>5640</v>
      </c>
      <c r="H27" s="39"/>
      <c r="I27" s="39">
        <v>0</v>
      </c>
      <c r="J27" s="39"/>
      <c r="K27" s="12">
        <f t="shared" si="2"/>
        <v>0</v>
      </c>
      <c r="L27" s="12">
        <v>8764</v>
      </c>
      <c r="M27" s="12">
        <f>1556.1+5585.3</f>
        <v>7141.4</v>
      </c>
      <c r="N27" s="12"/>
      <c r="O27" s="12">
        <f>L27+M27+N27</f>
        <v>15905.4</v>
      </c>
      <c r="P27" s="39">
        <v>103658.3</v>
      </c>
      <c r="Q27" s="39">
        <f>-1148.6-145-1083.3</f>
        <v>-2376.8999999999996</v>
      </c>
      <c r="R27" s="39"/>
      <c r="S27" s="12">
        <f t="shared" si="3"/>
        <v>101281.40000000001</v>
      </c>
    </row>
  </sheetData>
  <sheetProtection/>
  <mergeCells count="11">
    <mergeCell ref="L7:S7"/>
    <mergeCell ref="L8:O8"/>
    <mergeCell ref="P8:S8"/>
    <mergeCell ref="A2:S2"/>
    <mergeCell ref="A3:S3"/>
    <mergeCell ref="A4:S4"/>
    <mergeCell ref="A7:A9"/>
    <mergeCell ref="B7:B9"/>
    <mergeCell ref="C7:C9"/>
    <mergeCell ref="D7:H8"/>
    <mergeCell ref="I7:K8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378</cp:lastModifiedBy>
  <cp:lastPrinted>2009-02-02T09:51:58Z</cp:lastPrinted>
  <dcterms:created xsi:type="dcterms:W3CDTF">2002-08-26T10:16:33Z</dcterms:created>
  <dcterms:modified xsi:type="dcterms:W3CDTF">2009-02-02T09:52:04Z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-275028871</vt:i4>
  </property>
  <property fmtid="{D5CDD505-2E9C-101B-9397-08002B2CF9AE}" pid="3" name="_EmailSubject">
    <vt:lpwstr/>
  </property>
  <property fmtid="{D5CDD505-2E9C-101B-9397-08002B2CF9AE}" pid="4" name="_AuthorEmail">
    <vt:lpwstr>hvolfova@kr-kralovehradecky.cz</vt:lpwstr>
  </property>
  <property fmtid="{D5CDD505-2E9C-101B-9397-08002B2CF9AE}" pid="5" name="_AuthorEmailDisplayName">
    <vt:lpwstr>Volfová Hana Ing.</vt:lpwstr>
  </property>
  <property fmtid="{D5CDD505-2E9C-101B-9397-08002B2CF9AE}" pid="6" name="_ReviewingToolsShownOnce">
    <vt:lpwstr/>
  </property>
</Properties>
</file>