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45" windowWidth="19035" windowHeight="13545" activeTab="3"/>
  </bookViews>
  <sheets>
    <sheet name="Souhrn" sheetId="2" r:id="rId1"/>
    <sheet name="12SMV02" sheetId="1" r:id="rId2"/>
    <sheet name="12SMV03" sheetId="4" r:id="rId3"/>
    <sheet name="12SMV04" sheetId="5" r:id="rId4"/>
    <sheet name="List3" sheetId="3" r:id="rId5"/>
  </sheets>
  <externalReferences>
    <externalReference r:id="rId6"/>
  </externalReferences>
  <definedNames>
    <definedName name="_xlnm.Print_Titles" localSheetId="1">'12SMV02'!$1:$2</definedName>
    <definedName name="_xlnm.Print_Titles" localSheetId="2">'12SMV03'!$1:$2</definedName>
    <definedName name="_xlnm.Print_Titles" localSheetId="3">'12SMV04'!$1:$2</definedName>
    <definedName name="_xlnm.Print_Area" localSheetId="1">'12SMV02'!$A$1:$K$29</definedName>
    <definedName name="_xlnm.Print_Area" localSheetId="2">'12SMV03'!$A$1:$K$8</definedName>
    <definedName name="_xlnm.Print_Area" localSheetId="3">'12SMV04'!$A$1:$K$46</definedName>
    <definedName name="_xlnm.Print_Area" localSheetId="0">Souhrn!$A$1:$L$11</definedName>
  </definedNames>
  <calcPr calcId="145621"/>
</workbook>
</file>

<file path=xl/calcChain.xml><?xml version="1.0" encoding="utf-8"?>
<calcChain xmlns="http://schemas.openxmlformats.org/spreadsheetml/2006/main">
  <c r="G11" i="2" l="1"/>
  <c r="G10" i="2"/>
  <c r="G9" i="2"/>
  <c r="J30" i="1"/>
  <c r="M4" i="1"/>
  <c r="M5" i="1"/>
  <c r="M6" i="1"/>
  <c r="M7" i="1"/>
  <c r="M8" i="1"/>
  <c r="M9" i="1"/>
  <c r="M10" i="1"/>
  <c r="M11" i="1"/>
  <c r="M12" i="1"/>
  <c r="M13" i="1"/>
  <c r="M14" i="1"/>
  <c r="M15" i="1"/>
  <c r="M16" i="1"/>
  <c r="M17" i="1"/>
  <c r="M18" i="1"/>
  <c r="M19" i="1"/>
  <c r="M20" i="1"/>
  <c r="M21" i="1"/>
  <c r="M22" i="1"/>
  <c r="M23" i="1"/>
  <c r="M24" i="1"/>
  <c r="M25" i="1"/>
  <c r="M26" i="1"/>
  <c r="M27" i="1"/>
  <c r="M28" i="1"/>
  <c r="M29" i="1"/>
  <c r="M3" i="1"/>
  <c r="N4" i="5"/>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3" i="5"/>
  <c r="M4" i="4"/>
  <c r="M5" i="4"/>
  <c r="M6" i="4"/>
  <c r="M7" i="4"/>
  <c r="M8" i="4"/>
  <c r="M3" i="4"/>
  <c r="M9" i="4" s="1"/>
  <c r="G4" i="2" s="1"/>
  <c r="M30" i="1" l="1"/>
  <c r="G3" i="2" s="1"/>
  <c r="K3" i="2" s="1"/>
  <c r="N47" i="5"/>
  <c r="G5" i="2" s="1"/>
  <c r="K5" i="2" s="1"/>
  <c r="C6" i="2"/>
  <c r="K4" i="2"/>
  <c r="D4" i="2"/>
  <c r="D6" i="2" s="1"/>
  <c r="J6" i="2"/>
  <c r="H6" i="2"/>
  <c r="G6" i="2" l="1"/>
  <c r="K6" i="2" s="1"/>
  <c r="J47" i="5"/>
  <c r="I5" i="2" s="1"/>
  <c r="H47" i="5"/>
  <c r="F5" i="2" s="1"/>
  <c r="G47" i="5"/>
  <c r="E5" i="2" s="1"/>
  <c r="J9" i="4"/>
  <c r="H9" i="4"/>
  <c r="F4" i="2" s="1"/>
  <c r="G9" i="4"/>
  <c r="E4" i="2" s="1"/>
  <c r="L30" i="1"/>
  <c r="G30" i="1"/>
  <c r="E3" i="2" s="1"/>
  <c r="H30" i="1"/>
  <c r="F3" i="2" s="1"/>
  <c r="I3" i="2"/>
  <c r="F6" i="2" l="1"/>
  <c r="L5" i="2"/>
  <c r="I4" i="2"/>
  <c r="L4" i="2" s="1"/>
  <c r="E6" i="2"/>
  <c r="L3" i="2"/>
  <c r="I6" i="2" l="1"/>
  <c r="L6" i="2" s="1"/>
</calcChain>
</file>

<file path=xl/sharedStrings.xml><?xml version="1.0" encoding="utf-8"?>
<sst xmlns="http://schemas.openxmlformats.org/spreadsheetml/2006/main" count="555" uniqueCount="374">
  <si>
    <t>Kód žádosti</t>
  </si>
  <si>
    <t>Název žadatele</t>
  </si>
  <si>
    <t>Název projektu</t>
  </si>
  <si>
    <t>Datum zahájení</t>
  </si>
  <si>
    <t>Datum ukončení</t>
  </si>
  <si>
    <t>Cíl projektu</t>
  </si>
  <si>
    <t>Náklady projektu celkem</t>
  </si>
  <si>
    <t>Výše žádané podpory</t>
  </si>
  <si>
    <t>Body</t>
  </si>
  <si>
    <t>12SMV02-0001</t>
  </si>
  <si>
    <t>Základní škola, Chlumec nad Cidlinou, okres Hradec Králové</t>
  </si>
  <si>
    <t>Lépe, výše, rychleji!</t>
  </si>
  <si>
    <t>01.01.2012</t>
  </si>
  <si>
    <t>17.12.2012</t>
  </si>
  <si>
    <t>Výběr talentů, aktivizovat děti a mládež ve volném čase, nabídka dalších sportovních aktivit, nábor dětí do kroužků a sportovních organizací, smazání hranic mezi okolními školami. Smazání věkových a intelektuálních hranic. Nediskriminovat menšiny.</t>
  </si>
  <si>
    <t>12SMV02-0002</t>
  </si>
  <si>
    <t>Obchodní akademie, Trutnov, Malé náměstí 158</t>
  </si>
  <si>
    <t>Podpora talentů - psaní na klávesnici</t>
  </si>
  <si>
    <t>30.06.2013</t>
  </si>
  <si>
    <t>Vyhledávání talentů pořádáním akcí pro ZŠ a školních soutěží. Účastí na soutěžích motivovat talentované studentky  k  dalšímu tréninku. Dosáhnout dalšího zlepšení jejich výkonnosti s cílem nominace na mistrovství ČR, příp. nominace na mistrovství světa 2013 v Belgii.</t>
  </si>
  <si>
    <t>12SMV02-0003</t>
  </si>
  <si>
    <t>Základní škola kpt. Jaroše, Trutnov, Gorkého 38</t>
  </si>
  <si>
    <t>OTAKÁREK</t>
  </si>
  <si>
    <t>01.02.2012</t>
  </si>
  <si>
    <t>12SMV02-0004</t>
  </si>
  <si>
    <t>Gymnázium, Dvůr Králové nad Labem, nám. Odboje 304</t>
  </si>
  <si>
    <t>Podpora talentů formou přípravy na soutěže, projekty a mimoškolní činnost</t>
  </si>
  <si>
    <t>Cílem projektu je vyhledat talentované studenty a podpořit je v přípravě na oborové soutěže, naučit je získat a vyhodnocovat informace, zpracovat odborné práce (seminární, SOČ), zapojit je do projektů vyhlášených jinými organizacemi, naučit je prezentovat výsledky a obhájit je.</t>
  </si>
  <si>
    <t>12SMV02-0005</t>
  </si>
  <si>
    <t>Jiráskovo gymnázium, Náchod, Řezníčkova 451</t>
  </si>
  <si>
    <t>Divadelní laboratoř-experimentárium (DLabE) - DREJG 2012-13</t>
  </si>
  <si>
    <t>Navázat na úspěšnou práci souborů spojených s Jiráskovým gymnáziem v Náchodě. Rozvinout individuální i kolektivní dovednosti členů souboru DREJG. Přivést k divadlu další talentované mladé lidi. Představit mladým divadelníkům nové postupy a cesty v dělání divadla - rozvinout jejich divadelní jazyk a prostředky. Konfrontovat mladé divadelníky s prací zkušenějších kolegů - nechat je učit se od mistrů svého oboru. Přivést do Náchoda další kvalitní kulturní projekty - využít příležitosti/přítomnosti lektorů a představit jejich práci nejen divadelní, ale široké veřejnosti.</t>
  </si>
  <si>
    <t>12SMV02-0006</t>
  </si>
  <si>
    <t>Vyšší odborná škola zdravotnická a Střední zdravotnická škola, Hradec Králové, Komenského 234</t>
  </si>
  <si>
    <t>Žákovský projekt Histologického atlasu</t>
  </si>
  <si>
    <t>12SMV02-0007</t>
  </si>
  <si>
    <t>Mateřská škola Sluníčko, Nový Bydžov, U Plovárny 1380</t>
  </si>
  <si>
    <t>Novobydžovská Mateřinka</t>
  </si>
  <si>
    <t>30.04.2012</t>
  </si>
  <si>
    <t>Vytvářet prostor pro výměnu zkušeností a odborných poznatků v oblasti předškolní výchovy, pomoci zvýraznit pozici předškolního vzdělávání v rámci celkového vzdělávacího systému. Přispívat k rozvoji osobnosti dítěte předškolního věku, s důrazem na tvořivost, aktivitu, citlivost vůči druhým lidem i vůči životnímu prostředí.</t>
  </si>
  <si>
    <t>12SMV02-0008</t>
  </si>
  <si>
    <t>Odborné učiliště a Praktická škola, Hořice, Havlíčkova 54</t>
  </si>
  <si>
    <t>Příprava žáků na celostátní soutěže organizované Cechem malířů ČR</t>
  </si>
  <si>
    <t>01.03.2012</t>
  </si>
  <si>
    <t>31.12.2012</t>
  </si>
  <si>
    <t>Cílem programu je zvyšování praktických zkušeností a odborných znalostí s novými materiály a technologiemi, osvojování si nových technik nanášení nátěrových hmot s ohledem na dané zadání. Pravidelné a odborně vedené hodiny zakládají u žáků návyk, který dál mohou rozvíjet a uplatnit na trhu práce.</t>
  </si>
  <si>
    <t>12SMV02-0009</t>
  </si>
  <si>
    <t>Střední škola hotelnictví a společného stravování, Teplice nad Metují</t>
  </si>
  <si>
    <t>Kreativním gastronomem již na střední škole</t>
  </si>
  <si>
    <t>01.10.2012</t>
  </si>
  <si>
    <t>12SMV02-0010</t>
  </si>
  <si>
    <t>Základní umělecká škola, Žacléř, okres Trutnov</t>
  </si>
  <si>
    <t>Afrika</t>
  </si>
  <si>
    <t>30.06.2012</t>
  </si>
  <si>
    <t>12SMV02-0011</t>
  </si>
  <si>
    <t>Dům dětí a mládeže, Rychnov nad Kněžnou, Karla Poláčka 88</t>
  </si>
  <si>
    <t>ROK S TANCEM 2012</t>
  </si>
  <si>
    <t>12SMV02-0012</t>
  </si>
  <si>
    <t>Střední škola zahradnická, Kopidlno, náměstí Hilmarovo 1</t>
  </si>
  <si>
    <t>Soutěž: Kopidlenský kvítek, Kopidlenský kvíteček, Kopidlenské poupě</t>
  </si>
  <si>
    <t>10.01.2012</t>
  </si>
  <si>
    <t>30.11.2012</t>
  </si>
  <si>
    <t>Rozvoj soutěživosti mládeže, motivace k dalšímu vzdělávání v zahradnických oborech, rozvoj osobnosti žáka, aktivní využití volného času, prevence sociálně patologických jevů, podpora talentované mládeže, zvýšení prestiže školy, mezinárodní výměna zkušeností.</t>
  </si>
  <si>
    <t>12SMV02-0013</t>
  </si>
  <si>
    <t>První soukromé jazykové gymnázium Hradec Králové spol. s r.o.</t>
  </si>
  <si>
    <t>Basic Lingua</t>
  </si>
  <si>
    <t>01.04.2013</t>
  </si>
  <si>
    <t>Cílem dlouhodobého vzdělávacího projektu Basic Lingua je rozvíjet zájem žáků o studium anglického jazyka, posilovat jejich motivaci ke kvalitním formám studia a měření dosažených kompetencí v rámci jejich osobního rozvoje při výuce angličtiny na základních školách.  Použité zkušební testy jsou nastavené na evropský rámec a umožňují srovnat dosahované výkony českých žáků s žáky ostatních evropských zemí. V rámci projektu se hodnotí znalosti a dovednosti žáků použít anglický jazyk v běžných každodenních situacích. Metoda hodnocení je založena na mezinárodních testech společnosti City&amp;amp;Guilds.</t>
  </si>
  <si>
    <t>12SMV02-0014</t>
  </si>
  <si>
    <t>Základní škola Nové Město nad Metují, Školní 1000, okres Náchod</t>
  </si>
  <si>
    <t>Fotodílny</t>
  </si>
  <si>
    <t>12SMV02-0015</t>
  </si>
  <si>
    <t>Středisko volného času Déčko, Náchod, Zámecká 243</t>
  </si>
  <si>
    <t>Hvězda Orientu 2012</t>
  </si>
  <si>
    <t>31.03.2012</t>
  </si>
  <si>
    <t>Hvězda Orientu 212 propaguje specifickou zájmovou aktivitu a dovednost - orientální - břišní - tanec. Nejedná se pouze o aktivní způsob trávení volného času a provozování zdravého životního stylu, ale opravdové umění. Projekt nabízí možnost tanečnicím uplatnit se a rozvíjet svůj talent, rodičům a dalším potencionálním zájemcům z řad veřejnosti pak nabízí kulturní zážitek.Cílem je nejen seznamovat veřejnost s filozofií a pozitivními aspekty orientálního tance, ale především motivovat k dalšímu rozvoji tanečnice, které se se základy tance teprve seznamují . Chceme také ukázat, že má smysl se věnovat i aktivitám, které nejsou "masovou záležitostí", zvýšit jejich podporu  a motivovat lektorky ke zvyšování kvalitního vedení lekcí pro děti a mládež.Důležitým motivem je vytvořit nové příležitosti nejen pro uplatnění a rozvoj začínajících břišních tanečnic, ale oslovit i širokou veřejnost v rámci celého kraje.</t>
  </si>
  <si>
    <t>12SMV02-0016</t>
  </si>
  <si>
    <t>Dům dětí a mládeže, Hradec Králové, Rautenkrancova 1241</t>
  </si>
  <si>
    <t>Organizace 35. a 36. ročníku okresního a krajského kola Soutěže dětí a mládeže v radioelektronice</t>
  </si>
  <si>
    <t>Organizace okresního a krajského kola Soutěže dětí a mládeže v radioelektronice. Vlastní soutěž má za úkol rozvíjet nadání dětí a mládeže v technicky zaměřené oblasti elektroniky a elektrotechniky. Formuje účastníky ve všech základních typech nadání.</t>
  </si>
  <si>
    <t>12SMV02-0017</t>
  </si>
  <si>
    <t>Střední odborná škola veřejnosprávní a sociální, Stěžery, Lipová 56</t>
  </si>
  <si>
    <t>Genius loci</t>
  </si>
  <si>
    <t>01.05.2012</t>
  </si>
  <si>
    <t>09.11.2012</t>
  </si>
  <si>
    <t>Cílem projektu je dlouhodobou strukturovanou aktivitou umožnit žákům s výtvarným a hudebním nadáním rozvíjet schopnosti a dovednosti, poskytnout možnost žákům prezentovat výsledky své činnosti a porovnat je s jinými nadanými žáky.
Specifické cíle projektu:
–        Motivace nadaných žáků k zapojení do aktivit a činností, které umožňují využít a rozvinout jejich nadání,
–        rozšíření výuky výtvarné a hudební výchovy pro nadané žáky netradiční aktivitou,
–        vytvořit a ověřit nový formát vzdělávání nadaných žáků,
–        prohloubení  spolupráce SOŠ Veřejnosprávní a sociální, Stěžery se základní školou ve Stěžerách a s obcí Stěžery,
–        prohloubení vztahu žáků k místu, kde studují,
–        prezentace práce školy v místě, kde škola působí.</t>
  </si>
  <si>
    <t>12SMV02-0018</t>
  </si>
  <si>
    <t>Základní škola Úpice - Lány</t>
  </si>
  <si>
    <t>Školní časopis ÚL</t>
  </si>
  <si>
    <t>03.01.2012</t>
  </si>
  <si>
    <t>Projekt je zaměřen na talentované děti s literárním nadáním, kterým nabízí možnost sebeprezentace, seberealizace, motivuje je k další práci a připravuje na život, kde svůj talent uplatní. Cílem projektu je v rámci volitelného předmětu spoluúčastí na tvorbě a distribuci školního časopisu i nabídkou různých jazykových a literárních soutěží motivovat talentované žáky k vlastní literární tvorbě, rozvíjet nadání žáků a zvyšovat úroveň jejich jazykového projevu, vést je k realistickému sebehodnocení a k možnosti uplatnění jejich talentu v budoucím životě a zaměstnání (novinář, spisovatel, hlasatel, moderátor...)</t>
  </si>
  <si>
    <t>12SMV02-0019</t>
  </si>
  <si>
    <t>Gymnázium a Střední odborná škola pedagogická, Nová Paka, Kumburská 740</t>
  </si>
  <si>
    <t>Novopacký slavíček</t>
  </si>
  <si>
    <t>31.05.2012</t>
  </si>
  <si>
    <t>Projekt si klade za cíl rozvíjet pěvecké nadání dětí od nejútlejšího věku. Prezentace známých i méně známých lidových a umělých písní, setkávání lidí různých generací mající společnou zálibu ve zpěvu, odvaha vystoupit se svým programem, to vše jsou následné aktivity související s veřejným vystoupením každého soutěžícího. Ti nejlepší pak mají možnost zúčastnit se Koncertu Novopackých slavíčků, který se v letošním roce uskuteční v aule budovy gymnázia v Nové Pace 18.4.2012.</t>
  </si>
  <si>
    <t>12SMV02-0020</t>
  </si>
  <si>
    <t>Střední škola oděvní, služeb a ekonomiky, Červený Kostelec, 17. listopadu 1197</t>
  </si>
  <si>
    <t>Za jazykem do Velké Británie</t>
  </si>
  <si>
    <t>Cílem projektu je stanovení a zavedení kritérií systematického výběru nejnadanějších žáků v oblasti Anglického jazyka, jejich motivace pro rozvoj tohoto nadání a poskytnutí možnosti využití nabytých znalostí v praxi. Chceme takto ostatní žáky školy motivovat k prohlubování a dalšímu rozvíjení svých znalostí v této oblasti a připravit je tak co nejlépe pro další studia a pracovní trh. Chceme tímto projektem zavést na škole tradici každoročních zahraničních zájezdů, která však bude v dalších letech již realizována bez podpory Královéhradeckého kraje.</t>
  </si>
  <si>
    <t>12SMV02-0021</t>
  </si>
  <si>
    <t>Základní škola Vamberk, okres Rychnov nad Kněžnou</t>
  </si>
  <si>
    <t>Brána do světa ryb otevřena</t>
  </si>
  <si>
    <t>12SMV02-0022</t>
  </si>
  <si>
    <t>Dům dětí a mládeže Dobruška, Domašínská 363</t>
  </si>
  <si>
    <t>Chytřejší vyhrává - krajské klání mladých talentovaných šachistů</t>
  </si>
  <si>
    <t>15.08.2012</t>
  </si>
  <si>
    <t>30.10.2012</t>
  </si>
  <si>
    <t>Cílem projektu je  pomoci vyhledat intelektově nadané děti a mládež, kterým umožníme šachovou hrou jejich rozvoj. Děti přímým kontaktem se svými vrstevníky z různých míst Královéhradeckého kraje získají srovnání a motivaci k dalšímu rozvoji. Tím podpoříme společensky žádoucí aktivity nejen u talentovaných dětí, ale i u ostatních dětí se zájmem o šachovou hru. Výsledky poskytneme oprávněným subjektům z lokalit, které se zúčastní (Šachovým klubům, DDM, ZŠ) pro další práci s těmito dětmi. Rodičům zúčastněných dětí z naší spádové oblasti doporučíme další postup pro optimální rozvoj talentu jejich dítěte.</t>
  </si>
  <si>
    <t>12SMV02-0023</t>
  </si>
  <si>
    <t>Základní škola a Mateřská škola Krčín</t>
  </si>
  <si>
    <t>Podpora a motivace zvlášť talentovaných dětí</t>
  </si>
  <si>
    <t>02.01.2012</t>
  </si>
  <si>
    <t>29.06.2012</t>
  </si>
  <si>
    <t>Cílem našeho projektu je dostatečně ocenit a prezentovat úspěchy žáků Základní školy. Seznámit s naší prací širokou veřejnost a poskytnout dětem odpovídající zpětnou vazbu. Naše škola se snaží nabídnout dětem dostatek mimoškolních aktivit, které budou jistě prospěšné pro jejich další vzdělávání. Účastníme se velkého množství olympiád a dobrých výsledků jsme dosáhli i v Národních srovnávacích zkouškách SCIO.</t>
  </si>
  <si>
    <t>12SMV02-0024</t>
  </si>
  <si>
    <t>Základní umělecká škola JITRO Hradec Králové</t>
  </si>
  <si>
    <t>Příprava talentovaných dětí na účast na koncertech v Německu a Francii a festivalu pěveckých sborů v Itálii</t>
  </si>
  <si>
    <t>Cílem projektu je připravit 100 talentovaných žáků ZUŠ JITRO Hradec Králové na koncertní turné a účasti na zahraniční soutěži – festivalu pěveckých sborů v Itálii. Víkendová příprava je pokračováním celoroční systematické práce s dětmi se zaměřením na intenzivní individuální intonační a hlasovou přípravu, propracování repertoáru a jeho zvládnutí dle dramaturgického plánu.</t>
  </si>
  <si>
    <t>12SMV02-0025</t>
  </si>
  <si>
    <t>Základní škola a Mateřská škola, Hradec Králové, Jiráskovo nám. 1166</t>
  </si>
  <si>
    <t>Mistrovství Královéhradeckého kraje v ovládání klávesnice počítače</t>
  </si>
  <si>
    <t>Cílem projektu by mělo být pochopení výhod ovládání klávesnice pro duševní práci. Hlavním cílem projektu je motivace dětí a studentů v činnostech, které umožňují jejich nadání využít a dále rozvíjet. Mezi nadanými dětmi jsou i děti handicapované, které s využitím speciální klávesnice dostanou možnost k rozvoji svého nadání. Formou celokrajské soutěže si žáci poměří schopnosti v ovládání klávesnice. Žáci budou mít možnost nejen soutěžit v tradičních disciplinách (rychlost opisu textu), ale budou si moci  především vyzkoušet souvislost mezi ovládáním klávesnice a zvládáním cizího jazyka (angličtiny, němčiny), zvládáním české gramatiky i zběhlosti v počítání. Současně dojde k výměně zkušeností, navázání užších kontaktů mezi základními školami královéhradeckého kraje a předání informací v souvislosti se záměry MŠMT zaměřené na zvyšování funkčních gramotností žáků.  Součástí akce bude i panelová diskuse o způsobu zařazení výuky psaní na klávesnici  do ŠVP.  Přínosem projektu bude i nabídka bezpečně stráveného volného času dětí ve věku 10 – 15 let. Pokud se podaří cíle projektu naplnit, budeme v pořádání obdobných soutěží pokračovat i v následujících letech.</t>
  </si>
  <si>
    <t>12SMV02-0026</t>
  </si>
  <si>
    <t>BONI PUERI - základní umělecká škola, Hradec Králové</t>
  </si>
  <si>
    <t>Koncerty přípravného oddělení BONI PUERI - ZUŠ na Slovensku</t>
  </si>
  <si>
    <t>Cílem projektu je umožnit nadaným a talentovaných chlapcům naší školy, kteří jsou teprve na začátku svého hudebního poznání zahraniční koncertní výjezd, kde by vystoupili pro občany na Slovenku, které je již tradičně zemí, kde má klasická hudba velkou podporu. Zároveň zájezd přispěje k motivaci pro další náročnou práci v naší škole, chlapci získají své první zkušenosti s koncerty a pobytem v zahraničí, které pak velmi dobře zúročí v koncertních skupinách a ve svém dalším hudebním vývoji.</t>
  </si>
  <si>
    <t>12SMV02-0027</t>
  </si>
  <si>
    <t>Střední škola, Základní škola a Mateřská škola, Hradec Králové, Štefánikova 549</t>
  </si>
  <si>
    <t>Rozvoj moderní gastronomie u talentovaných žáků</t>
  </si>
  <si>
    <t>03.03.2012</t>
  </si>
  <si>
    <t>31.05.2013</t>
  </si>
  <si>
    <t>Cílem projektu je podpora a rozvoj talentovaných neslyšících žáků v učebním oboru Kuchař a následně lepší zařazení v oboru a na trhu práce.</t>
  </si>
  <si>
    <t>12SMV02   Rozvoj tvůrčích schopností a dovedností dětí a mládeže - rozvoj talentů</t>
  </si>
  <si>
    <t>Rozvoj osobnosti dětí a studentů: Podnícení estetického cítění, vnímáníOsvojení výtvarných technik - malování, grafika, keramika, divadlo Poznávání cizích kultur, tradic, zemí Rozvoj komunikačních dovedností a schopnosti spolupráce dětí různých věkových kategorií. Rozvoj obrazotvornosti a tvořivosti</t>
  </si>
  <si>
    <t>Lépe a kvalitněji se věnovat
talentovaným dětem, podporovat a rozvíjet jejich nadání a vyhledávat talenty nové.</t>
  </si>
  <si>
    <t>Cílem projektu je v průběhu školního roku vyhledat žáky s praktickým nadáním pro obory Kuchař, Číšník, barman a Hotelnictví, rozvíjet jejich talent dovednostním tréninkem a podporovat jejich účast a přední umístění na odborných soutěžích.</t>
  </si>
  <si>
    <t xml:space="preserve">Rozvíjet zájem, talent a nadšení mladých lidí (dětí a mládeže) v různých formách tance. Nabídnout dětem a mládeži ucelený přehled celoročně probíhajících programů (seminářů, setkání s významnými osobnostmi z tanečního světa, besedy se zkušenými tanečníky z mezinárodních soutěží, tanečních soutěžních a přehlídek, tanečních soustředění). Dát prostor k prezentování svých tanečních a pohybových schopností před publikem a změření tanečního umu s ostatními neregistrovanými tanečníky. Nepřímo tak ukázat ostatním v publiku, jakým způsobem se dá trávit volný čas. Z důvodu společenské potřeby rozvoje talentů a jejich podpory, je nutné o děti a mládež, které si našly zalíbení v tomto oboru, pečovat a dále rozvíjet jejich dovednosti. Bohužel nestačí mít jen zájem. Leckdy finance nedovolí setkání se zkušenými lektory. Každý není finančně zajištěný, aby mohl jezdit do Hradce Králové, Ostravy, Brna či Prahy. Proto chceme lektory přivést k nám. Kvalitní lektoři mají i svou cenu. Důležitou součástí je i poměření zkušeností s jinými tanečníky z jiných měst. Soutěže se staly známými po celé republice. To znamená děti a mládež, kteří nezávodí vrcholově, ale pro radost. </t>
  </si>
  <si>
    <t>Naším hlavním záměrem je navázat na mnohaletou tradici práce s talentovanými žáky oboru Laboratorní asistent (dříve Zdravotní laborant) a podpořit jejich zájem o studovaný obor. Cílem je, aby žáci získali kompetence - systematicky, dlouhodobě a týmově pracovat, zejména prostřednictví spolupráce s odborníky z praxe; - řešit odborný problém, vědecky pracovat; - komunikovat a argumentovat, zejména v rámci fundovaných konzultací s odborníky v oboru; - pasivně používat cizí jazyky při práci ve svém oboru; - efektivně využívat výpočetní a prezentační techniku pro sběr informací, vyhodnocování dat, vytvoření prezentací výsledků; - propojovat teoretické znalosti s praktickými dovednostmi;- sbírat data, pracovat s odbornou literaturou; - používat statistické metody; - uplatnit se v konkurenčním prostředí, obhajovat dosažené výsledky, prezentovat svou práci.</t>
  </si>
  <si>
    <t>12SMV03   Podpora výuky učebních oborů</t>
  </si>
  <si>
    <t>12SMV03-0001</t>
  </si>
  <si>
    <t>Střední odborná škola a Střední odborné učiliště, Hradec Králové, Vocelova 1338</t>
  </si>
  <si>
    <t>Propagace školy - Den pro vás a korespondenční řešení technických příkladů pro ZŠ</t>
  </si>
  <si>
    <t>30.12.2012</t>
  </si>
  <si>
    <t>Hlavním cílem projektu je propagovat obě pořádající školy - SOŠ a SOU, HK, Vocelova a SŠ služeb, obchodu a gastronomie, HK, Velká - ukázat jaké možnosti studia obě školy nabízejí. Zábavnou formou budou představeny obory studia, žáci si sami vyzkoušejí, co by se na školách mohli učit, veškeré snažení pořadatelů pak směřuje k získání potencionálních zájemců o studium na pořádající škole. Je třeba dostat školy do povědomí žáků, ukázat jim pozitiva, seznámit je i s možnostmi uplatnění po studiu. SOŠ a SOU, HK, Vocelova nabídne žákům ZŠ v únoru 2012 korespondenční soutěž s cílem, "přitáhnout je" zábavnou formou k řešení technických příkladů. Se žáky ZŠ se pak bude ještě snažit  dále pracovat a zvát je na exkurze do školy  s praktickou možností vyzkoušet si ve větší míře to, co si zkusili při akci Den pro vás. Cíl je jasný - získat co nejvíce žáků pro studium technických oborů.</t>
  </si>
  <si>
    <t>12SMV03-0002</t>
  </si>
  <si>
    <t>Rozšíření odborných dovedností v oboru zedník - (sádrokartonář)</t>
  </si>
  <si>
    <t>01.04.2012</t>
  </si>
  <si>
    <t>Cílem projektu je rozšíření dovedností, které budou absolventi výše zmíněného kurzu schopni nabídnout budoucím zaměstnavatelům. Dále se vylepší uplatnitelnost vyučených pracovníků v oboru zedník na trhu práce a zvýší se jejich možnost cíleného zaměření na úzký, ale vysoce specializovaný obor zedníckých prací.</t>
  </si>
  <si>
    <t>12SMV03-0003</t>
  </si>
  <si>
    <t>Motivace ke studiu truhlářských oborů</t>
  </si>
  <si>
    <t>30.04.2013</t>
  </si>
  <si>
    <t>Zvýšení motivace ke studiu učebních oborů – podání informací o studiu na škole pro sluchově postižené žákům posledních tříd základních škol po celé republice formou zaslání propagačních materiálů, u pěti vybraných škol přímou prezentací.
Obory prezentované v nabídce – truhlář, umělecký truhlář</t>
  </si>
  <si>
    <t>12SMV03-0004</t>
  </si>
  <si>
    <t>Vyšší odborná škola a Střední průmyslová škola, Jičín, Pod Koželuhy 100</t>
  </si>
  <si>
    <t>Naučte se řemeslu!</t>
  </si>
  <si>
    <t>01.08.2012</t>
  </si>
  <si>
    <t>29.03.2013</t>
  </si>
  <si>
    <t>Cílem projektu je podpora zájmu i o studium v tzv. “nedostatkových“ učebních oborech, po kterých je ze stran podnikatelských subjektů dlouhodobá poptávka. Doufáme, že se nám do budoucna podaří obory zaměřené na řemeslnou výrobu co nejvíce naplňovat.Dílčí cíle:1. vytvoření propagačního videa, které představí nově vybavení prostory pro výuku učebních oborů (typ výdaje - propagace - výroba)2. sestavení nabídky pracovních pozic u zaměstnavatelů v jičínském regionu (typ výdaje - dohody)3. vytvoření propagačních vývěsek pro umístění do ZŠ (typ výdaje - dohody, materiál)4. umístění informací o uplatnění absolventů tříletých oborů, možnostech studia a videa na webových stránkách školy5. realizace prezentací v 5-8 základních školách (typ výdaje - DDHM, cestovné - jízdné)6. realizace prezentací alespoň na dvou burzách škol typ (výdaje - DDHM, cestovné - jízdné)7. setkání s výchovnými poradci z alespoň pěti základních škol (typ výdaje - cestovné - jízdné)8. zajištění prezentací pro 5 základních škol přímo v naší škole (typ výdaje - cestovné jízdné).</t>
  </si>
  <si>
    <t>12SMV03-0005</t>
  </si>
  <si>
    <t>Střední škola technická a řemeslná, Nový Bydžov, Dr. M. Tyrše 112</t>
  </si>
  <si>
    <t>Soutěž základních škol "Já už to znám, umím..."</t>
  </si>
  <si>
    <t>01.11.2012</t>
  </si>
  <si>
    <t>Podchycení a prohloubení zájmu o řemeslo.Představení jednotlivých oborů středního vzdělání s výučním listem žákům základních škol.</t>
  </si>
  <si>
    <t>12SMV03-0006</t>
  </si>
  <si>
    <t>Střední odborná škola a Střední odborné učiliště, Trutnov, Volanovská 243</t>
  </si>
  <si>
    <t>Řemesla s budoucností</t>
  </si>
  <si>
    <t>Prvotním předpokladem úspěšné volby povolání je dostatečné množství, aktuálnost, ucelenost a vhodný způsob předávání vstupních informací, ze kterých mohou čerpat žáci ZŠ, rodiče i výchovní poradci. Hlavní cíle našeho projektu: vhodně představit co nejširší skupině žáků ZŠ v rámci regionu řemeslné obory, jejichž výuku zajišťuje naše škola a absolventi nacházejí uplatnění na současném trhu práce vytvořit propagační nástroje k prezentaci a přiblížení řemeslných oborů v dostatečném předstihu před výběrem budoucího povolání pomoci žákům ZŠ s výběrem perspektivního řemesla "na míru" dle jejich schopností a předpokladů při propagaci se zaměřit na odbourávání předsudků a zkreslených informací o řemeslech a pokusit se navracet řemeslům neprávem ztracenou prestiž připravit metodické materiály pro výchovné poradce ZŠ, které umožní předávat aktuální, kvalitní a souhrnné informace o nabízených oborech nejen žákům, ale i jejich rodičům zlepšit komunikaci mezi vzdělávacím a firemním sektorem motivovat žáky ZŠ k absolvování odborného vzdělání a následně s ním vstupovat na trh práce umožnit co nejširší veřejnosti vytvořit si reálný obrázek o řemeslných oborech</t>
  </si>
  <si>
    <t>12SMV04   Zájmová práce se žáky mimo vyučování</t>
  </si>
  <si>
    <t>12SMV04-0001</t>
  </si>
  <si>
    <t>Soboty s angličtinou</t>
  </si>
  <si>
    <t>Cílem projektu je oslovit na 260 dětí 1.-4.tříd škol z Náchoda a okolí s nabídkou výuky anglického jazyka v jejich volném čase o sobotách, což předpokládá použít takovou formu, aby se děti bavily a příště se chtěly znovu zúčastnit. Prostřednictvím her a soutěží se učí novým slovíčkům, rozvoji komunikačních dovedností napomáhá i účast anglicky mluvících dobrovolníků EDS, se kterými děti "musí" mluvit jen anglicky. Jednoznačně se ukázalo, že děti při komunikaci s nimi postupně ztrácejí ostýchavost a zlepšují si schopnost dorozumění v jazyce. Také se naučí používat jazyka více v praxi, např. při vydávání oběda či jiných běžných činnostech. Delší časový úsek a také větší prostor umožňuje lektorům používat formy výuky, která při školních hodinách možná není, děti si tak zahrají i  větší hry, jež probíhají déle uvnitř i mimo budovu. Cílem projektu je nabídnout dětem, a to i v hůře dostupných lokalitách "vesnických" škol, kvalitní výuku anglického jazyka v jejich volném čase v návaznosti na školní hodiny , která by byla oboustranně zajímavá - zábavná pro děti a vzdělávající pro učitele. Program bude probíhat pro děti buď  v  SVČ Déčko nebo přímo ve škole.</t>
  </si>
  <si>
    <t>12SMV04-0002</t>
  </si>
  <si>
    <t>Perličky-školní časopis</t>
  </si>
  <si>
    <t>Podpora dětí a mládeže při vydávání školního časopisu. Rozšíření zájmové činnosti dětí a mládeže a tím zkvalitnit trávení volného času. Zvýšení vzdělanosti s využitím nových metod a nových technologií. Zatraktivnění učení a sebevzdělávání. Podpora komplexní stimulace dětí-zejména tvořivosti, práce s jazykem, s výpočetní technikou, fotoaparátem, grafickými programy. Zvýšení informovanosti veřejnosti. Podnícení zájmu o svět okolo sebe. Děti píší články, hledají zajímavé osobnosti, , texty, fotografie, malují obrázky. Vše převádějí do elektronické podoby a vydávají časopis.</t>
  </si>
  <si>
    <t>12SMV04-0003</t>
  </si>
  <si>
    <t>Využití volného času na DM SOŠ a SOU, Hradec Králové, Vocelova 1338</t>
  </si>
  <si>
    <t>Hlavním cílem projektu je smysluplné využití volného času žáků ve věku 15 - 19 let zapsaných na DM SOŠ a SOU, HK, Vocelova 1338, a tím zvýšit jejich odolnost vůči rizikovému chování a sociálně patologickým jevům. Nejúčinnější formou zájmové činnosti jsou tělovýchovné a sportovní aktivity, které se však neobejdou bez příslušného vybavení,ať již to jsou míče, florbalové hole, branky a pod. Podstatou projektu je tedy dovybavit DM příslušným inventářem a tím zajistit fungování zájmových útvarů, které budou moci přijmou všechny zájemce z řad ubytovaných studentů a učňů.</t>
  </si>
  <si>
    <t>12SMV04-0004</t>
  </si>
  <si>
    <t>Základní škola, Nový Hrádek, okres Náchod</t>
  </si>
  <si>
    <t>Kroužky zájmové práce při ZŠ Nový Hrádek</t>
  </si>
  <si>
    <t>01.01.2013</t>
  </si>
  <si>
    <t>28.06.2013</t>
  </si>
  <si>
    <t>Projekt si klade za cíl zajistit kvalitní nabídku volnočasových aktivit pro děti a mládež v místě školy a to včetně spádových obcí. Má zabezpečit možnost smysluplného trávení volného času nejen pro žáky školy během školního roku (nejintenzivněji v období leden až květen 2013), ale chce rozvíjet i aktivitu dalších skupin obyvatel. Tím chceme přispět k trvale udržitelnému rozvoji Městyse Nový Hrádek, jako obce zajišťující vzdělávání a výchovu pro okolní vesnice. Projekt činí dostupnější volnočasové aktivity místním zájemcům, především dětem ze sociálně znevýhodněného prostředí. Svými výstupy chceme oslovit veřejnost a budeme pokračovat v zapojení handicapovaného žáka (vozíčkáře) z 2. třídy školního roku 2012/2013.</t>
  </si>
  <si>
    <t>12SMV04-0005</t>
  </si>
  <si>
    <t>Základní škola a Praktická škola, Rychnov nad Kněžnou, Kolowratská 485</t>
  </si>
  <si>
    <t>Zájmová motivační centra II.</t>
  </si>
  <si>
    <t>12SMV04-0006</t>
  </si>
  <si>
    <t>Základní škola Jaroměř-Josefov, Vodárenská 370, okres Náchod</t>
  </si>
  <si>
    <t>Aktivní zájmová činnost pro josefovské děti</t>
  </si>
  <si>
    <t>Hlavním cílem projektu je  rozvoj zdravého stylu života, eliminace vlivu sociálně negativních jevů na děti z josefovské školy v rámci problémového  prostředí Josefova, možnost nabídky zájmových činností pro děti po skončení vyučování, rozvoj jejich dovedností, schopností, kreativity a fantazie, podpora školy v rámci posílení povědomí žáků a rodičů o škole, jako o nabídce aktivních zajímavých činností pro děti.</t>
  </si>
  <si>
    <t>12SMV04-0007</t>
  </si>
  <si>
    <t>Mateřská škola, základní škola a praktická škola Daneta, s.r.o.</t>
  </si>
  <si>
    <t>Šikovný řemeslník II.</t>
  </si>
  <si>
    <t>Cílem projektu je seznámit děti s různým stupněm mentálního postižení v kombinaci s dalším postižením přijatelnou formou s některými materiály využitelnými při výtvarné činnosti a s rozličnými výtvarnými technikami a postupy. 
Při realizaci projektu budou naplňovány následující klíčové kompetence: 
k. k učení
s pomocí nebo samostatně vyhledává materiály a podklady vážící se k dílčím tématům projektu 
osvojování si základních informací
k. k řešení problému 
samostatně nebo s dopomocí hledá řešení problému vyvstalých při realizaci projektu 
překonává strach s případného neúspěchu při realizaci dílčích témat projektu
k. komunikativní 
komunikuje s vrstevníky i dospělými ve škole 
podělí se jemu přijatelným způsobem o své zkušenosti a znalosti o světě
k. sociální a personální 
navazuje kontakt s vrstevníky i dospělými 
zapojuje se do činností ve skupině a dodržuje daná pravidla
k. pracovní 
úspěšně realizuje pracovní činnosti přiměřeně jeho možnostem a schopnostem 
zapojuje se do činností ve skupině, dodržuje daná pravidla, spolupracuje
k. občanské 
má povědomí o ochraně svého zdraví i zdraví ostatních během každé činnosti 
pomáhá druhým</t>
  </si>
  <si>
    <t>12SMV04-0008</t>
  </si>
  <si>
    <t>Obchodní akademie a Jazyková škola s právem státní jazykové zkoušky, Hradec Králové, V Lipkách 692</t>
  </si>
  <si>
    <t>Sebeobrana pro studenty SŠ</t>
  </si>
  <si>
    <t>Cílem projektu je nabídnout studentům Obchodní akademie HK a jiných středních škol pravidelnou, smysluplnou a zábavnou aktivitu, která bude probíhat pod vedením zkušeného pedagoga a trenéra. Studenti budou mít možnost získat zkušenost s pohybovými aktivitami, které nejsou standardně zařazovány do výuky na SŠ. Díky specifické tréninkové náplni (sebeobrana) zde bude přesah i do běžného života. Dále bude nabídnut odlišný pohled na kontaktní sporty, které lze pojímat jako přístupné pro teenagery a zbavit se tak jejich stigmatizace. Nemalým přínosem jsou zdravotně - kondiční benfity, které budou vycházet z potřeb cílové skupiny.</t>
  </si>
  <si>
    <t>12SMV04-0009</t>
  </si>
  <si>
    <t>Odborné učiliště, Hostinné, Mládežnická 329</t>
  </si>
  <si>
    <t>Sportovní liga 2012/2013</t>
  </si>
  <si>
    <t>01.09.2012</t>
  </si>
  <si>
    <t>14.06.2013</t>
  </si>
  <si>
    <t>Projekt je zaměřen na žáky odborných učilišť, tedy žáky s LMD, s nižším IQ a žáky většinou ze sociálně slabého a nepodnětného prostředí. Hlavním cílem je nasměrování žáků k aktivnímu využití volného času, zlepšení fyzické kondice, zvýšení pocitu potřebnosti, zvýšení jejich sebevědomí. Na soutěžích soupeří s žáky se stejnými handicapy a životními problémy. Sportovní liga a celý systém soutěží je učí vypořádat se s pocity nejen vítězství, ale také prohry. Protože je celá liga rozložena do celého školního roku, učí tyto mladé lidi k vytrvalosti, důslednosti a zodpovědnosti k týmu, ke kterému patří. Systém tréninků a zápasů těsně po skončení vyučování má za cíl také vyplnit volný čas při čekání na spoj do místa bydliště, který by byl jinak vyplněn kouřením nebo požíváním OPL. Žáci se během sportovních činností lépe poznávají nejenom z hlediska úspěšnosti ve škole, ale také žáci prospěchově slabší získávají pocit úspěchu, který je pro tuto skupinu lidí velmi důležitý.</t>
  </si>
  <si>
    <t>12SMV04-0010</t>
  </si>
  <si>
    <t>ZÁKLADNÍ ŠKOLA, ČESKÉ MEZIŘÍČÍ, OKR. RYCHNOV N. KN.</t>
  </si>
  <si>
    <t>Učíme se pomáhat a chránit</t>
  </si>
  <si>
    <t>Naučit děti pomoci druhým, disciplíně a kázni. Naučit je zvládat i složitější situace. Dále již několik let jsou tyto kroužky zárukou, že jejich členové se stávají členy našeho Sboru dobrovolných hasičů, kde pokračují ve své činnosti. Náš SDH má výjezdové družstvo, kde najdou dobré uplatnění.</t>
  </si>
  <si>
    <t>12SMV04-0011</t>
  </si>
  <si>
    <t>Základní škola Na Habru, Hořice, Jablonského 865, okres Jičín</t>
  </si>
  <si>
    <t>Vytváření tiskového a internetového média</t>
  </si>
  <si>
    <t>Při tvorbě časopisu se žáci rozhodují sami a nesou si za to svou zodpovědnost (příprava materiálů - výběr témat do rubrik časopisu, tvorba rubrik časopisu). Žáci si vyzkouší, co obnáší práce žurnalisty (práce s PC, počítačová grafika, práce s digitálním fotoaparátem, diktafonem…) a to od počátečního plánování a výběru témat až po jeho propagaci a distribuci. Zároveň se seznámí i s prací redaktora (vedení rozhovoru, tvorba otázek, výběr témat…). Žáci se učí spolupráci, mezilidské komunikaci, řešení problému, vlastnímu rozhodování, efektivnímu zacházení s časem, empatii… Jde o propojení poznatků z ČJ, VT, ON, VV, M, SSp… Domníváme se, že tento projekt vede k celkovému rozvoji osobnosti na podkladě praktické práce. Žáci časopis zpracovávají samostatně, hlavním garantem média je ředitel školy, odborné vedení zajišťuje učitelka ČJ a VT, ostatní pedagogové se podílejí odbornou radou v předmětech. I nadále chceme mimo běžných čísel vydávat tematicky zaměřené speciály (Vánoce,  prázdniny). Do budoucna se chceme více zaměřit na reportáže ze školních cest (exkurzí, výletů, odborných zájezdů…), prací žáků by mohly vzniknout i vlastní webové stránky časopisu.</t>
  </si>
  <si>
    <t>12SMV04-0012</t>
  </si>
  <si>
    <t>Vyšší odborná škola zdravotnická a Střední zdravotnická škola, Trutnov, Procházkova 303</t>
  </si>
  <si>
    <t>Nenudit se - to je oč tu běží</t>
  </si>
  <si>
    <t>04.01.2012</t>
  </si>
  <si>
    <t>12SMV04-0013</t>
  </si>
  <si>
    <t>Volný čas ve společnosti zvířat</t>
  </si>
  <si>
    <t>Hlavní cíl:
Uvědomit si, že zvířata jsou nedílnou a důležitou součástí našeho života.Vedlejší cíle: Seznámit žáky s národním hřebčínem Kladruby nad Labem a jeho historií. Posílit národní cítění a hrdost. Prožít netradiční koňské aktivity. 
Zamyslet se nad tím, jak se chováme ke zvířatům. Představit svého domácího mazlíčka ostatním ubytovaným. Navštívit zvířata v Hradci Králové. 
Porovnat své znalosti o zvířatech s ostatními.  Seznámit žáky s jiným uspořádáním zoologické zahrady než je Dvůr Králové a Praha. 
Zjistit zajímavé informace o zvířatech. Zúčastnit se výukového programu v ZOO Liberec. Navštívit nejstarší botanickou zahradu v České republice. 
Seznámit se s různými druhy rostlin a prostředími, ve kterých se vyskytují.</t>
  </si>
  <si>
    <t>12SMV04-0014</t>
  </si>
  <si>
    <t>Základní škola a Mateřská škola, Horní Maršov, okres Trutnov</t>
  </si>
  <si>
    <t>Krásy Horního Maršova aneb Jak to vidí děti</t>
  </si>
  <si>
    <t>15.06.2012</t>
  </si>
  <si>
    <t>28.12.2012</t>
  </si>
  <si>
    <t>Cílem našeho projektu je podpořit zájem žáků o fotografování a naučit je pracovat s počítačovými grafickými programy. K tomu je ale nezbytné potřebné vybavení – fotoaparát, kvalitní počítačový program. Ne všichni žáci mají k dispozici vlastní fotoaparáty nebo kvalitní počítačové programy. Výstupem celého projektu by byla fotokniha „Krásy Horního Maršova“ doplněná textem o průběhu projektu a potřebným logingem. Díky tomu bychom podpořili rozvoj dovedností v oblasti počítačové grafiky, která se v dnešní době stala nedílnou součástí života. Pozitivem bude i to, že žáci vytvoří knihu vlastní prací.</t>
  </si>
  <si>
    <t>12SMV04-0015</t>
  </si>
  <si>
    <t>Střední odborná škola a Střední odborné učiliště, Hradec Králové, Hradební 1029</t>
  </si>
  <si>
    <t>Zájmová práce se žáky mimo vyučování</t>
  </si>
  <si>
    <t>31.10.2012</t>
  </si>
  <si>
    <t>12SMV04-0016</t>
  </si>
  <si>
    <t>Základní škola, Nový Bydžov, F. Palackého 1240</t>
  </si>
  <si>
    <t>Materiální podpora zájmové činnosti na ZŠ F.Palackého Nový Bydžov v roce 2012</t>
  </si>
  <si>
    <t>Cílem projektu je jednoznačně snaha alespoň částečně smysluplně naplnit volný čas žáků naší školy činností, která má nejen přínos k jejich osobnímu rozvoji, ale rovněž ztenčí prostor pro závadové jednání, kterého by se mohli v odpoledních hodinách dopouštět. Většinu žáků naší školy tvoří děti ze sociokulturně znevýhodněného prostředí, u nichž je riziko špatného jednání mnohem vyšší.</t>
  </si>
  <si>
    <t>12SMV04-0017</t>
  </si>
  <si>
    <t>Volnočasové aktivity efektivně, pravidelně, s radostí</t>
  </si>
  <si>
    <t>Zajistit kvalitní a smysluplné trávení volného času dětí a mládeže dovybavením prostor DM a  rozšířením spektra  zájmové činnosti.  Vzhledem k dnešnímu, přetechnizovanému společenskému trendu, který negativně působí a dopadá na školní mládež, jsme si vědomi důležitosti a velkého významu mimoškolních aktivit. Projektem chceme podporovat a motivovat žáky, aby dospěli k názoru, že péče o svou duši a tělo, jim bude přinášet uspokojení a radost ze života. Cílem je, aby si žáci uvědomili,  že každodenní nápor na psychiku musí být kompenzován vhodnými volnočasovými aktivitami. Žákům chceme ukázat, že kompenzace uvolněním stresu je jednak péčí o zdraví, ale také prevence nemocí a nežádoucího chování. Měli by získat komplexnější pohled na zdraví člověka. Chceme navozovat pozitivní prožívání, posilovat  jejich sebedůvěru a duševní odolnost. Toto úsilí by jim mělo pomoci v budoucím životě lépe se orientovat, správně řadit priority života. Prostor  pro seberealizaci ve volném čase by měli mít i žáci, kterým to finanční situace nedovolí.</t>
  </si>
  <si>
    <t>12SMV04-0018</t>
  </si>
  <si>
    <t>Připravme se pro život</t>
  </si>
  <si>
    <t>Cílem projektu je osvojení a rozvoj základních životních dovedností dívek. Projekt se snaží rozvíjet jejich dosavadní znalosti v oblasti přípravy pokrmů a připravit je tak na budoucí roli manželek a matek. Nabídnutím této zájmové aktivity jako alternativy k často vyhledávaným aktivitám - jako např. pasivní sledování televize apod., se projekt snaží žáky přilákat k smysluplné a tvořivé aktivitě, která jim může pomoci ve zvládání možných budoucích životních rolí a připravit je tak pro život.</t>
  </si>
  <si>
    <t>12SMV04-0019</t>
  </si>
  <si>
    <t>Domov mládeže, internát a školní jídelna, Hradec Králové, Vocelova 1469/5</t>
  </si>
  <si>
    <t>Klubová činnost</t>
  </si>
  <si>
    <t>03.09.2012</t>
  </si>
  <si>
    <t>21.06.2013</t>
  </si>
  <si>
    <t>Cíle projektu:
- zapojit žáky do aktivního využívání volného času
- vést ke  spoluutváření nabídky pro své vrstevníky
- zbourat bariéru časového omezení pravidelných zájmových kroužků
- posilovat jejich sociální dovednosti, vést k získání nových vědomostí, znalostí a dovedností
- obohatit šíři jejich poznání
- rozvíjet a prohlubovat logické myšlení prostřednictvím logických deskových her
-  oslovit, co možná nejvíce žáků – nabídka různých žánrů, oblastí zájmového vzdělávání,…
- změnit chápání trávení volného času od „musím něco dělat (je to třeba zaplacené) k „chci něco dělat, to mě zajímá“
- vést k interpersonální komunikaci s vrstevníky i s dospělými
- možnost zažít úspěch pro kohokoliv</t>
  </si>
  <si>
    <t>12SMV04-0020</t>
  </si>
  <si>
    <t>Dětský domov a školní jídelna, Sedloňov 153</t>
  </si>
  <si>
    <t>Hudbou proti nudě</t>
  </si>
  <si>
    <t>Cílem projektu je rozšíření nabídky zájmové činnosti dětem s nařízenou ústavní výchovou umístěných v dětském domově v horské vesničce Sedloňov s problematickou dopravní oblsužností tak, aby děti svůj volný čas měly více vyplněný a mohly ho trávit smysluplně. Bude se tím předcházet vzniku patologického chování, přičemž děti s nařízenou ústavní výchovou jsou tímto fenoménem více zatíženy.</t>
  </si>
  <si>
    <t>12SMV04-0021</t>
  </si>
  <si>
    <t>Kondiční a vytrvalostní běh jako celoroční volnočasouvá aktivita</t>
  </si>
  <si>
    <t>Cílem projektu je získat prostředky k nakoupení běžeckého trenažeru a 
tím rozšířit a zkvalitnit tréninkové možnosti kroužku kondičního a 
vytrvalostního běhu. Docílit tak celoroční pravidelné  činnosti kroužku. Vedle tohoto cíle dojde k využití stroje k rehabilitaci žáků s postižením 
pohybového aparátu a zlepšení koordinace jejich motoriky.</t>
  </si>
  <si>
    <t>12SMV04-0022</t>
  </si>
  <si>
    <t>Podpora aktivit zájmové činnosti v DDM Hradec Králové nad rámec standardní činnosti.</t>
  </si>
  <si>
    <t>Zajistit podmínky pro rozvoj zájmové činnosti na rámec standardních nákladů. Podpora aktivit repezentující město a kraj. Podpora dětí a mládeže v oborech směřujích k technicky a přírodovědně zaměřených oborů činnosti.</t>
  </si>
  <si>
    <t>12SMV04-0023</t>
  </si>
  <si>
    <t>Vyšší odborná škola a Střední průmyslová škola, Rychnov nad Kněžnou, U Stadionu 1166</t>
  </si>
  <si>
    <t>Aktivitou proti nudě II.</t>
  </si>
  <si>
    <t>1. Vést žáky ke zdravému životnímu stylu, k rozvoji pozitivního sociálního chování a psychosociálních dovedností, zvládání zátěžových situací.2. Vést žáky ke zdravému sebevědomí a sebehodnocení, posilování odvahy, stanovování realistikých cílů.3. Vyplněním volného času mládeže, vykompenzovat (uvolnit) napětí z vyučování a dostat žáky zpět do psychické a fyzické rovnováhy.4. Nenásilnou formou orientovat volnočasové aktivity mládeže ke sportovním a společenským činnostem.5. Nabídkou různorodých druhů činností pomáhat vytvářet dobrou náladu a příjemné pocity, při kterých si žák odpočine a zrageneruje, tím nahradí zdravotně a společensky nepřijatelné chování (kouření, konzumace jiných návykových látek).6. Ukázat a nabídnout žákům další neznámé volnočasové aktivity, které by zaujaly a nahradily nebo odsunuly stereotypní a konzumní způsoby využívání volného času.7. Vytvořit u žáků stálý vztah ke sportovním a společenským aktivitám.</t>
  </si>
  <si>
    <t>12SMV04-0024</t>
  </si>
  <si>
    <t>K-klub-středisko volného času, Jičín, Valdštejnovo nám. 99</t>
  </si>
  <si>
    <t>Astronomický kroužek v Jičíně</t>
  </si>
  <si>
    <t>02.07.2012</t>
  </si>
  <si>
    <t>Hlavním cílem projektu je nabídnout kvalitní a smysluplné trávení volného času dětí a mládeže prostřednictvím atraktivního a nevšedního volnočasového kroužku. Dále se projekt zaměřuje na zvýšení zájmu dětí a mládeže o problematiku astronomie a navýšení počtu jejích přívrženců. Posledním cílem projektu je prostřednictvím zakoupení vybavení poskytnout účastníkům kroužku možnost bližšího seznámení se s vesmírem, a to prostřednictvím plošného promítání hvězdných úkazů nebo možnosti krátkodobého zapůjčení dalekohledu a pozorování hvězdného nebe z domova.</t>
  </si>
  <si>
    <t>12SMV04-0025</t>
  </si>
  <si>
    <t>Základní škola, Velichovky, okres Náchod</t>
  </si>
  <si>
    <t>Zájmová činnost v ZŠ Velichovky</t>
  </si>
  <si>
    <t>Cílem projektu je široká nabídka zájmových kroužků pro naše žáky. Rozvíjení jejich znalostí a dovedností, schopností spolupracovat i mimo vyučování. Zajištění smysluplného naplnění času především pro dojíždějící žáky, kteří nemají jinou možnost než pobyt ve školní družině nebo volbu zájmového kroužku vzhledem k problematice vhodných dopravních spojů. S ohledem na současnou platbu 200 Kč/ 1žák/ 1 kroužek/ pololetí umožnit volbu i více kroužků pro každé dítě bez ohledu na finační situaci rodiny.</t>
  </si>
  <si>
    <t>12SMV04-0026</t>
  </si>
  <si>
    <t>Střední škola řemeslná, Jaroměř, Studničkova 260</t>
  </si>
  <si>
    <t>Volnočasovými aktivitami v domově mládeže ke zdravé a harmonické osobnosti</t>
  </si>
  <si>
    <t>Cílem projektu je nabídnout žákům ubytovaným v domově mládeže nové či rozšířené způsoby volnočasového vyžití  a tím snížit riziko vzniku nudy a sociálněpatologických jevů.</t>
  </si>
  <si>
    <t>12SMV04-0027</t>
  </si>
  <si>
    <t>Základní škola a Mateřská škola, Lánov, okres Trutnov</t>
  </si>
  <si>
    <t>Kroužky při ZŠ Lánov</t>
  </si>
  <si>
    <t>Hlavním cílem projektu je nabídka smysluplného využití volného času zejména pro žáky 1. stupně a s tím související alespoň částečná kompenzace handicapu našich vesnických dětí oproti dětem městským, pro které jsou zřizovány domy dětí a mládeže. Dalším cílem je vhodné doplnění výuky příležitostí k rozvoji specifického nadání jednotlivých žáků a příležitostí k zapojení žáků z handicapem.</t>
  </si>
  <si>
    <t>12SMV04-0028</t>
  </si>
  <si>
    <t>Středisko volného času, Trutnov</t>
  </si>
  <si>
    <t>Klub instruktorů</t>
  </si>
  <si>
    <t>F  zabezpečit kvalitní a smysluplné trávení volného času mládeže 
F  vytvořit prostor pro vzdělání mladých lidí v oblasti pedagogiky volného času
F  nabídnout mladým lidem trendové aktivity metodou zážitkové pedagogiky
F  zajistit při vzdělávání co nejširší rozvoj osobnosti člověka
F  umožnit členům klubu pedagogickou praxi v ZÚ, na akcích či táborech
F  tvorba zážitkových aktivit a akcí
F  prohloubit poznatky a zkušenosti se vzděláváním mladých lidí
F  motivaci k sebevýchově pomocí nevšedních zážitků
F  získávání důvěry v sebe i v ostatní</t>
  </si>
  <si>
    <t>12SMV04-0029</t>
  </si>
  <si>
    <t>Rosnička</t>
  </si>
  <si>
    <t>Pravidelná setkání meteotýmu nejméně 1 x za 14 dní, jejichž cílem je zaujmout žáky v jejich volném čase zájmovou činností, která nabízí zužitkovat vědomosti nabyté odbornou činností a navíc je velmi atraktivní. 
Díky týmové spolupráci na smysluplné činnosti, jakou je vybudování školní meteostanice usilujeme o zkvalitnění vztahů mezi žáky. 
Chceme podnítit účastníky projektu k využívání cizích jazyků při navazování kontaktů během začleňování stanice do mezinárodní sítě. 
Připravujeme další příležitost pro zpracování individuální praktické maturitní zkoušky nebo volit téma práce středoškolské odborné činnosti.
Aktivizujeme žáky v tématu klimatologie. 
Aby byl projekt úspěšný musí jeho členové společně realizovat tyto činnosti : 
instalace a oživení meteorologické stanice
nastavení a ocejchování stanice 
publikování naměřených dat na webu 
stálý monitoring správné činnosti stanice 
navázání spolupráce s domácí i zahraniční sítí meteostanic 
týden otevřených dveří (místní prezentace - prospěšnost naměřených údajů) 
odborné exkurze  přehled o činnosti během roku (prezentace pro školu - slavnostní zakončení školní roku) zajištění dalšího provozu</t>
  </si>
  <si>
    <t>12SMV04-0030</t>
  </si>
  <si>
    <t>"Nuda nad námi nevyhraje"  - volnočasové aktivity na domově mládeže</t>
  </si>
  <si>
    <t>Cílem projektu je zatraktivnění pobytu žáků na domově mládeže, zkvalitnění a zvýšení úrovně využití volného času žáků a zpřístupnění aktivit organizovaných školou i žákům ze sociálně slabších rodin.Cílem je rovněž rozšíření, zkvalitnění a obnova vybavení domova mládeže využívaného k aktivnímu trávení volného času (sportovní vybavení, výpočetní technika) a zvýšení úrovně pořádaných turnajů v rámci mimoškolních aktivit možností poskytnutí věcných cen vítězům, což bude mít jistě i motivační účinek k většímu nasazení ve hře.Podružným cílem projektu je zapojení i dojíždějících žáků do realizovaných aktivit a tím posílit a utužit kolektivy vytvářející se v jednotlivých třídách.</t>
  </si>
  <si>
    <t>12SMV04-0031</t>
  </si>
  <si>
    <t>Střední uměleckoprůmyslová škola hudebních nástrojů a nábytku, Hradec Králové, 17. listopadu 1202</t>
  </si>
  <si>
    <t>Kdo pádluje - nezlobí</t>
  </si>
  <si>
    <t>Zintenzívnit využívání vodáckého sportu a vodní turistiky při aktivním trávení volného času žáků, při působení na jejich osobnost a při vytváření žádoucích vzorců chování.Zatraktivnit činnost kroužku Turistiky a sportů v přírodě širší nabídkou akcí, které naplní cíle kroužku i současná očekávání studentů školy.Kvalitativně vylepšit materiální vybavení Domova mládeže SUPŠ HNN a celé školy. Zvýšení atraktivity nabídky sportovních činností pořízením turistických lodí a tím zvýšení zájmu o podobné aktivity a další rozšíření nabídky akcí pro studenty a žáky školy</t>
  </si>
  <si>
    <t>12SMV04-0032</t>
  </si>
  <si>
    <t>Dětský domov a školní jídelna, Nechanice, Hrádecká 267</t>
  </si>
  <si>
    <t>Rozvoj kreativity a podpora utváření identity dětí DD Nechanice skrze práci s fotoaparátem a fotografií</t>
  </si>
  <si>
    <t>Hlavním cílem projektu je rozvoj kreativity a podpora utváření identiti "já" u dětí skrze práci s fotoaparátem, kdy tvorba fotografie je v dněšní době poměrně snadným výrazovým prostředkem, který navíc děti přinutí přemýšlet nad tím, co a jak zachytit, jak výše uvedená témata vyjádřit fotkou co nejvěrněji a nejzajímavěji (budou mít omezený počet fotografií, které budou moci do soutěže přihlásit). Témata jsou volena i tak, aby děti přemýšlely o sobě a svém životě, budou moci pracovat i v týmech - rozvoj kooperace a komunikačních dovedností při řešení problému. Prvním dílčím cílem projektu je naučit se takto zachycené fotografie zpracovat na počítači v k tomu určených programech, vytvořit prezentaci a tu předvést ostatním lidem. Klíčovou kompetencí zde rozvíjenou tedy budou prezentační dovednosti.
Druhým dílčím cílem, rovněž souvisejícím s identitou a sebepojetím v čase, je poskytnutí příležitosti všem dětem DD Nechanice, aby si každý rok pro sebe měly možnost vytisknout cca 7-10 fotografií dle svého výběru a měly tak každý své fotoalbum, které by jim připomínalo, co zažily, koho poznaly a jak se mění. Fotografie má z tohoto pohledu silný potencuál.</t>
  </si>
  <si>
    <t>12SMV04-0033</t>
  </si>
  <si>
    <t>Základní škola a Mateřská škola Deštné v Orlických horách</t>
  </si>
  <si>
    <t>Můžeme spát i ve škole</t>
  </si>
  <si>
    <t>V letošním školním roce došlo v naší organizaci k výrazné změně. Pod hlavičkou ZŠ a MŠ Deštné v Orlických horách se sdružují tři školy dříve samostatné - Deštné v O. h., Orlické Záhoří a Olešnice v O. h. Z toho se odvíjí hlavní cíl tohoto projektu. Chceme pro žáky všech tří škol vytvořit soubor takových aktivit, v rámci nichž by se přirozenou, nenápadnou formou poznali. Postupně by z nich byl jeden tým. Noci jsou akce postavené z velké části na práci dětí, na jejich kooperaci. Přestože se pohybují ve školním prostředí, které mnohdy směřuje ke vzájemné rivalitě, jsou tyto aktivity záležitostí, z níž vzejde mnoho neočekávaných spoluprací i nových zkušeností, které žáky přivede k novému vnímání každodenní skutečnosti.</t>
  </si>
  <si>
    <t>12SMV04-0034</t>
  </si>
  <si>
    <t>Pohybem k radosti</t>
  </si>
  <si>
    <t>Cílem projektu je získat mladé lidi pro zdravý životní styl, zakořenění správných návyků jak v oblasti pohybové, tak duševní i stravovací. Tyto faktory jsou potřebné a důležité k životu každého člověka, zvláště v době, kdy jsou na zejména mladé lidi kladeny stále vyšší nároky, aby obstáli jak sami před sebou tak i ve společnosti.</t>
  </si>
  <si>
    <t>12SMV04-0035</t>
  </si>
  <si>
    <t>Základní škola speciální Diakonie ČCE Vrchlabí</t>
  </si>
  <si>
    <t>Duhová radost aneb "Kudy z nudy"</t>
  </si>
  <si>
    <t>31.01.2013</t>
  </si>
  <si>
    <t>Stěžejním cílem projektu je nabídnout žákům možnost trávit svůj volný čas aktivně v různě zaměřených zájmových kroužcích v místě školy a zaplnit tak „bílé místo“.
Dále začlenit prvky terapeuticko-formativních přístupů využívaných ve speciální pedagogice (prvky arteterapie, muzikoterapie, biblioterapie a ergoterapie) a využít tak jejich pozitivní vliv. Cílem všech kroužků je dosáhnout optimálního rozvoje osobnosti žáků s postižením a zvýšit kvalitu jejich života.
 Cílem výtvarného kroužku je umožnit vyjádřit žákům své pocity, uvolnit se a povzbudit jejich tvůrčí potenciál v nalezení sama sebe.
Cílem kroužku muzikoterapie a biblioterapie je poskytnout žáku s mentálním postižením příležitost k odhalení vlastních psychických možností, vybavit ho citlivostí, připravit ho k osobnostnímu růstu a k nalézení životního stylu.
 Cílem rukodělného kroužku je rozvoj jemné motoriky a estetického citu, rozvoj fantazie a kreativity. Naučit děti zaplňovat svůj volný čas tvůrčí činností.</t>
  </si>
  <si>
    <t>12SMV04-0036</t>
  </si>
  <si>
    <t>Základní škola a Mateřská škola, Smidary, okres Hradec Králové</t>
  </si>
  <si>
    <t>Cvičení předškolních dětí a dětí mladšího školního věku s rodiči</t>
  </si>
  <si>
    <t>Cílem projektu je u dětí rozvíjení fyzické kondice - rychlost, síla, vytrvalost, pohyblivost v různých hrách, rozvíjení prostorové orientace, hrubé motoriky, psychomotoriky a zdravotní tělesné výchovy. U dětí s hyperaktivním chováním uvolnění jejich energie. U dospělých udržení fyzické kondice. Cílem je překonání strachu z prostředí, strachu z výšky při cvičení na nářadí, strachu z cizích lidí (dospělých i dětí) a strachu neúspěchu. Sám rodič může dítě motivovat, právě tím, že sám cvičí, že cvičení je radost a i malý neúspěch se příště zdaří.</t>
  </si>
  <si>
    <t>12SMV04-0037</t>
  </si>
  <si>
    <t>Teplice country bike</t>
  </si>
  <si>
    <t>Během následujícího školního roku namotivovat pomocí nové aktivity ubytované žáky ke smysluplnějšímu trávení volného času v prostředí CHKO Broumovsko.</t>
  </si>
  <si>
    <t>12SMV04-0038</t>
  </si>
  <si>
    <t>Gymnázium J. K. Tyla, Hradec Králové, Tylovo nábř. 682</t>
  </si>
  <si>
    <t>F1 ve školách</t>
  </si>
  <si>
    <t>Studenti se v rámci projektu učí pracovat se softwary používanými nejen v reálném prostředí formule 1, ale i v běžném automobilovém, leteckém nebo strojírenském průmyslu. Znalost CAD/CAM softwaru umožňuje orientovat se v oboru, který má stále větší význam. Projekt umožní důkladně poznat tyto systémy a získat zkušenosti:  - při tvorbě digitálních modelů - ve zpracování NC kódů - v konstrukční činnosti - v projektové činnostiVyužití těchto systémů je velmi potřebné pro celkový rozvoj všech vědních oborů. Studenti mohou konzultovat své návrhy se zkušenými konstruktéry a rozšiřovat si tak své znalosti a dovednosti.</t>
  </si>
  <si>
    <t>12SMV04-0039</t>
  </si>
  <si>
    <t>PRŮLET ÚLEM</t>
  </si>
  <si>
    <t>Cíle projektu jsou:
seznámení se s chodem školy 
seznámení se se základními školními povinnostmi 
schopnost soustředit se na práci po určitý čas 
příprava na školní docházku 
umění pracovat ve skupině a pro skupinu 
seznámení se s dalšími vrstevníky 
smyslupné využití volného času 
prohlubování dobrých vztahů mezi MŠ - ZŠ - rodiči a ostatní veřejností</t>
  </si>
  <si>
    <t>12SMV04-0040</t>
  </si>
  <si>
    <t>Po krůčkách tradičně i netradičně</t>
  </si>
  <si>
    <t>Zabezpečit děti v době po vyučování volnočasovými aktivitami a tím pomoci rodičům, kteří dojíždějí do zaměstnání. Těmito aktivitami bojujeme proti patologickým jevům chování dětí a mládeže. Dalším cílem je probouzet chuť tvořit vlastníma rukama, mít radost z vytvořeného, radost obdarovávat druhé svými výrobky. Ručními pracemi se rozvíjí jemná motorika, fantazie, seberealizace, sebeovládání, spolupráce. Účastí na projektu "Ušij panenku, zachráníš dítě" se dětem rozšiřují obzory za hranice naší republiky, rozvíjí se empatie a pozitivní přístup k lidem, kteří nemají takové zdravotní a existenční možnosti jako my. Cílem je také obnova lidových zvyklostí a jejich vštěpování do mysli dětí, protože tradice a zvyky byly od pradávna silným prostředkem ke stmelování rodiny, obce i celého národa.U sportovního kroužku je cílem podpořit zdravý životní styl a to jak po stránce fyzické, tak i duševní. Vždyť ne nadarmo se říká: "Ve zdravém těle zdravý duch!"Důležitým cílem je i zapojení dětí do aktivit, které vedou lidé ze školy, do které předpokládáme, že tito žáci postoupí a tím jejich adaptace proběhne snáze.</t>
  </si>
  <si>
    <t>12SMV04-0041</t>
  </si>
  <si>
    <t>Základní škola Podharť, Dvůr Králové nad Labem,Máchova 884</t>
  </si>
  <si>
    <t>Kdo si hraje nezlobí</t>
  </si>
  <si>
    <t>-zabavit žáky relaxační činností před začátkem i po skončení výuky-podpora a utužování vztahů a spolupráce různých věkových skupin-navazování přátelství-smysluplné trávení volného času, které je pro děti lákadlem-využití při tradičních akcích školy (setkání s vesnickými školami, Čertoviny,sobotní dílny) a jednodenních či vícedenních projektech (spaní ve škole)-dlouhodobé využití stolního fotbalu i při ostatních akcích školy, provozu družiny a školního klubu-turnaje ve fotbale v rámci školního klubu, který je zaměřen na deskové hry a děti jej hojně využívají i v čase mezi výukou.</t>
  </si>
  <si>
    <t>12SMV04-0042</t>
  </si>
  <si>
    <t>NETRADIČNÍ ZÁJMOVÉ VZDĚLÁVÁNÍ MLÁDEŽE</t>
  </si>
  <si>
    <t>21.12.2012</t>
  </si>
  <si>
    <t>1) Dát prostor mládeži k zájmovému vzdělávání.2) Netradičními metodamy v zájmovém vzdělávání rozvíjet osobnost mladého člověka a jeho pozitivní přístup k ostatním lidem.3) Umožnit realizaci programů, které vymyslí a zrealizuje mládež.4) Zájmovým vzděláváním rozšířit dovednosti, schopnosti a zkušenosti mládeže a tím je připravit v modelových situacích na překážky v reálném životě, které povede k jejich zdárnemu překonání.5) Přilákat mládež do zařízení zájmového vzdělávání a stáhnutí mládeže z ulice od negativních patologických jevů.6) Výchova nových mladých vedoucích zájmových útvarů.</t>
  </si>
  <si>
    <t>12SMV04-0043</t>
  </si>
  <si>
    <t>Základní škola Sion J. A. Komenského, Hradec Králové</t>
  </si>
  <si>
    <t>Družina a školní klub je prima</t>
  </si>
  <si>
    <t>Nabídnout dětem další možnost využití volného času a zpestření činnosti družiny a školního klubu při ZŠ Sion. Dále chceme dětem pomáhat ke zdravému tělesnému i osobnostnímu rozvoji. Projekt zasahuje 60 dětí z 1. - 4. třídy přihlášených do družiny a cca 40 žáků z 5.- 9. třídy školního klubu při ZŠ Sion.</t>
  </si>
  <si>
    <t>12SMV04-0044</t>
  </si>
  <si>
    <t>Základní škola a mateřská škola, Skřivany, okres Hradec Králové</t>
  </si>
  <si>
    <t>Hudebně-recitační a taneční kroužek</t>
  </si>
  <si>
    <t>Cílem projektu by měla být podpora mimoškolní činnosti a rozvoj zájmů žáků a jejich aktivit ve volném čase, smysluplně vyplnit svůj volný čas a prosadit se. Žáci by měli získat nové dovednosti, rozvíjet své schopnosti a talent. Seberealizovat se. Kroužek by měl pomoci k rozvoji komunikace, spolupráce v kolektivu a lepšímu vyjadřování svých pocitů. Žáci by se měli naučit vystupovat na veřejnosti, zdokonalovat se ve čtení, zpěvu a přednesu. Díky učení textů si procvičovat paměť a zábavnou formou zlepšovat mluvený projev. V dnešní době, kdy je velkým lákadlem sledování televize, bychom chtěli motivovat ke zpěvu, recitaci, čtení a tanci. Učit se spisovnému jazyku, správné artikulaci, rozvíjet komunikační dovednosti a rozšiřovat slovní zásobu. Tímto projektem bychom chtěli také zvýšit zájem dětí o hru na hudební nástroje. Tancem by žáci měli rozvíjet správné držení těla, zvyšovat celkovou pohyblivost, obratnost, fyzickou kondici a koordinaci. Veřejným vystupováním chceme vést žáky k respektování spolužáků, rodičů i ostatních dospělých. Žáci by měli získávat sebedůvěru, zvládat trému. Zažít úspěch a získat tak motivaci ke své další činnosti.</t>
  </si>
  <si>
    <t>Souhrnné údaje k projektům v oblasti vzdělávání</t>
  </si>
  <si>
    <t>Označení programu</t>
  </si>
  <si>
    <t xml:space="preserve">Název programu </t>
  </si>
  <si>
    <t>Počet projektů</t>
  </si>
  <si>
    <t>Celkový rozpočet projektů</t>
  </si>
  <si>
    <t>Požadovaná dotace</t>
  </si>
  <si>
    <t>Počet podpořených projektů</t>
  </si>
  <si>
    <t>Přidělená částka</t>
  </si>
  <si>
    <t>Podíl podpořených projektů - počet</t>
  </si>
  <si>
    <t>Podíl podpořených projektů - údaj v Kč</t>
  </si>
  <si>
    <t>Rozvoj tvůrčích schopností a dovedností dětí a mládeže - rozvoj talentů</t>
  </si>
  <si>
    <t>Podpora výuky učebních oborů</t>
  </si>
  <si>
    <t>Celkem</t>
  </si>
  <si>
    <t>12SMV02</t>
  </si>
  <si>
    <t>12SMV03</t>
  </si>
  <si>
    <t>12SMV04</t>
  </si>
  <si>
    <t>zapojení do akcí a soutěží děti z jiných organizací - pokračování v dlouhodobé spolupráci s Dětským domovem v Sedloňově v Orlických horáchpravidelná celoroční činnost dětí se zájmem o přírod, její ochranu a život v ní  rozvoj environmentální výchovy zajímavými činnostmiseznámení  se s legislativou v oboru rybářstvíuplatnění získaných vědomostí a dovedností při vlastní práci v kroužku a při závodechrozvoj zdravé soutěživosti, kolektivní spolupráce, rozvoj osobní tvořivosti, upevnění sebevědomírozvoj estetického cítěnípropagace rybářství - ochrana živé i neživé přírodysetkání s profesionály oboru (soutěž)rozšíření zájmu a rozhledu v oboru rybářství (návštěva veletrhu)získávání nových členů - účelná prevence sociálněpatologických jevůaktivní spolupráce se složkou působícími v našem městě (MOČRS) a institucemi, jejichž činnost se dotýká ochrany životního prostředí (ŽP)popularizace rybářského sportu</t>
  </si>
  <si>
    <t>Cíl žáka: rozvíjí a uplatňuje své nadání v mediální gramotnosti, převezme plnou odpovědnost za vedení všech částí časopisu, diskutuje a rozhoduje o formě i obsahu časopisu, zpracuje časopis v digitální podobě, zajistí uveřejnění časopisu na webu školy, prezentuje školu, sebe i své spolužáky, podává zprávy o aktuálním dění ve škole, spolupracuje v rámci své redakce, ale i se čtenáři, pořizuje rozhovory, vytváří a vyhodnocuje ankety, kvízy, soutěže, informuje o akcích pořádaných školou i v okolí, účastní se jich a napíše z nich článek, zprávy sepisuje, ilustruje, doplňuje fotografiemi, hudebním doprovodem, promítáním, sepíše pravidla pro vytváření časopisu, argumentuje při hodnotící diskuzi a obhajuje své názory, sleduje (stínuje) novináře, popíše průběh stínování, sepíše následnou reportáž, moderuje tiskovou konferenci, přihlásí časopis do soutěže školních časopisů. Cíl učitele:  konzultuje s žáky jejich náměty, záměry, podporuje rozvoj žáků v oblasti tvořivosti, prezentace, veřejného projevu apod. v případě potřeby navede žáky k realizaci cíle.  dohlíží na dodržování pravidel při vytváření časopisu.</t>
  </si>
  <si>
    <t>Cílem projektu je kvalitní a smysluplné trávení volného času žáků a studentů rozšířením zájmové činnosti na škole.Dalším cílem je: - rozvoj znalostí a dovedností, které pomohou při výběru budoucího povolání- motivace k celoživotnímu učení- zvýšení samostatnosti a zdravého sebevědomí</t>
  </si>
  <si>
    <t>Rozšířená nabídky zájmových činností a poskytnutím prostoru pro veřejnou prezentaci svých dovedností  motivovat a vést mládež ke  kvalitnímu a smysluplnému trávení volného času.</t>
  </si>
  <si>
    <t>Z toho obce a obcemi zřízené</t>
  </si>
  <si>
    <t>Zabezpečit kvalitní a smyslupné trávení volného času dětí a mládeže rozšířením zájmové činnosti, jako nástroje celkového rozvoje osobnosti žáků, včetně rozvoje talentů a prevence sociálně-patologických jevů dětí a mládeže. Rozvíjet volnočasové aktivity všech věkových skupin. Podpora zkvalitňování školního vzdělávání. Zvýšení vhodného využití volného času žáků. Program podporuje zájmové činnosti dětí a mládeže realizované ve škole a školském zařízení v oblasti volnočasových aktivit.</t>
  </si>
  <si>
    <t xml:space="preserve">Doporučeno hodnotící komisí </t>
  </si>
  <si>
    <t>Poznámky</t>
  </si>
  <si>
    <t>de minimis</t>
  </si>
  <si>
    <t>de minimis
nehradit cestovní náhrady</t>
  </si>
  <si>
    <t>de minimis
nehradit stravování</t>
  </si>
  <si>
    <t>de minimis
nehradit raut</t>
  </si>
  <si>
    <t>nehradit osobní náklady</t>
  </si>
  <si>
    <t>de minimis
Nehradit potraviny.</t>
  </si>
  <si>
    <t>Nehradit PC</t>
  </si>
  <si>
    <t>Neivestiční prostředky - obce a obcemi zřizované</t>
  </si>
  <si>
    <t>Neivestiční prostředky ostatní</t>
  </si>
  <si>
    <t>Neivestiční prostředky celkem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</si>
</sst>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 &quot;Kč&quot;_-;\-* #,##0\ &quot;Kč&quot;_-;_-* &quot;-&quot;??\ &quot;Kč&quot;_-;_-@_-"/>
    <numFmt numFmtId="165" formatCode="#,##0\ &quot;Kč&quot;"/>
  </numFmts>
  <fonts count="6" x14ac:knownFonts="1">
    <font>
      <sz val="11"/>
      <color theme="1"/>
      <name val="Calibri"/>
      <family val="2"/>
      <charset val="238"/>
      <scheme val="minor"/>
    </font>
    <font>
      <sz val="11"/>
      <color theme="1"/>
      <name val="Calibri"/>
      <family val="2"/>
      <charset val="238"/>
      <scheme val="minor"/>
    </font>
    <font>
      <b/>
      <sz val="8"/>
      <color theme="1"/>
      <name val="Calibri"/>
      <family val="2"/>
      <charset val="238"/>
      <scheme val="minor"/>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s>
  <fills count="2">
    <fill>
      <patternFill patternType="none"/>
    </fill>
    <fill>
      <patternFill patternType="gray125"/>
    </fill>
  </fills>
  <borders count="11">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1">
    <xf numFmtId="0" fontId="0" fillId="0" borderId="0" xfId="0"/>
    <xf numFmtId="165" fontId="3" fillId="0" borderId="0" xfId="0" applyNumberFormat="1" applyFont="1" applyAlignment="1">
      <alignment vertical="top" wrapText="1"/>
    </xf>
    <xf numFmtId="0" fontId="3" fillId="0" borderId="0" xfId="0" applyFont="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165" fontId="2" fillId="0" borderId="3" xfId="0" applyNumberFormat="1" applyFont="1" applyBorder="1" applyAlignment="1">
      <alignment vertical="top" wrapText="1"/>
    </xf>
    <xf numFmtId="0" fontId="2" fillId="0" borderId="4" xfId="0" applyFont="1" applyBorder="1" applyAlignment="1">
      <alignment vertical="top" wrapText="1"/>
    </xf>
    <xf numFmtId="1" fontId="3" fillId="0" borderId="5" xfId="0" applyNumberFormat="1" applyFont="1" applyBorder="1" applyAlignment="1">
      <alignment vertical="top" wrapText="1"/>
    </xf>
    <xf numFmtId="1" fontId="3" fillId="0" borderId="6" xfId="0" applyNumberFormat="1" applyFont="1" applyBorder="1" applyAlignment="1">
      <alignment vertical="top" wrapText="1"/>
    </xf>
    <xf numFmtId="164" fontId="3" fillId="0" borderId="6" xfId="0" applyNumberFormat="1" applyFont="1" applyBorder="1" applyAlignment="1">
      <alignment vertical="top" wrapText="1"/>
    </xf>
    <xf numFmtId="165" fontId="3" fillId="0" borderId="6" xfId="0" applyNumberFormat="1" applyFont="1" applyBorder="1" applyAlignment="1">
      <alignment vertical="top" wrapText="1"/>
    </xf>
    <xf numFmtId="49" fontId="3" fillId="0" borderId="7" xfId="0" applyNumberFormat="1" applyFont="1" applyBorder="1" applyAlignment="1">
      <alignment vertical="top" wrapText="1"/>
    </xf>
    <xf numFmtId="164" fontId="3" fillId="0" borderId="9" xfId="0" applyNumberFormat="1" applyFont="1" applyBorder="1" applyAlignment="1">
      <alignment vertical="top" wrapText="1"/>
    </xf>
    <xf numFmtId="165" fontId="3" fillId="0" borderId="9" xfId="0" applyNumberFormat="1" applyFont="1" applyBorder="1" applyAlignment="1">
      <alignment vertical="top" wrapText="1"/>
    </xf>
    <xf numFmtId="164" fontId="3" fillId="0" borderId="0" xfId="0" applyNumberFormat="1" applyFont="1" applyAlignment="1">
      <alignment vertical="top" wrapText="1"/>
    </xf>
    <xf numFmtId="1" fontId="3" fillId="0" borderId="6" xfId="0" applyNumberFormat="1" applyFont="1" applyBorder="1" applyAlignment="1">
      <alignment vertical="top" textRotation="90"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165" fontId="2" fillId="0" borderId="0" xfId="0" applyNumberFormat="1" applyFont="1" applyBorder="1" applyAlignment="1">
      <alignment vertical="top" wrapText="1"/>
    </xf>
    <xf numFmtId="0" fontId="2" fillId="0" borderId="0" xfId="0" applyFont="1" applyBorder="1" applyAlignment="1">
      <alignment vertical="top" wrapText="1"/>
    </xf>
    <xf numFmtId="165" fontId="3" fillId="0" borderId="0" xfId="0" applyNumberFormat="1" applyFont="1" applyBorder="1" applyAlignment="1">
      <alignment vertical="top" wrapText="1"/>
    </xf>
    <xf numFmtId="0" fontId="3" fillId="0" borderId="0" xfId="0" applyFont="1" applyBorder="1" applyAlignment="1">
      <alignmen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3" fontId="5" fillId="0" borderId="6" xfId="0" applyNumberFormat="1" applyFont="1" applyBorder="1" applyAlignment="1">
      <alignment horizontal="center" vertical="center"/>
    </xf>
    <xf numFmtId="3" fontId="4" fillId="0" borderId="6" xfId="0" applyNumberFormat="1" applyFont="1" applyBorder="1" applyAlignment="1">
      <alignment horizontal="center" vertical="center"/>
    </xf>
    <xf numFmtId="9" fontId="5" fillId="0" borderId="6" xfId="1" applyFont="1" applyBorder="1" applyAlignment="1">
      <alignment horizontal="center" vertical="center"/>
    </xf>
    <xf numFmtId="9" fontId="5" fillId="0" borderId="7" xfId="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3" fontId="4" fillId="0" borderId="9" xfId="0" applyNumberFormat="1" applyFont="1" applyBorder="1" applyAlignment="1">
      <alignment horizontal="center" vertical="center"/>
    </xf>
    <xf numFmtId="9" fontId="5" fillId="0" borderId="9" xfId="1" applyFont="1" applyBorder="1" applyAlignment="1">
      <alignment horizontal="center" vertical="center"/>
    </xf>
    <xf numFmtId="9" fontId="5" fillId="0" borderId="10" xfId="1" applyFont="1" applyBorder="1" applyAlignment="1">
      <alignment horizontal="center" vertical="center"/>
    </xf>
    <xf numFmtId="3" fontId="0" fillId="0" borderId="0" xfId="0" applyNumberFormat="1"/>
    <xf numFmtId="0" fontId="2" fillId="0" borderId="6" xfId="0" applyFont="1" applyBorder="1" applyAlignment="1">
      <alignment vertical="top" wrapText="1"/>
    </xf>
    <xf numFmtId="49" fontId="3" fillId="0" borderId="6" xfId="0" applyNumberFormat="1" applyFont="1" applyBorder="1" applyAlignment="1">
      <alignment vertical="top" wrapText="1"/>
    </xf>
    <xf numFmtId="0" fontId="3" fillId="0" borderId="6" xfId="0" applyNumberFormat="1" applyFont="1" applyBorder="1" applyAlignment="1">
      <alignment vertical="top" wrapText="1"/>
    </xf>
    <xf numFmtId="0" fontId="3" fillId="0" borderId="6" xfId="0" applyFont="1" applyBorder="1" applyAlignment="1">
      <alignment vertical="top" wrapText="1"/>
    </xf>
    <xf numFmtId="1" fontId="3" fillId="0" borderId="8" xfId="0" applyNumberFormat="1" applyFont="1" applyBorder="1" applyAlignment="1">
      <alignment vertical="top" wrapText="1"/>
    </xf>
    <xf numFmtId="1" fontId="3" fillId="0" borderId="9" xfId="0" applyNumberFormat="1" applyFont="1" applyBorder="1" applyAlignment="1">
      <alignment vertical="top" wrapText="1"/>
    </xf>
    <xf numFmtId="49" fontId="3" fillId="0" borderId="10" xfId="0" applyNumberFormat="1" applyFont="1" applyBorder="1" applyAlignment="1">
      <alignment vertical="top" wrapText="1"/>
    </xf>
    <xf numFmtId="3" fontId="0" fillId="0" borderId="6" xfId="0" applyNumberFormat="1" applyBorder="1"/>
    <xf numFmtId="0" fontId="4" fillId="0" borderId="0" xfId="0" applyFont="1" applyAlignment="1">
      <alignment horizontal="center" vertical="center"/>
    </xf>
    <xf numFmtId="0" fontId="0" fillId="0" borderId="6" xfId="0" applyBorder="1" applyAlignment="1">
      <alignment horizontal="left"/>
    </xf>
    <xf numFmtId="0" fontId="2" fillId="0" borderId="0" xfId="0" applyFont="1" applyBorder="1" applyAlignment="1">
      <alignment horizontal="center" vertical="center" wrapText="1"/>
    </xf>
    <xf numFmtId="0" fontId="3" fillId="0" borderId="1" xfId="0" applyFont="1" applyBorder="1" applyAlignment="1">
      <alignment horizontal="center" vertical="top" wrapText="1"/>
    </xf>
  </cellXfs>
  <cellStyles count="2">
    <cellStyle name="Normální" xfId="0" builtinId="0"/>
    <cellStyle name="Procenta"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399/Dokumenty/granty%2011/v&#253;sledky/P&#345;&#237;loha%202%20DZ%20SM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v01"/>
      <sheetName val="smv02"/>
      <sheetName val="smv03"/>
      <sheetName val="smv04"/>
      <sheetName val="souhrn"/>
    </sheetNames>
    <sheetDataSet>
      <sheetData sheetId="0">
        <row r="49">
          <cell r="E49">
            <v>3079168</v>
          </cell>
        </row>
      </sheetData>
      <sheetData sheetId="1">
        <row r="31">
          <cell r="E31">
            <v>1964494</v>
          </cell>
        </row>
      </sheetData>
      <sheetData sheetId="2">
        <row r="12">
          <cell r="E12">
            <v>656040</v>
          </cell>
          <cell r="O12">
            <v>1</v>
          </cell>
        </row>
      </sheetData>
      <sheetData sheetId="3">
        <row r="61">
          <cell r="E61">
            <v>3444967</v>
          </cell>
        </row>
      </sheetData>
      <sheetData sheetId="4"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G13" sqref="G13"/>
    </sheetView>
  </sheetViews>
  <sheetFormatPr defaultRowHeight="15" x14ac:dyDescent="0.25"/>
  <cols>
    <col min="2" max="2" width="13.85546875" customWidth="1"/>
    <col min="6" max="6" width="10.28515625" customWidth="1"/>
    <col min="7" max="7" width="11.140625" customWidth="1"/>
    <col min="11" max="11" width="11.28515625" customWidth="1"/>
    <col min="12" max="12" width="11.5703125" customWidth="1"/>
  </cols>
  <sheetData>
    <row r="1" spans="1:15" ht="24.75" customHeight="1" thickBot="1" x14ac:dyDescent="0.3">
      <c r="A1" s="47" t="s">
        <v>340</v>
      </c>
      <c r="B1" s="47"/>
      <c r="C1" s="47"/>
      <c r="D1" s="47"/>
      <c r="E1" s="47"/>
      <c r="F1" s="47"/>
      <c r="G1" s="47"/>
      <c r="H1" s="47"/>
      <c r="I1" s="47"/>
      <c r="J1" s="47"/>
      <c r="K1" s="47"/>
      <c r="L1" s="47"/>
    </row>
    <row r="2" spans="1:15" ht="51" x14ac:dyDescent="0.25">
      <c r="A2" s="23" t="s">
        <v>341</v>
      </c>
      <c r="B2" s="24" t="s">
        <v>342</v>
      </c>
      <c r="C2" s="24" t="s">
        <v>343</v>
      </c>
      <c r="D2" s="24" t="s">
        <v>360</v>
      </c>
      <c r="E2" s="24" t="s">
        <v>344</v>
      </c>
      <c r="F2" s="24" t="s">
        <v>345</v>
      </c>
      <c r="G2" s="24" t="s">
        <v>346</v>
      </c>
      <c r="H2" s="24" t="s">
        <v>360</v>
      </c>
      <c r="I2" s="24" t="s">
        <v>347</v>
      </c>
      <c r="J2" s="24" t="s">
        <v>360</v>
      </c>
      <c r="K2" s="24" t="s">
        <v>348</v>
      </c>
      <c r="L2" s="25" t="s">
        <v>349</v>
      </c>
    </row>
    <row r="3" spans="1:15" ht="63.75" x14ac:dyDescent="0.25">
      <c r="A3" s="26" t="s">
        <v>353</v>
      </c>
      <c r="B3" s="27" t="s">
        <v>350</v>
      </c>
      <c r="C3" s="28">
        <v>27</v>
      </c>
      <c r="D3" s="28">
        <v>13</v>
      </c>
      <c r="E3" s="29">
        <f>'12SMV02'!G30</f>
        <v>1259256</v>
      </c>
      <c r="F3" s="29">
        <f>'12SMV02'!H30</f>
        <v>753005</v>
      </c>
      <c r="G3" s="28">
        <f>'12SMV02'!M30</f>
        <v>16</v>
      </c>
      <c r="H3" s="29">
        <v>7</v>
      </c>
      <c r="I3" s="30">
        <f>'12SMV02'!J30</f>
        <v>314000</v>
      </c>
      <c r="J3" s="30">
        <v>122000</v>
      </c>
      <c r="K3" s="31">
        <f t="shared" ref="K3:K6" si="0">G3/C3</f>
        <v>0.59259259259259256</v>
      </c>
      <c r="L3" s="32">
        <f t="shared" ref="L3:L6" si="1">I3/F3</f>
        <v>0.41699590308165285</v>
      </c>
      <c r="N3" s="38"/>
      <c r="O3" s="38"/>
    </row>
    <row r="4" spans="1:15" ht="25.5" x14ac:dyDescent="0.25">
      <c r="A4" s="26" t="s">
        <v>354</v>
      </c>
      <c r="B4" s="27" t="s">
        <v>351</v>
      </c>
      <c r="C4" s="28">
        <v>6</v>
      </c>
      <c r="D4" s="28">
        <f>[1]smv03!O12</f>
        <v>1</v>
      </c>
      <c r="E4" s="29">
        <f>'12SMV03'!G9</f>
        <v>357479</v>
      </c>
      <c r="F4" s="29">
        <f>'12SMV03'!H9</f>
        <v>235815</v>
      </c>
      <c r="G4" s="28">
        <f>'12SMV03'!M9</f>
        <v>4</v>
      </c>
      <c r="H4" s="29">
        <v>0</v>
      </c>
      <c r="I4" s="30">
        <f>'12SMV03'!J9</f>
        <v>125000</v>
      </c>
      <c r="J4" s="30">
        <v>0</v>
      </c>
      <c r="K4" s="31">
        <f t="shared" si="0"/>
        <v>0.66666666666666663</v>
      </c>
      <c r="L4" s="32">
        <f t="shared" si="1"/>
        <v>0.53007654305281682</v>
      </c>
      <c r="N4" s="38"/>
      <c r="O4" s="38"/>
    </row>
    <row r="5" spans="1:15" ht="38.25" x14ac:dyDescent="0.25">
      <c r="A5" s="26" t="s">
        <v>355</v>
      </c>
      <c r="B5" s="27" t="s">
        <v>228</v>
      </c>
      <c r="C5" s="28">
        <v>44</v>
      </c>
      <c r="D5" s="28">
        <v>19</v>
      </c>
      <c r="E5" s="29">
        <f>'12SMV04'!G47</f>
        <v>2323446</v>
      </c>
      <c r="F5" s="29">
        <f>'12SMV04'!H47</f>
        <v>1371743</v>
      </c>
      <c r="G5" s="28">
        <f>'12SMV04'!N47</f>
        <v>36</v>
      </c>
      <c r="H5" s="29">
        <v>15</v>
      </c>
      <c r="I5" s="30">
        <f>'12SMV04'!J47</f>
        <v>506900</v>
      </c>
      <c r="J5" s="30">
        <v>176000</v>
      </c>
      <c r="K5" s="31">
        <f t="shared" si="0"/>
        <v>0.81818181818181823</v>
      </c>
      <c r="L5" s="32">
        <f t="shared" si="1"/>
        <v>0.36952986091418</v>
      </c>
      <c r="N5" s="38"/>
      <c r="O5" s="38"/>
    </row>
    <row r="6" spans="1:15" ht="15.75" thickBot="1" x14ac:dyDescent="0.3">
      <c r="A6" s="33"/>
      <c r="B6" s="34" t="s">
        <v>352</v>
      </c>
      <c r="C6" s="34">
        <f t="shared" ref="C6:J6" si="2">SUM(C3:C5)</f>
        <v>77</v>
      </c>
      <c r="D6" s="34">
        <f t="shared" si="2"/>
        <v>33</v>
      </c>
      <c r="E6" s="35">
        <f t="shared" si="2"/>
        <v>3940181</v>
      </c>
      <c r="F6" s="35">
        <f t="shared" si="2"/>
        <v>2360563</v>
      </c>
      <c r="G6" s="34">
        <f t="shared" si="2"/>
        <v>56</v>
      </c>
      <c r="H6" s="34">
        <f t="shared" si="2"/>
        <v>22</v>
      </c>
      <c r="I6" s="35">
        <f t="shared" si="2"/>
        <v>945900</v>
      </c>
      <c r="J6" s="35">
        <f t="shared" si="2"/>
        <v>298000</v>
      </c>
      <c r="K6" s="36">
        <f t="shared" si="0"/>
        <v>0.72727272727272729</v>
      </c>
      <c r="L6" s="37">
        <f t="shared" si="1"/>
        <v>0.40070949176107562</v>
      </c>
      <c r="N6" s="38"/>
      <c r="O6" s="38"/>
    </row>
    <row r="9" spans="1:15" x14ac:dyDescent="0.25">
      <c r="B9" s="48" t="s">
        <v>371</v>
      </c>
      <c r="C9" s="48"/>
      <c r="D9" s="48"/>
      <c r="E9" s="48"/>
      <c r="F9" s="48"/>
      <c r="G9" s="46">
        <f>J6</f>
        <v>298000</v>
      </c>
    </row>
    <row r="10" spans="1:15" x14ac:dyDescent="0.25">
      <c r="B10" s="48" t="s">
        <v>372</v>
      </c>
      <c r="C10" s="48"/>
      <c r="D10" s="48"/>
      <c r="E10" s="48"/>
      <c r="F10" s="48"/>
      <c r="G10" s="46">
        <f>I6-J6</f>
        <v>647900</v>
      </c>
    </row>
    <row r="11" spans="1:15" x14ac:dyDescent="0.25">
      <c r="B11" s="48" t="s">
        <v>373</v>
      </c>
      <c r="C11" s="48"/>
      <c r="D11" s="48"/>
      <c r="E11" s="48"/>
      <c r="F11" s="48"/>
      <c r="G11" s="46">
        <f>SUM(G9:G10)</f>
        <v>945900</v>
      </c>
    </row>
  </sheetData>
  <mergeCells count="4">
    <mergeCell ref="A1:L1"/>
    <mergeCell ref="B9:F9"/>
    <mergeCell ref="B10:F10"/>
    <mergeCell ref="B11:F11"/>
  </mergeCells>
  <pageMargins left="0.70866141732283472" right="0.70866141732283472" top="0.78740157480314965" bottom="0.78740157480314965" header="0.31496062992125984" footer="0.31496062992125984"/>
  <pageSetup paperSize="9" orientation="landscape" r:id="rId1"/>
  <headerFooter>
    <oddHeader>&amp;LPříloha č. 1</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pane ySplit="2" topLeftCell="A3" activePane="bottomLeft" state="frozen"/>
      <selection pane="bottomLeft" activeCell="E5" sqref="E5"/>
    </sheetView>
  </sheetViews>
  <sheetFormatPr defaultRowHeight="11.25" x14ac:dyDescent="0.25"/>
  <cols>
    <col min="1" max="1" width="7.140625" style="2" customWidth="1"/>
    <col min="2" max="2" width="12.42578125" style="2" customWidth="1"/>
    <col min="3" max="3" width="12" style="2" customWidth="1"/>
    <col min="4" max="5" width="8.42578125" style="2" customWidth="1"/>
    <col min="6" max="6" width="36.28515625" style="2" customWidth="1"/>
    <col min="7" max="7" width="9.7109375" style="2" customWidth="1"/>
    <col min="8" max="8" width="8.5703125" style="2" customWidth="1"/>
    <col min="9" max="9" width="4" style="2" customWidth="1"/>
    <col min="10" max="10" width="9" style="1" customWidth="1"/>
    <col min="11" max="11" width="17" style="2" customWidth="1"/>
    <col min="12" max="12" width="0" style="1" hidden="1" customWidth="1"/>
    <col min="13" max="14" width="0" style="2" hidden="1" customWidth="1"/>
    <col min="15" max="16384" width="9.140625" style="2"/>
  </cols>
  <sheetData>
    <row r="1" spans="1:13" ht="21" customHeight="1" thickBot="1" x14ac:dyDescent="0.3">
      <c r="A1" s="49" t="s">
        <v>133</v>
      </c>
      <c r="B1" s="49"/>
      <c r="C1" s="49"/>
      <c r="D1" s="49"/>
      <c r="E1" s="49"/>
      <c r="F1" s="49"/>
      <c r="G1" s="49"/>
      <c r="H1" s="49"/>
      <c r="I1" s="49"/>
      <c r="J1" s="49"/>
      <c r="K1" s="49"/>
    </row>
    <row r="2" spans="1:13" ht="33.75" x14ac:dyDescent="0.25">
      <c r="A2" s="3" t="s">
        <v>0</v>
      </c>
      <c r="B2" s="4" t="s">
        <v>1</v>
      </c>
      <c r="C2" s="4" t="s">
        <v>2</v>
      </c>
      <c r="D2" s="4" t="s">
        <v>3</v>
      </c>
      <c r="E2" s="4" t="s">
        <v>4</v>
      </c>
      <c r="F2" s="4" t="s">
        <v>5</v>
      </c>
      <c r="G2" s="4" t="s">
        <v>6</v>
      </c>
      <c r="H2" s="4" t="s">
        <v>7</v>
      </c>
      <c r="I2" s="4" t="s">
        <v>8</v>
      </c>
      <c r="J2" s="5" t="s">
        <v>362</v>
      </c>
      <c r="K2" s="6" t="s">
        <v>363</v>
      </c>
    </row>
    <row r="3" spans="1:13" ht="56.25" x14ac:dyDescent="0.25">
      <c r="A3" s="7" t="s">
        <v>9</v>
      </c>
      <c r="B3" s="8" t="s">
        <v>10</v>
      </c>
      <c r="C3" s="8" t="s">
        <v>11</v>
      </c>
      <c r="D3" s="8" t="s">
        <v>12</v>
      </c>
      <c r="E3" s="8" t="s">
        <v>13</v>
      </c>
      <c r="F3" s="8" t="s">
        <v>14</v>
      </c>
      <c r="G3" s="9">
        <v>43370</v>
      </c>
      <c r="H3" s="9">
        <v>24500</v>
      </c>
      <c r="I3" s="8">
        <v>32</v>
      </c>
      <c r="J3" s="10">
        <v>0</v>
      </c>
      <c r="K3" s="11"/>
      <c r="M3" s="2">
        <f>IF(J3=0,0,1)</f>
        <v>0</v>
      </c>
    </row>
    <row r="4" spans="1:13" ht="67.5" x14ac:dyDescent="0.25">
      <c r="A4" s="7" t="s">
        <v>15</v>
      </c>
      <c r="B4" s="8" t="s">
        <v>16</v>
      </c>
      <c r="C4" s="8" t="s">
        <v>17</v>
      </c>
      <c r="D4" s="8" t="s">
        <v>12</v>
      </c>
      <c r="E4" s="8" t="s">
        <v>18</v>
      </c>
      <c r="F4" s="8" t="s">
        <v>19</v>
      </c>
      <c r="G4" s="9">
        <v>36000</v>
      </c>
      <c r="H4" s="9">
        <v>21000</v>
      </c>
      <c r="I4" s="8">
        <v>97</v>
      </c>
      <c r="J4" s="10">
        <v>20000</v>
      </c>
      <c r="K4" s="11" t="s">
        <v>364</v>
      </c>
      <c r="M4" s="2">
        <f t="shared" ref="M4:M29" si="0">IF(J4=0,0,1)</f>
        <v>1</v>
      </c>
    </row>
    <row r="5" spans="1:13" ht="246" customHeight="1" x14ac:dyDescent="0.25">
      <c r="A5" s="7" t="s">
        <v>20</v>
      </c>
      <c r="B5" s="8" t="s">
        <v>21</v>
      </c>
      <c r="C5" s="8" t="s">
        <v>22</v>
      </c>
      <c r="D5" s="8" t="s">
        <v>23</v>
      </c>
      <c r="E5" s="8" t="s">
        <v>18</v>
      </c>
      <c r="F5" s="8" t="s">
        <v>357</v>
      </c>
      <c r="G5" s="9">
        <v>43800</v>
      </c>
      <c r="H5" s="9">
        <v>30100</v>
      </c>
      <c r="I5" s="8">
        <v>57</v>
      </c>
      <c r="J5" s="10">
        <v>0</v>
      </c>
      <c r="K5" s="11"/>
      <c r="M5" s="2">
        <f t="shared" si="0"/>
        <v>0</v>
      </c>
    </row>
    <row r="6" spans="1:13" ht="67.5" x14ac:dyDescent="0.25">
      <c r="A6" s="7" t="s">
        <v>24</v>
      </c>
      <c r="B6" s="8" t="s">
        <v>25</v>
      </c>
      <c r="C6" s="8" t="s">
        <v>26</v>
      </c>
      <c r="D6" s="8" t="s">
        <v>12</v>
      </c>
      <c r="E6" s="8" t="s">
        <v>18</v>
      </c>
      <c r="F6" s="8" t="s">
        <v>27</v>
      </c>
      <c r="G6" s="9">
        <v>50000</v>
      </c>
      <c r="H6" s="9">
        <v>35000</v>
      </c>
      <c r="I6" s="8">
        <v>86</v>
      </c>
      <c r="J6" s="10">
        <v>25000</v>
      </c>
      <c r="K6" s="11"/>
      <c r="M6" s="2">
        <f t="shared" si="0"/>
        <v>1</v>
      </c>
    </row>
    <row r="7" spans="1:13" ht="135" x14ac:dyDescent="0.25">
      <c r="A7" s="7" t="s">
        <v>28</v>
      </c>
      <c r="B7" s="8" t="s">
        <v>29</v>
      </c>
      <c r="C7" s="8" t="s">
        <v>30</v>
      </c>
      <c r="D7" s="8" t="s">
        <v>12</v>
      </c>
      <c r="E7" s="8" t="s">
        <v>18</v>
      </c>
      <c r="F7" s="8" t="s">
        <v>31</v>
      </c>
      <c r="G7" s="9">
        <v>65500</v>
      </c>
      <c r="H7" s="9">
        <v>35000</v>
      </c>
      <c r="I7" s="8">
        <v>0</v>
      </c>
      <c r="J7" s="10">
        <v>0</v>
      </c>
      <c r="K7" s="11"/>
      <c r="M7" s="2">
        <f t="shared" si="0"/>
        <v>0</v>
      </c>
    </row>
    <row r="8" spans="1:13" ht="190.5" customHeight="1" x14ac:dyDescent="0.25">
      <c r="A8" s="7" t="s">
        <v>32</v>
      </c>
      <c r="B8" s="8" t="s">
        <v>33</v>
      </c>
      <c r="C8" s="8" t="s">
        <v>34</v>
      </c>
      <c r="D8" s="8" t="s">
        <v>12</v>
      </c>
      <c r="E8" s="8" t="s">
        <v>18</v>
      </c>
      <c r="F8" s="8" t="s">
        <v>138</v>
      </c>
      <c r="G8" s="9">
        <v>62400</v>
      </c>
      <c r="H8" s="9">
        <v>34900</v>
      </c>
      <c r="I8" s="8">
        <v>86</v>
      </c>
      <c r="J8" s="10">
        <v>22000</v>
      </c>
      <c r="K8" s="11"/>
      <c r="M8" s="2">
        <f t="shared" si="0"/>
        <v>1</v>
      </c>
    </row>
    <row r="9" spans="1:13" ht="78.75" x14ac:dyDescent="0.25">
      <c r="A9" s="7" t="s">
        <v>35</v>
      </c>
      <c r="B9" s="8" t="s">
        <v>36</v>
      </c>
      <c r="C9" s="8" t="s">
        <v>37</v>
      </c>
      <c r="D9" s="8" t="s">
        <v>12</v>
      </c>
      <c r="E9" s="8" t="s">
        <v>38</v>
      </c>
      <c r="F9" s="8" t="s">
        <v>39</v>
      </c>
      <c r="G9" s="9">
        <v>41000</v>
      </c>
      <c r="H9" s="9">
        <v>25000</v>
      </c>
      <c r="I9" s="8">
        <v>80</v>
      </c>
      <c r="J9" s="10">
        <v>15000</v>
      </c>
      <c r="K9" s="11" t="s">
        <v>364</v>
      </c>
      <c r="M9" s="2">
        <f t="shared" si="0"/>
        <v>1</v>
      </c>
    </row>
    <row r="10" spans="1:13" ht="78.75" x14ac:dyDescent="0.25">
      <c r="A10" s="7" t="s">
        <v>40</v>
      </c>
      <c r="B10" s="8" t="s">
        <v>41</v>
      </c>
      <c r="C10" s="8" t="s">
        <v>42</v>
      </c>
      <c r="D10" s="8" t="s">
        <v>43</v>
      </c>
      <c r="E10" s="8" t="s">
        <v>44</v>
      </c>
      <c r="F10" s="8" t="s">
        <v>45</v>
      </c>
      <c r="G10" s="9">
        <v>35000</v>
      </c>
      <c r="H10" s="9">
        <v>24500</v>
      </c>
      <c r="I10" s="8">
        <v>59</v>
      </c>
      <c r="J10" s="10">
        <v>0</v>
      </c>
      <c r="K10" s="11"/>
      <c r="M10" s="2">
        <f t="shared" si="0"/>
        <v>0</v>
      </c>
    </row>
    <row r="11" spans="1:13" ht="67.5" x14ac:dyDescent="0.25">
      <c r="A11" s="7" t="s">
        <v>46</v>
      </c>
      <c r="B11" s="8" t="s">
        <v>47</v>
      </c>
      <c r="C11" s="8" t="s">
        <v>48</v>
      </c>
      <c r="D11" s="8" t="s">
        <v>49</v>
      </c>
      <c r="E11" s="8" t="s">
        <v>18</v>
      </c>
      <c r="F11" s="8" t="s">
        <v>136</v>
      </c>
      <c r="G11" s="9">
        <v>50000</v>
      </c>
      <c r="H11" s="9">
        <v>35000</v>
      </c>
      <c r="I11" s="8">
        <v>80</v>
      </c>
      <c r="J11" s="10">
        <v>20000</v>
      </c>
      <c r="K11" s="11"/>
      <c r="M11" s="2">
        <f t="shared" si="0"/>
        <v>1</v>
      </c>
    </row>
    <row r="12" spans="1:13" ht="78.75" x14ac:dyDescent="0.25">
      <c r="A12" s="7" t="s">
        <v>50</v>
      </c>
      <c r="B12" s="8" t="s">
        <v>51</v>
      </c>
      <c r="C12" s="8" t="s">
        <v>52</v>
      </c>
      <c r="D12" s="8" t="s">
        <v>12</v>
      </c>
      <c r="E12" s="8" t="s">
        <v>53</v>
      </c>
      <c r="F12" s="8" t="s">
        <v>134</v>
      </c>
      <c r="G12" s="9">
        <v>22926</v>
      </c>
      <c r="H12" s="9">
        <v>16048</v>
      </c>
      <c r="I12" s="8">
        <v>47</v>
      </c>
      <c r="J12" s="10">
        <v>0</v>
      </c>
      <c r="K12" s="11"/>
      <c r="M12" s="2">
        <f t="shared" si="0"/>
        <v>0</v>
      </c>
    </row>
    <row r="13" spans="1:13" ht="281.25" x14ac:dyDescent="0.25">
      <c r="A13" s="7" t="s">
        <v>54</v>
      </c>
      <c r="B13" s="8" t="s">
        <v>55</v>
      </c>
      <c r="C13" s="8" t="s">
        <v>56</v>
      </c>
      <c r="D13" s="8" t="s">
        <v>12</v>
      </c>
      <c r="E13" s="8" t="s">
        <v>44</v>
      </c>
      <c r="F13" s="8" t="s">
        <v>137</v>
      </c>
      <c r="G13" s="9">
        <v>50000</v>
      </c>
      <c r="H13" s="9">
        <v>34700</v>
      </c>
      <c r="I13" s="8">
        <v>88</v>
      </c>
      <c r="J13" s="10">
        <v>25000</v>
      </c>
      <c r="K13" s="11" t="s">
        <v>364</v>
      </c>
      <c r="M13" s="2">
        <f t="shared" si="0"/>
        <v>1</v>
      </c>
    </row>
    <row r="14" spans="1:13" ht="78.75" x14ac:dyDescent="0.25">
      <c r="A14" s="7" t="s">
        <v>57</v>
      </c>
      <c r="B14" s="8" t="s">
        <v>58</v>
      </c>
      <c r="C14" s="8" t="s">
        <v>59</v>
      </c>
      <c r="D14" s="8" t="s">
        <v>60</v>
      </c>
      <c r="E14" s="8" t="s">
        <v>61</v>
      </c>
      <c r="F14" s="8" t="s">
        <v>62</v>
      </c>
      <c r="G14" s="9">
        <v>85000</v>
      </c>
      <c r="H14" s="9">
        <v>35000</v>
      </c>
      <c r="I14" s="8">
        <v>85</v>
      </c>
      <c r="J14" s="10">
        <v>27000</v>
      </c>
      <c r="K14" s="11" t="s">
        <v>364</v>
      </c>
      <c r="M14" s="2">
        <f t="shared" si="0"/>
        <v>1</v>
      </c>
    </row>
    <row r="15" spans="1:13" ht="146.25" x14ac:dyDescent="0.25">
      <c r="A15" s="7" t="s">
        <v>63</v>
      </c>
      <c r="B15" s="8" t="s">
        <v>64</v>
      </c>
      <c r="C15" s="8" t="s">
        <v>65</v>
      </c>
      <c r="D15" s="8" t="s">
        <v>12</v>
      </c>
      <c r="E15" s="8" t="s">
        <v>66</v>
      </c>
      <c r="F15" s="8" t="s">
        <v>67</v>
      </c>
      <c r="G15" s="9">
        <v>54800</v>
      </c>
      <c r="H15" s="9">
        <v>33200</v>
      </c>
      <c r="I15" s="8">
        <v>82</v>
      </c>
      <c r="J15" s="10">
        <v>20000</v>
      </c>
      <c r="K15" s="11" t="s">
        <v>364</v>
      </c>
      <c r="M15" s="2">
        <f t="shared" si="0"/>
        <v>1</v>
      </c>
    </row>
    <row r="16" spans="1:13" ht="56.25" x14ac:dyDescent="0.25">
      <c r="A16" s="7" t="s">
        <v>68</v>
      </c>
      <c r="B16" s="8" t="s">
        <v>69</v>
      </c>
      <c r="C16" s="8" t="s">
        <v>70</v>
      </c>
      <c r="D16" s="8" t="s">
        <v>12</v>
      </c>
      <c r="E16" s="8" t="s">
        <v>18</v>
      </c>
      <c r="F16" s="8" t="s">
        <v>135</v>
      </c>
      <c r="G16" s="9">
        <v>50000</v>
      </c>
      <c r="H16" s="9">
        <v>35000</v>
      </c>
      <c r="I16" s="8">
        <v>78</v>
      </c>
      <c r="J16" s="10">
        <v>15000</v>
      </c>
      <c r="K16" s="11" t="s">
        <v>364</v>
      </c>
      <c r="M16" s="2">
        <f t="shared" si="0"/>
        <v>1</v>
      </c>
    </row>
    <row r="17" spans="1:13" ht="213.75" x14ac:dyDescent="0.25">
      <c r="A17" s="7" t="s">
        <v>71</v>
      </c>
      <c r="B17" s="8" t="s">
        <v>72</v>
      </c>
      <c r="C17" s="8" t="s">
        <v>73</v>
      </c>
      <c r="D17" s="8" t="s">
        <v>12</v>
      </c>
      <c r="E17" s="8" t="s">
        <v>74</v>
      </c>
      <c r="F17" s="8" t="s">
        <v>75</v>
      </c>
      <c r="G17" s="9">
        <v>37000</v>
      </c>
      <c r="H17" s="9">
        <v>21000</v>
      </c>
      <c r="I17" s="8">
        <v>82</v>
      </c>
      <c r="J17" s="10">
        <v>15000</v>
      </c>
      <c r="K17" s="11" t="s">
        <v>365</v>
      </c>
      <c r="M17" s="2">
        <f t="shared" si="0"/>
        <v>1</v>
      </c>
    </row>
    <row r="18" spans="1:13" ht="81" customHeight="1" x14ac:dyDescent="0.25">
      <c r="A18" s="7" t="s">
        <v>76</v>
      </c>
      <c r="B18" s="8" t="s">
        <v>77</v>
      </c>
      <c r="C18" s="8" t="s">
        <v>78</v>
      </c>
      <c r="D18" s="8" t="s">
        <v>12</v>
      </c>
      <c r="E18" s="8" t="s">
        <v>18</v>
      </c>
      <c r="F18" s="8" t="s">
        <v>79</v>
      </c>
      <c r="G18" s="9">
        <v>38000</v>
      </c>
      <c r="H18" s="9">
        <v>25000</v>
      </c>
      <c r="I18" s="8">
        <v>79</v>
      </c>
      <c r="J18" s="10">
        <v>18000</v>
      </c>
      <c r="K18" s="11" t="s">
        <v>364</v>
      </c>
      <c r="M18" s="2">
        <f t="shared" si="0"/>
        <v>1</v>
      </c>
    </row>
    <row r="19" spans="1:13" ht="213.75" x14ac:dyDescent="0.25">
      <c r="A19" s="7" t="s">
        <v>80</v>
      </c>
      <c r="B19" s="8" t="s">
        <v>81</v>
      </c>
      <c r="C19" s="8" t="s">
        <v>82</v>
      </c>
      <c r="D19" s="8" t="s">
        <v>83</v>
      </c>
      <c r="E19" s="8" t="s">
        <v>84</v>
      </c>
      <c r="F19" s="8" t="s">
        <v>85</v>
      </c>
      <c r="G19" s="9">
        <v>40800</v>
      </c>
      <c r="H19" s="9">
        <v>28000</v>
      </c>
      <c r="I19" s="8">
        <v>56</v>
      </c>
      <c r="J19" s="10">
        <v>0</v>
      </c>
      <c r="K19" s="11"/>
      <c r="M19" s="2">
        <f t="shared" si="0"/>
        <v>0</v>
      </c>
    </row>
    <row r="20" spans="1:13" ht="146.25" x14ac:dyDescent="0.25">
      <c r="A20" s="7" t="s">
        <v>86</v>
      </c>
      <c r="B20" s="8" t="s">
        <v>87</v>
      </c>
      <c r="C20" s="8" t="s">
        <v>88</v>
      </c>
      <c r="D20" s="8" t="s">
        <v>89</v>
      </c>
      <c r="E20" s="8" t="s">
        <v>13</v>
      </c>
      <c r="F20" s="8" t="s">
        <v>90</v>
      </c>
      <c r="G20" s="9">
        <v>81000</v>
      </c>
      <c r="H20" s="9">
        <v>35000</v>
      </c>
      <c r="I20" s="8">
        <v>66</v>
      </c>
      <c r="J20" s="10">
        <v>15000</v>
      </c>
      <c r="K20" s="11"/>
      <c r="M20" s="2">
        <f t="shared" si="0"/>
        <v>1</v>
      </c>
    </row>
    <row r="21" spans="1:13" ht="112.5" x14ac:dyDescent="0.25">
      <c r="A21" s="7" t="s">
        <v>91</v>
      </c>
      <c r="B21" s="8" t="s">
        <v>92</v>
      </c>
      <c r="C21" s="8" t="s">
        <v>93</v>
      </c>
      <c r="D21" s="8" t="s">
        <v>23</v>
      </c>
      <c r="E21" s="8" t="s">
        <v>94</v>
      </c>
      <c r="F21" s="8" t="s">
        <v>95</v>
      </c>
      <c r="G21" s="9">
        <v>43200</v>
      </c>
      <c r="H21" s="9">
        <v>28600</v>
      </c>
      <c r="I21" s="8">
        <v>88</v>
      </c>
      <c r="J21" s="10">
        <v>25000</v>
      </c>
      <c r="K21" s="11" t="s">
        <v>364</v>
      </c>
      <c r="M21" s="2">
        <f t="shared" si="0"/>
        <v>1</v>
      </c>
    </row>
    <row r="22" spans="1:13" ht="123.75" customHeight="1" x14ac:dyDescent="0.25">
      <c r="A22" s="7" t="s">
        <v>96</v>
      </c>
      <c r="B22" s="8" t="s">
        <v>97</v>
      </c>
      <c r="C22" s="8" t="s">
        <v>98</v>
      </c>
      <c r="D22" s="8" t="s">
        <v>12</v>
      </c>
      <c r="E22" s="8" t="s">
        <v>18</v>
      </c>
      <c r="F22" s="8" t="s">
        <v>99</v>
      </c>
      <c r="G22" s="9">
        <v>46000</v>
      </c>
      <c r="H22" s="9">
        <v>15000</v>
      </c>
      <c r="I22" s="8">
        <v>0</v>
      </c>
      <c r="J22" s="10">
        <v>0</v>
      </c>
      <c r="K22" s="11"/>
      <c r="M22" s="2">
        <f t="shared" si="0"/>
        <v>0</v>
      </c>
    </row>
    <row r="23" spans="1:13" ht="225" customHeight="1" x14ac:dyDescent="0.25">
      <c r="A23" s="7" t="s">
        <v>100</v>
      </c>
      <c r="B23" s="8" t="s">
        <v>101</v>
      </c>
      <c r="C23" s="8" t="s">
        <v>102</v>
      </c>
      <c r="D23" s="8" t="s">
        <v>12</v>
      </c>
      <c r="E23" s="8" t="s">
        <v>18</v>
      </c>
      <c r="F23" s="8" t="s">
        <v>356</v>
      </c>
      <c r="G23" s="9">
        <v>34350</v>
      </c>
      <c r="H23" s="9">
        <v>24010</v>
      </c>
      <c r="I23" s="8">
        <v>57</v>
      </c>
      <c r="J23" s="10">
        <v>0</v>
      </c>
      <c r="K23" s="11"/>
      <c r="M23" s="2">
        <f t="shared" si="0"/>
        <v>0</v>
      </c>
    </row>
    <row r="24" spans="1:13" ht="92.25" customHeight="1" x14ac:dyDescent="0.25">
      <c r="A24" s="7" t="s">
        <v>103</v>
      </c>
      <c r="B24" s="8" t="s">
        <v>104</v>
      </c>
      <c r="C24" s="8" t="s">
        <v>105</v>
      </c>
      <c r="D24" s="8" t="s">
        <v>106</v>
      </c>
      <c r="E24" s="8" t="s">
        <v>107</v>
      </c>
      <c r="F24" s="8" t="s">
        <v>108</v>
      </c>
      <c r="G24" s="9">
        <v>29210</v>
      </c>
      <c r="H24" s="9">
        <v>20447</v>
      </c>
      <c r="I24" s="8">
        <v>53</v>
      </c>
      <c r="J24" s="10">
        <v>0</v>
      </c>
      <c r="K24" s="11"/>
      <c r="M24" s="2">
        <f t="shared" si="0"/>
        <v>0</v>
      </c>
    </row>
    <row r="25" spans="1:13" ht="101.25" x14ac:dyDescent="0.25">
      <c r="A25" s="7" t="s">
        <v>109</v>
      </c>
      <c r="B25" s="8" t="s">
        <v>110</v>
      </c>
      <c r="C25" s="8" t="s">
        <v>111</v>
      </c>
      <c r="D25" s="8" t="s">
        <v>112</v>
      </c>
      <c r="E25" s="8" t="s">
        <v>113</v>
      </c>
      <c r="F25" s="8" t="s">
        <v>114</v>
      </c>
      <c r="G25" s="9">
        <v>28500</v>
      </c>
      <c r="H25" s="9">
        <v>19500</v>
      </c>
      <c r="I25" s="8">
        <v>57</v>
      </c>
      <c r="J25" s="10">
        <v>0</v>
      </c>
      <c r="K25" s="11"/>
      <c r="M25" s="2">
        <f t="shared" si="0"/>
        <v>0</v>
      </c>
    </row>
    <row r="26" spans="1:13" ht="101.25" x14ac:dyDescent="0.25">
      <c r="A26" s="7" t="s">
        <v>115</v>
      </c>
      <c r="B26" s="8" t="s">
        <v>116</v>
      </c>
      <c r="C26" s="8" t="s">
        <v>117</v>
      </c>
      <c r="D26" s="8" t="s">
        <v>12</v>
      </c>
      <c r="E26" s="8" t="s">
        <v>61</v>
      </c>
      <c r="F26" s="8" t="s">
        <v>118</v>
      </c>
      <c r="G26" s="9">
        <v>67000</v>
      </c>
      <c r="H26" s="9">
        <v>35000</v>
      </c>
      <c r="I26" s="8">
        <v>87</v>
      </c>
      <c r="J26" s="10">
        <v>18000</v>
      </c>
      <c r="K26" s="11" t="s">
        <v>366</v>
      </c>
      <c r="M26" s="2">
        <f t="shared" si="0"/>
        <v>1</v>
      </c>
    </row>
    <row r="27" spans="1:13" ht="281.25" x14ac:dyDescent="0.25">
      <c r="A27" s="7" t="s">
        <v>119</v>
      </c>
      <c r="B27" s="8" t="s">
        <v>120</v>
      </c>
      <c r="C27" s="8" t="s">
        <v>121</v>
      </c>
      <c r="D27" s="8" t="s">
        <v>23</v>
      </c>
      <c r="E27" s="8" t="s">
        <v>53</v>
      </c>
      <c r="F27" s="8" t="s">
        <v>122</v>
      </c>
      <c r="G27" s="9">
        <v>30000</v>
      </c>
      <c r="H27" s="9">
        <v>20000</v>
      </c>
      <c r="I27" s="8">
        <v>81</v>
      </c>
      <c r="J27" s="10">
        <v>19000</v>
      </c>
      <c r="K27" s="11" t="s">
        <v>364</v>
      </c>
      <c r="M27" s="2">
        <f t="shared" si="0"/>
        <v>1</v>
      </c>
    </row>
    <row r="28" spans="1:13" ht="114.75" customHeight="1" x14ac:dyDescent="0.25">
      <c r="A28" s="7" t="s">
        <v>123</v>
      </c>
      <c r="B28" s="8" t="s">
        <v>124</v>
      </c>
      <c r="C28" s="8" t="s">
        <v>125</v>
      </c>
      <c r="D28" s="8" t="s">
        <v>12</v>
      </c>
      <c r="E28" s="8" t="s">
        <v>107</v>
      </c>
      <c r="F28" s="8" t="s">
        <v>126</v>
      </c>
      <c r="G28" s="9">
        <v>41500</v>
      </c>
      <c r="H28" s="9">
        <v>28000</v>
      </c>
      <c r="I28" s="8">
        <v>57</v>
      </c>
      <c r="J28" s="10">
        <v>0</v>
      </c>
      <c r="K28" s="11"/>
      <c r="M28" s="2">
        <f t="shared" si="0"/>
        <v>0</v>
      </c>
    </row>
    <row r="29" spans="1:13" ht="57" thickBot="1" x14ac:dyDescent="0.3">
      <c r="A29" s="43" t="s">
        <v>127</v>
      </c>
      <c r="B29" s="44" t="s">
        <v>128</v>
      </c>
      <c r="C29" s="44" t="s">
        <v>129</v>
      </c>
      <c r="D29" s="44" t="s">
        <v>130</v>
      </c>
      <c r="E29" s="44" t="s">
        <v>131</v>
      </c>
      <c r="F29" s="44" t="s">
        <v>132</v>
      </c>
      <c r="G29" s="12">
        <v>52900</v>
      </c>
      <c r="H29" s="12">
        <v>34500</v>
      </c>
      <c r="I29" s="44">
        <v>60</v>
      </c>
      <c r="J29" s="13">
        <v>15000</v>
      </c>
      <c r="K29" s="45"/>
      <c r="M29" s="2">
        <f t="shared" si="0"/>
        <v>1</v>
      </c>
    </row>
    <row r="30" spans="1:13" hidden="1" x14ac:dyDescent="0.25">
      <c r="G30" s="14">
        <f>SUM(G3:G29)</f>
        <v>1259256</v>
      </c>
      <c r="H30" s="14">
        <f>SUM(H3:H29)</f>
        <v>753005</v>
      </c>
      <c r="J30" s="1">
        <f>SUM(J3:J29)</f>
        <v>314000</v>
      </c>
      <c r="L30" s="1">
        <f>SUM(J3:J29)</f>
        <v>314000</v>
      </c>
      <c r="M30" s="2">
        <f>SUM(M3:M29)</f>
        <v>16</v>
      </c>
    </row>
  </sheetData>
  <mergeCells count="1">
    <mergeCell ref="A1:K1"/>
  </mergeCells>
  <pageMargins left="0.23622047244094491" right="0.23622047244094491" top="0.74803149606299213" bottom="0.74803149606299213" header="0.31496062992125984" footer="0.31496062992125984"/>
  <pageSetup paperSize="9" orientation="landscape" r:id="rId1"/>
  <headerFooter>
    <oddHeader>&amp;LPříloha č. 1</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pane ySplit="2" topLeftCell="A7" activePane="bottomLeft" state="frozen"/>
      <selection pane="bottomLeft" activeCell="J16" sqref="J16"/>
    </sheetView>
  </sheetViews>
  <sheetFormatPr defaultRowHeight="11.25" x14ac:dyDescent="0.25"/>
  <cols>
    <col min="1" max="1" width="7" style="2" customWidth="1"/>
    <col min="2" max="3" width="11.42578125" style="2" customWidth="1"/>
    <col min="4" max="4" width="6.140625" style="2" customWidth="1"/>
    <col min="5" max="5" width="6.85546875" style="2" customWidth="1"/>
    <col min="6" max="6" width="46.85546875" style="2" customWidth="1"/>
    <col min="7" max="7" width="8.5703125" style="2" customWidth="1"/>
    <col min="8" max="8" width="8.85546875" style="2" customWidth="1"/>
    <col min="9" max="9" width="4" style="2" customWidth="1"/>
    <col min="10" max="10" width="9.140625" style="1" customWidth="1"/>
    <col min="11" max="11" width="16.42578125" style="2" customWidth="1"/>
    <col min="12" max="14" width="0" style="2" hidden="1" customWidth="1"/>
    <col min="15" max="16384" width="9.140625" style="2"/>
  </cols>
  <sheetData>
    <row r="1" spans="1:13" ht="12" thickBot="1" x14ac:dyDescent="0.3">
      <c r="A1" s="50" t="s">
        <v>139</v>
      </c>
      <c r="B1" s="50"/>
      <c r="C1" s="50"/>
      <c r="D1" s="50"/>
      <c r="E1" s="50"/>
      <c r="F1" s="50"/>
      <c r="G1" s="50"/>
      <c r="H1" s="50"/>
      <c r="I1" s="50"/>
      <c r="J1" s="50"/>
      <c r="K1" s="50"/>
    </row>
    <row r="2" spans="1:13" ht="33.75" x14ac:dyDescent="0.25">
      <c r="A2" s="3" t="s">
        <v>0</v>
      </c>
      <c r="B2" s="4" t="s">
        <v>1</v>
      </c>
      <c r="C2" s="4" t="s">
        <v>2</v>
      </c>
      <c r="D2" s="4" t="s">
        <v>3</v>
      </c>
      <c r="E2" s="4" t="s">
        <v>4</v>
      </c>
      <c r="F2" s="4" t="s">
        <v>5</v>
      </c>
      <c r="G2" s="4" t="s">
        <v>6</v>
      </c>
      <c r="H2" s="4" t="s">
        <v>7</v>
      </c>
      <c r="I2" s="4" t="s">
        <v>8</v>
      </c>
      <c r="J2" s="5" t="s">
        <v>362</v>
      </c>
      <c r="K2" s="6" t="s">
        <v>363</v>
      </c>
    </row>
    <row r="3" spans="1:13" ht="157.5" x14ac:dyDescent="0.25">
      <c r="A3" s="7" t="s">
        <v>140</v>
      </c>
      <c r="B3" s="8" t="s">
        <v>141</v>
      </c>
      <c r="C3" s="8" t="s">
        <v>142</v>
      </c>
      <c r="D3" s="15" t="s">
        <v>12</v>
      </c>
      <c r="E3" s="15" t="s">
        <v>143</v>
      </c>
      <c r="F3" s="8" t="s">
        <v>144</v>
      </c>
      <c r="G3" s="9">
        <v>66000</v>
      </c>
      <c r="H3" s="9">
        <v>37000</v>
      </c>
      <c r="I3" s="8">
        <v>92</v>
      </c>
      <c r="J3" s="10">
        <v>35000</v>
      </c>
      <c r="K3" s="11" t="s">
        <v>364</v>
      </c>
      <c r="M3" s="2">
        <f>IF(J3=0,0,1)</f>
        <v>1</v>
      </c>
    </row>
    <row r="4" spans="1:13" ht="67.5" x14ac:dyDescent="0.25">
      <c r="A4" s="7" t="s">
        <v>145</v>
      </c>
      <c r="B4" s="8" t="s">
        <v>41</v>
      </c>
      <c r="C4" s="8" t="s">
        <v>146</v>
      </c>
      <c r="D4" s="15" t="s">
        <v>147</v>
      </c>
      <c r="E4" s="15" t="s">
        <v>53</v>
      </c>
      <c r="F4" s="8" t="s">
        <v>148</v>
      </c>
      <c r="G4" s="9">
        <v>71080</v>
      </c>
      <c r="H4" s="9">
        <v>49756</v>
      </c>
      <c r="I4" s="8">
        <v>20</v>
      </c>
      <c r="J4" s="10">
        <v>0</v>
      </c>
      <c r="K4" s="11"/>
      <c r="M4" s="2">
        <f t="shared" ref="M4:M8" si="0">IF(J4=0,0,1)</f>
        <v>0</v>
      </c>
    </row>
    <row r="5" spans="1:13" ht="78.75" x14ac:dyDescent="0.25">
      <c r="A5" s="7" t="s">
        <v>149</v>
      </c>
      <c r="B5" s="8" t="s">
        <v>128</v>
      </c>
      <c r="C5" s="8" t="s">
        <v>150</v>
      </c>
      <c r="D5" s="15" t="s">
        <v>23</v>
      </c>
      <c r="E5" s="15" t="s">
        <v>151</v>
      </c>
      <c r="F5" s="8" t="s">
        <v>152</v>
      </c>
      <c r="G5" s="9">
        <v>71430</v>
      </c>
      <c r="H5" s="9">
        <v>50000</v>
      </c>
      <c r="I5" s="8">
        <v>27</v>
      </c>
      <c r="J5" s="10">
        <v>0</v>
      </c>
      <c r="K5" s="11"/>
      <c r="M5" s="2">
        <f t="shared" si="0"/>
        <v>0</v>
      </c>
    </row>
    <row r="6" spans="1:13" ht="181.5" customHeight="1" x14ac:dyDescent="0.25">
      <c r="A6" s="7" t="s">
        <v>153</v>
      </c>
      <c r="B6" s="8" t="s">
        <v>154</v>
      </c>
      <c r="C6" s="8" t="s">
        <v>155</v>
      </c>
      <c r="D6" s="15" t="s">
        <v>156</v>
      </c>
      <c r="E6" s="15" t="s">
        <v>157</v>
      </c>
      <c r="F6" s="8" t="s">
        <v>158</v>
      </c>
      <c r="G6" s="9">
        <v>50562</v>
      </c>
      <c r="H6" s="9">
        <v>35200</v>
      </c>
      <c r="I6" s="8">
        <v>89</v>
      </c>
      <c r="J6" s="10">
        <v>35000</v>
      </c>
      <c r="K6" s="11" t="s">
        <v>364</v>
      </c>
      <c r="M6" s="2">
        <f t="shared" si="0"/>
        <v>1</v>
      </c>
    </row>
    <row r="7" spans="1:13" ht="111.75" customHeight="1" x14ac:dyDescent="0.25">
      <c r="A7" s="7" t="s">
        <v>159</v>
      </c>
      <c r="B7" s="8" t="s">
        <v>160</v>
      </c>
      <c r="C7" s="8" t="s">
        <v>161</v>
      </c>
      <c r="D7" s="15" t="s">
        <v>162</v>
      </c>
      <c r="E7" s="15" t="s">
        <v>44</v>
      </c>
      <c r="F7" s="8" t="s">
        <v>163</v>
      </c>
      <c r="G7" s="9">
        <v>50000</v>
      </c>
      <c r="H7" s="9">
        <v>30000</v>
      </c>
      <c r="I7" s="8">
        <v>84</v>
      </c>
      <c r="J7" s="10">
        <v>25000</v>
      </c>
      <c r="K7" s="11" t="s">
        <v>367</v>
      </c>
      <c r="M7" s="2">
        <f t="shared" si="0"/>
        <v>1</v>
      </c>
    </row>
    <row r="8" spans="1:13" ht="216.75" customHeight="1" x14ac:dyDescent="0.25">
      <c r="A8" s="7" t="s">
        <v>164</v>
      </c>
      <c r="B8" s="8" t="s">
        <v>165</v>
      </c>
      <c r="C8" s="8" t="s">
        <v>166</v>
      </c>
      <c r="D8" s="15" t="s">
        <v>12</v>
      </c>
      <c r="E8" s="15" t="s">
        <v>18</v>
      </c>
      <c r="F8" s="8" t="s">
        <v>167</v>
      </c>
      <c r="G8" s="9">
        <v>48407</v>
      </c>
      <c r="H8" s="9">
        <v>33859</v>
      </c>
      <c r="I8" s="8">
        <v>93</v>
      </c>
      <c r="J8" s="10">
        <v>30000</v>
      </c>
      <c r="K8" s="11" t="s">
        <v>364</v>
      </c>
      <c r="M8" s="2">
        <f t="shared" si="0"/>
        <v>1</v>
      </c>
    </row>
    <row r="9" spans="1:13" ht="12" hidden="1" thickBot="1" x14ac:dyDescent="0.3">
      <c r="A9" s="16"/>
      <c r="B9" s="17"/>
      <c r="C9" s="17"/>
      <c r="D9" s="17"/>
      <c r="E9" s="17"/>
      <c r="F9" s="17"/>
      <c r="G9" s="12">
        <f>SUM(G3:G8)</f>
        <v>357479</v>
      </c>
      <c r="H9" s="12">
        <f>SUM(H3:H8)</f>
        <v>235815</v>
      </c>
      <c r="I9" s="17"/>
      <c r="J9" s="13">
        <f>SUM(J3:J8)</f>
        <v>125000</v>
      </c>
      <c r="K9" s="18"/>
      <c r="M9" s="2">
        <f>SUM(M3:M8)</f>
        <v>4</v>
      </c>
    </row>
  </sheetData>
  <mergeCells count="1">
    <mergeCell ref="A1:K1"/>
  </mergeCells>
  <pageMargins left="0.23622047244094491" right="0.23622047244094491" top="0.74803149606299213" bottom="0.74803149606299213" header="0.31496062992125984" footer="0.31496062992125984"/>
  <pageSetup paperSize="9" orientation="landscape" r:id="rId1"/>
  <headerFooter>
    <oddHeader>&amp;LPříloha č. 1</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abSelected="1" zoomScaleNormal="100" workbookViewId="0">
      <pane ySplit="2" topLeftCell="A21" activePane="bottomLeft" state="frozen"/>
      <selection pane="bottomLeft" activeCell="K24" sqref="K24"/>
    </sheetView>
  </sheetViews>
  <sheetFormatPr defaultColWidth="10.140625" defaultRowHeight="11.25" x14ac:dyDescent="0.25"/>
  <cols>
    <col min="1" max="1" width="7" style="22" customWidth="1"/>
    <col min="2" max="2" width="10.140625" style="22" customWidth="1"/>
    <col min="3" max="3" width="10" style="22" customWidth="1"/>
    <col min="4" max="5" width="8.42578125" style="22" customWidth="1"/>
    <col min="6" max="6" width="53" style="22" customWidth="1"/>
    <col min="7" max="8" width="9.85546875" style="22" customWidth="1"/>
    <col min="9" max="9" width="4.140625" style="22" customWidth="1"/>
    <col min="10" max="10" width="9" style="21" customWidth="1"/>
    <col min="11" max="11" width="12.85546875" style="22" customWidth="1"/>
    <col min="12" max="12" width="10.140625" style="21" customWidth="1"/>
    <col min="13" max="15" width="0" style="22" hidden="1" customWidth="1"/>
    <col min="16" max="16384" width="10.140625" style="22"/>
  </cols>
  <sheetData>
    <row r="1" spans="1:14" s="20" customFormat="1" ht="13.5" customHeight="1" thickBot="1" x14ac:dyDescent="0.3">
      <c r="A1" s="49" t="s">
        <v>168</v>
      </c>
      <c r="B1" s="49"/>
      <c r="C1" s="49"/>
      <c r="D1" s="49"/>
      <c r="E1" s="49"/>
      <c r="F1" s="49"/>
      <c r="G1" s="49"/>
      <c r="H1" s="49"/>
      <c r="I1" s="49"/>
      <c r="J1" s="49"/>
      <c r="K1" s="49"/>
      <c r="L1" s="19"/>
    </row>
    <row r="2" spans="1:14" ht="37.5" customHeight="1" x14ac:dyDescent="0.25">
      <c r="A2" s="39" t="s">
        <v>0</v>
      </c>
      <c r="B2" s="39" t="s">
        <v>1</v>
      </c>
      <c r="C2" s="39" t="s">
        <v>2</v>
      </c>
      <c r="D2" s="39" t="s">
        <v>3</v>
      </c>
      <c r="E2" s="39" t="s">
        <v>4</v>
      </c>
      <c r="F2" s="39" t="s">
        <v>5</v>
      </c>
      <c r="G2" s="39" t="s">
        <v>6</v>
      </c>
      <c r="H2" s="39" t="s">
        <v>7</v>
      </c>
      <c r="I2" s="39" t="s">
        <v>8</v>
      </c>
      <c r="J2" s="5" t="s">
        <v>362</v>
      </c>
      <c r="K2" s="6" t="s">
        <v>363</v>
      </c>
    </row>
    <row r="3" spans="1:14" ht="180" x14ac:dyDescent="0.25">
      <c r="A3" s="8" t="s">
        <v>169</v>
      </c>
      <c r="B3" s="8" t="s">
        <v>72</v>
      </c>
      <c r="C3" s="8" t="s">
        <v>170</v>
      </c>
      <c r="D3" s="8" t="s">
        <v>12</v>
      </c>
      <c r="E3" s="8" t="s">
        <v>131</v>
      </c>
      <c r="F3" s="8" t="s">
        <v>171</v>
      </c>
      <c r="G3" s="9">
        <v>61000</v>
      </c>
      <c r="H3" s="9">
        <v>25000</v>
      </c>
      <c r="I3" s="8">
        <v>83</v>
      </c>
      <c r="J3" s="10">
        <v>13000</v>
      </c>
      <c r="K3" s="40" t="s">
        <v>364</v>
      </c>
      <c r="N3" s="22">
        <f>IF(J3=0,0,1)</f>
        <v>1</v>
      </c>
    </row>
    <row r="4" spans="1:14" ht="144.75" customHeight="1" x14ac:dyDescent="0.25">
      <c r="A4" s="8" t="s">
        <v>172</v>
      </c>
      <c r="B4" s="8" t="s">
        <v>10</v>
      </c>
      <c r="C4" s="8" t="s">
        <v>173</v>
      </c>
      <c r="D4" s="8" t="s">
        <v>12</v>
      </c>
      <c r="E4" s="8" t="s">
        <v>143</v>
      </c>
      <c r="F4" s="8" t="s">
        <v>174</v>
      </c>
      <c r="G4" s="9">
        <v>19000</v>
      </c>
      <c r="H4" s="9">
        <v>13000</v>
      </c>
      <c r="I4" s="8">
        <v>60</v>
      </c>
      <c r="J4" s="10">
        <v>10000</v>
      </c>
      <c r="K4" s="40" t="s">
        <v>368</v>
      </c>
      <c r="N4" s="22">
        <f t="shared" ref="N4:N46" si="0">IF(J4=0,0,1)</f>
        <v>1</v>
      </c>
    </row>
    <row r="5" spans="1:14" ht="112.5" x14ac:dyDescent="0.25">
      <c r="A5" s="8" t="s">
        <v>175</v>
      </c>
      <c r="B5" s="8" t="s">
        <v>141</v>
      </c>
      <c r="C5" s="8" t="s">
        <v>176</v>
      </c>
      <c r="D5" s="8" t="s">
        <v>12</v>
      </c>
      <c r="E5" s="8" t="s">
        <v>44</v>
      </c>
      <c r="F5" s="8" t="s">
        <v>177</v>
      </c>
      <c r="G5" s="9">
        <v>35000</v>
      </c>
      <c r="H5" s="9">
        <v>20000</v>
      </c>
      <c r="I5" s="8">
        <v>93</v>
      </c>
      <c r="J5" s="10">
        <v>16900</v>
      </c>
      <c r="K5" s="40"/>
      <c r="N5" s="22">
        <f t="shared" si="0"/>
        <v>1</v>
      </c>
    </row>
    <row r="6" spans="1:14" ht="112.5" x14ac:dyDescent="0.25">
      <c r="A6" s="8" t="s">
        <v>178</v>
      </c>
      <c r="B6" s="8" t="s">
        <v>179</v>
      </c>
      <c r="C6" s="8" t="s">
        <v>180</v>
      </c>
      <c r="D6" s="8" t="s">
        <v>181</v>
      </c>
      <c r="E6" s="8" t="s">
        <v>182</v>
      </c>
      <c r="F6" s="8" t="s">
        <v>183</v>
      </c>
      <c r="G6" s="9">
        <v>29000</v>
      </c>
      <c r="H6" s="9">
        <v>19500</v>
      </c>
      <c r="I6" s="8">
        <v>72</v>
      </c>
      <c r="J6" s="10">
        <v>10000</v>
      </c>
      <c r="K6" s="41" t="s">
        <v>364</v>
      </c>
      <c r="N6" s="22">
        <f t="shared" si="0"/>
        <v>1</v>
      </c>
    </row>
    <row r="7" spans="1:14" ht="90" x14ac:dyDescent="0.25">
      <c r="A7" s="8" t="s">
        <v>184</v>
      </c>
      <c r="B7" s="8" t="s">
        <v>185</v>
      </c>
      <c r="C7" s="8" t="s">
        <v>186</v>
      </c>
      <c r="D7" s="8" t="s">
        <v>53</v>
      </c>
      <c r="E7" s="8" t="s">
        <v>18</v>
      </c>
      <c r="F7" s="8" t="s">
        <v>358</v>
      </c>
      <c r="G7" s="9">
        <v>73000</v>
      </c>
      <c r="H7" s="9">
        <v>50000</v>
      </c>
      <c r="I7" s="8">
        <v>80</v>
      </c>
      <c r="J7" s="10">
        <v>17000</v>
      </c>
      <c r="K7" s="40"/>
      <c r="N7" s="22">
        <f t="shared" si="0"/>
        <v>1</v>
      </c>
    </row>
    <row r="8" spans="1:14" ht="67.5" customHeight="1" x14ac:dyDescent="0.25">
      <c r="A8" s="8" t="s">
        <v>187</v>
      </c>
      <c r="B8" s="8" t="s">
        <v>188</v>
      </c>
      <c r="C8" s="8" t="s">
        <v>189</v>
      </c>
      <c r="D8" s="8" t="s">
        <v>12</v>
      </c>
      <c r="E8" s="8" t="s">
        <v>44</v>
      </c>
      <c r="F8" s="8" t="s">
        <v>190</v>
      </c>
      <c r="G8" s="9">
        <v>40700</v>
      </c>
      <c r="H8" s="9">
        <v>23000</v>
      </c>
      <c r="I8" s="8">
        <v>64</v>
      </c>
      <c r="J8" s="10">
        <v>10000</v>
      </c>
      <c r="K8" s="40" t="s">
        <v>364</v>
      </c>
      <c r="N8" s="22">
        <f t="shared" si="0"/>
        <v>1</v>
      </c>
    </row>
    <row r="9" spans="1:14" ht="291" customHeight="1" x14ac:dyDescent="0.25">
      <c r="A9" s="8" t="s">
        <v>191</v>
      </c>
      <c r="B9" s="8" t="s">
        <v>192</v>
      </c>
      <c r="C9" s="8" t="s">
        <v>193</v>
      </c>
      <c r="D9" s="8" t="s">
        <v>12</v>
      </c>
      <c r="E9" s="8" t="s">
        <v>44</v>
      </c>
      <c r="F9" s="8" t="s">
        <v>194</v>
      </c>
      <c r="G9" s="9">
        <v>60000</v>
      </c>
      <c r="H9" s="9">
        <v>41280</v>
      </c>
      <c r="I9" s="8">
        <v>76</v>
      </c>
      <c r="J9" s="10">
        <v>10000</v>
      </c>
      <c r="K9" s="40" t="s">
        <v>364</v>
      </c>
      <c r="N9" s="22">
        <f t="shared" si="0"/>
        <v>1</v>
      </c>
    </row>
    <row r="10" spans="1:14" ht="114" customHeight="1" x14ac:dyDescent="0.25">
      <c r="A10" s="8" t="s">
        <v>195</v>
      </c>
      <c r="B10" s="8" t="s">
        <v>196</v>
      </c>
      <c r="C10" s="8" t="s">
        <v>197</v>
      </c>
      <c r="D10" s="8" t="s">
        <v>147</v>
      </c>
      <c r="E10" s="8" t="s">
        <v>131</v>
      </c>
      <c r="F10" s="8" t="s">
        <v>198</v>
      </c>
      <c r="G10" s="9">
        <v>51000</v>
      </c>
      <c r="H10" s="9">
        <v>35500</v>
      </c>
      <c r="I10" s="8">
        <v>40</v>
      </c>
      <c r="J10" s="10">
        <v>0</v>
      </c>
      <c r="K10" s="40"/>
      <c r="N10" s="22">
        <f t="shared" si="0"/>
        <v>0</v>
      </c>
    </row>
    <row r="11" spans="1:14" ht="145.5" customHeight="1" x14ac:dyDescent="0.25">
      <c r="A11" s="8" t="s">
        <v>199</v>
      </c>
      <c r="B11" s="8" t="s">
        <v>200</v>
      </c>
      <c r="C11" s="8" t="s">
        <v>201</v>
      </c>
      <c r="D11" s="8" t="s">
        <v>202</v>
      </c>
      <c r="E11" s="8" t="s">
        <v>203</v>
      </c>
      <c r="F11" s="8" t="s">
        <v>204</v>
      </c>
      <c r="G11" s="9">
        <v>28000</v>
      </c>
      <c r="H11" s="9">
        <v>12000</v>
      </c>
      <c r="I11" s="8">
        <v>88</v>
      </c>
      <c r="J11" s="10">
        <v>10000</v>
      </c>
      <c r="K11" s="40" t="s">
        <v>364</v>
      </c>
      <c r="N11" s="22">
        <f t="shared" si="0"/>
        <v>1</v>
      </c>
    </row>
    <row r="12" spans="1:14" ht="76.5" customHeight="1" x14ac:dyDescent="0.25">
      <c r="A12" s="8" t="s">
        <v>205</v>
      </c>
      <c r="B12" s="8" t="s">
        <v>206</v>
      </c>
      <c r="C12" s="8" t="s">
        <v>207</v>
      </c>
      <c r="D12" s="8" t="s">
        <v>12</v>
      </c>
      <c r="E12" s="8" t="s">
        <v>18</v>
      </c>
      <c r="F12" s="8" t="s">
        <v>208</v>
      </c>
      <c r="G12" s="9">
        <v>86000</v>
      </c>
      <c r="H12" s="9">
        <v>34000</v>
      </c>
      <c r="I12" s="8">
        <v>44</v>
      </c>
      <c r="J12" s="10">
        <v>0</v>
      </c>
      <c r="K12" s="40"/>
      <c r="N12" s="22">
        <f t="shared" si="0"/>
        <v>0</v>
      </c>
    </row>
    <row r="13" spans="1:14" ht="191.25" x14ac:dyDescent="0.25">
      <c r="A13" s="8" t="s">
        <v>209</v>
      </c>
      <c r="B13" s="8" t="s">
        <v>210</v>
      </c>
      <c r="C13" s="8" t="s">
        <v>211</v>
      </c>
      <c r="D13" s="8" t="s">
        <v>12</v>
      </c>
      <c r="E13" s="8" t="s">
        <v>44</v>
      </c>
      <c r="F13" s="8" t="s">
        <v>212</v>
      </c>
      <c r="G13" s="9">
        <v>38000</v>
      </c>
      <c r="H13" s="9">
        <v>18500</v>
      </c>
      <c r="I13" s="8">
        <v>60</v>
      </c>
      <c r="J13" s="10">
        <v>10000</v>
      </c>
      <c r="K13" s="40"/>
      <c r="N13" s="22">
        <f t="shared" si="0"/>
        <v>1</v>
      </c>
    </row>
    <row r="14" spans="1:14" ht="100.5" customHeight="1" x14ac:dyDescent="0.25">
      <c r="A14" s="8" t="s">
        <v>213</v>
      </c>
      <c r="B14" s="8" t="s">
        <v>214</v>
      </c>
      <c r="C14" s="8" t="s">
        <v>215</v>
      </c>
      <c r="D14" s="8" t="s">
        <v>216</v>
      </c>
      <c r="E14" s="8" t="s">
        <v>182</v>
      </c>
      <c r="F14" s="8" t="s">
        <v>359</v>
      </c>
      <c r="G14" s="9">
        <v>43000</v>
      </c>
      <c r="H14" s="9">
        <v>30100</v>
      </c>
      <c r="I14" s="8">
        <v>91</v>
      </c>
      <c r="J14" s="10">
        <v>20000</v>
      </c>
      <c r="K14" s="40"/>
      <c r="N14" s="22">
        <f t="shared" si="0"/>
        <v>1</v>
      </c>
    </row>
    <row r="15" spans="1:14" ht="133.5" customHeight="1" x14ac:dyDescent="0.25">
      <c r="A15" s="8" t="s">
        <v>217</v>
      </c>
      <c r="B15" s="8" t="s">
        <v>33</v>
      </c>
      <c r="C15" s="8" t="s">
        <v>218</v>
      </c>
      <c r="D15" s="8" t="s">
        <v>12</v>
      </c>
      <c r="E15" s="8" t="s">
        <v>182</v>
      </c>
      <c r="F15" s="8" t="s">
        <v>219</v>
      </c>
      <c r="G15" s="9">
        <v>45000</v>
      </c>
      <c r="H15" s="9">
        <v>30500</v>
      </c>
      <c r="I15" s="8">
        <v>91</v>
      </c>
      <c r="J15" s="10">
        <v>20000</v>
      </c>
      <c r="K15" s="40"/>
      <c r="N15" s="22">
        <f t="shared" si="0"/>
        <v>1</v>
      </c>
    </row>
    <row r="16" spans="1:14" ht="190.5" customHeight="1" x14ac:dyDescent="0.25">
      <c r="A16" s="8" t="s">
        <v>220</v>
      </c>
      <c r="B16" s="8" t="s">
        <v>221</v>
      </c>
      <c r="C16" s="8" t="s">
        <v>222</v>
      </c>
      <c r="D16" s="8" t="s">
        <v>223</v>
      </c>
      <c r="E16" s="8" t="s">
        <v>224</v>
      </c>
      <c r="F16" s="8" t="s">
        <v>225</v>
      </c>
      <c r="G16" s="9">
        <v>29300</v>
      </c>
      <c r="H16" s="9">
        <v>19000</v>
      </c>
      <c r="I16" s="8">
        <v>62</v>
      </c>
      <c r="J16" s="10">
        <v>10000</v>
      </c>
      <c r="K16" s="40" t="s">
        <v>364</v>
      </c>
      <c r="N16" s="22">
        <f t="shared" si="0"/>
        <v>1</v>
      </c>
    </row>
    <row r="17" spans="1:14" ht="112.5" x14ac:dyDescent="0.25">
      <c r="A17" s="8" t="s">
        <v>226</v>
      </c>
      <c r="B17" s="8" t="s">
        <v>227</v>
      </c>
      <c r="C17" s="8" t="s">
        <v>228</v>
      </c>
      <c r="D17" s="8" t="s">
        <v>89</v>
      </c>
      <c r="E17" s="8" t="s">
        <v>229</v>
      </c>
      <c r="F17" s="8" t="s">
        <v>361</v>
      </c>
      <c r="G17" s="9">
        <v>34220</v>
      </c>
      <c r="H17" s="9">
        <v>21740</v>
      </c>
      <c r="I17" s="8">
        <v>92</v>
      </c>
      <c r="J17" s="10">
        <v>16000</v>
      </c>
      <c r="K17" s="40"/>
      <c r="N17" s="22">
        <f t="shared" si="0"/>
        <v>1</v>
      </c>
    </row>
    <row r="18" spans="1:14" ht="77.25" customHeight="1" x14ac:dyDescent="0.25">
      <c r="A18" s="8" t="s">
        <v>230</v>
      </c>
      <c r="B18" s="8" t="s">
        <v>231</v>
      </c>
      <c r="C18" s="8" t="s">
        <v>232</v>
      </c>
      <c r="D18" s="8" t="s">
        <v>12</v>
      </c>
      <c r="E18" s="8" t="s">
        <v>44</v>
      </c>
      <c r="F18" s="8" t="s">
        <v>233</v>
      </c>
      <c r="G18" s="9">
        <v>30200</v>
      </c>
      <c r="H18" s="9">
        <v>20838</v>
      </c>
      <c r="I18" s="8">
        <v>78</v>
      </c>
      <c r="J18" s="10">
        <v>15000</v>
      </c>
      <c r="K18" s="40"/>
      <c r="N18" s="22">
        <f t="shared" si="0"/>
        <v>1</v>
      </c>
    </row>
    <row r="19" spans="1:14" ht="168.75" x14ac:dyDescent="0.25">
      <c r="A19" s="8" t="s">
        <v>234</v>
      </c>
      <c r="B19" s="8" t="s">
        <v>165</v>
      </c>
      <c r="C19" s="8" t="s">
        <v>235</v>
      </c>
      <c r="D19" s="8" t="s">
        <v>12</v>
      </c>
      <c r="E19" s="8" t="s">
        <v>182</v>
      </c>
      <c r="F19" s="8" t="s">
        <v>236</v>
      </c>
      <c r="G19" s="9">
        <v>38006</v>
      </c>
      <c r="H19" s="9">
        <v>26604</v>
      </c>
      <c r="I19" s="8">
        <v>88</v>
      </c>
      <c r="J19" s="10">
        <v>15000</v>
      </c>
      <c r="K19" s="40"/>
      <c r="N19" s="22">
        <f t="shared" si="0"/>
        <v>1</v>
      </c>
    </row>
    <row r="20" spans="1:14" ht="114" customHeight="1" x14ac:dyDescent="0.25">
      <c r="A20" s="8" t="s">
        <v>237</v>
      </c>
      <c r="B20" s="8" t="s">
        <v>97</v>
      </c>
      <c r="C20" s="8" t="s">
        <v>238</v>
      </c>
      <c r="D20" s="8" t="s">
        <v>12</v>
      </c>
      <c r="E20" s="8" t="s">
        <v>18</v>
      </c>
      <c r="F20" s="8" t="s">
        <v>239</v>
      </c>
      <c r="G20" s="9">
        <v>53000</v>
      </c>
      <c r="H20" s="9">
        <v>28500</v>
      </c>
      <c r="I20" s="8">
        <v>58</v>
      </c>
      <c r="J20" s="10">
        <v>0</v>
      </c>
      <c r="K20" s="40"/>
      <c r="N20" s="22">
        <f t="shared" si="0"/>
        <v>0</v>
      </c>
    </row>
    <row r="21" spans="1:14" ht="237" customHeight="1" x14ac:dyDescent="0.25">
      <c r="A21" s="8" t="s">
        <v>240</v>
      </c>
      <c r="B21" s="8" t="s">
        <v>241</v>
      </c>
      <c r="C21" s="8" t="s">
        <v>242</v>
      </c>
      <c r="D21" s="8" t="s">
        <v>243</v>
      </c>
      <c r="E21" s="8" t="s">
        <v>244</v>
      </c>
      <c r="F21" s="8" t="s">
        <v>245</v>
      </c>
      <c r="G21" s="9">
        <v>60000</v>
      </c>
      <c r="H21" s="9">
        <v>42000</v>
      </c>
      <c r="I21" s="8">
        <v>67</v>
      </c>
      <c r="J21" s="10">
        <v>15000</v>
      </c>
      <c r="K21" s="42"/>
      <c r="N21" s="22">
        <f t="shared" si="0"/>
        <v>1</v>
      </c>
    </row>
    <row r="22" spans="1:14" ht="67.5" x14ac:dyDescent="0.25">
      <c r="A22" s="8" t="s">
        <v>246</v>
      </c>
      <c r="B22" s="8" t="s">
        <v>247</v>
      </c>
      <c r="C22" s="8" t="s">
        <v>248</v>
      </c>
      <c r="D22" s="8" t="s">
        <v>202</v>
      </c>
      <c r="E22" s="8" t="s">
        <v>18</v>
      </c>
      <c r="F22" s="8" t="s">
        <v>249</v>
      </c>
      <c r="G22" s="9">
        <v>58000</v>
      </c>
      <c r="H22" s="9">
        <v>40000</v>
      </c>
      <c r="I22" s="8">
        <v>82</v>
      </c>
      <c r="J22" s="10">
        <v>17000</v>
      </c>
      <c r="K22" s="40"/>
      <c r="N22" s="22">
        <f t="shared" si="0"/>
        <v>1</v>
      </c>
    </row>
    <row r="23" spans="1:14" ht="67.5" x14ac:dyDescent="0.25">
      <c r="A23" s="8" t="s">
        <v>250</v>
      </c>
      <c r="B23" s="8" t="s">
        <v>41</v>
      </c>
      <c r="C23" s="8" t="s">
        <v>251</v>
      </c>
      <c r="D23" s="8" t="s">
        <v>12</v>
      </c>
      <c r="E23" s="8" t="s">
        <v>18</v>
      </c>
      <c r="F23" s="8" t="s">
        <v>252</v>
      </c>
      <c r="G23" s="9">
        <v>70000</v>
      </c>
      <c r="H23" s="9">
        <v>48500</v>
      </c>
      <c r="I23" s="8">
        <v>75</v>
      </c>
      <c r="J23" s="10">
        <v>16000</v>
      </c>
      <c r="K23" s="40"/>
      <c r="N23" s="22">
        <f t="shared" si="0"/>
        <v>1</v>
      </c>
    </row>
    <row r="24" spans="1:14" ht="101.25" x14ac:dyDescent="0.25">
      <c r="A24" s="8" t="s">
        <v>253</v>
      </c>
      <c r="B24" s="8" t="s">
        <v>77</v>
      </c>
      <c r="C24" s="8" t="s">
        <v>254</v>
      </c>
      <c r="D24" s="8" t="s">
        <v>12</v>
      </c>
      <c r="E24" s="8" t="s">
        <v>18</v>
      </c>
      <c r="F24" s="8" t="s">
        <v>255</v>
      </c>
      <c r="G24" s="9">
        <v>70000</v>
      </c>
      <c r="H24" s="9">
        <v>42000</v>
      </c>
      <c r="I24" s="8">
        <v>72</v>
      </c>
      <c r="J24" s="10">
        <v>12000</v>
      </c>
      <c r="K24" s="40" t="s">
        <v>366</v>
      </c>
      <c r="N24" s="22">
        <f t="shared" si="0"/>
        <v>1</v>
      </c>
    </row>
    <row r="25" spans="1:14" ht="147" customHeight="1" x14ac:dyDescent="0.25">
      <c r="A25" s="8" t="s">
        <v>256</v>
      </c>
      <c r="B25" s="8" t="s">
        <v>257</v>
      </c>
      <c r="C25" s="8" t="s">
        <v>258</v>
      </c>
      <c r="D25" s="8" t="s">
        <v>243</v>
      </c>
      <c r="E25" s="8" t="s">
        <v>131</v>
      </c>
      <c r="F25" s="8" t="s">
        <v>259</v>
      </c>
      <c r="G25" s="9">
        <v>70000</v>
      </c>
      <c r="H25" s="9">
        <v>49000</v>
      </c>
      <c r="I25" s="8">
        <v>83</v>
      </c>
      <c r="J25" s="10">
        <v>18000</v>
      </c>
      <c r="K25" s="40"/>
      <c r="N25" s="22">
        <f t="shared" si="0"/>
        <v>1</v>
      </c>
    </row>
    <row r="26" spans="1:14" ht="90" customHeight="1" x14ac:dyDescent="0.25">
      <c r="A26" s="8" t="s">
        <v>260</v>
      </c>
      <c r="B26" s="8" t="s">
        <v>261</v>
      </c>
      <c r="C26" s="8" t="s">
        <v>262</v>
      </c>
      <c r="D26" s="8" t="s">
        <v>263</v>
      </c>
      <c r="E26" s="8" t="s">
        <v>182</v>
      </c>
      <c r="F26" s="8" t="s">
        <v>264</v>
      </c>
      <c r="G26" s="9">
        <v>97880</v>
      </c>
      <c r="H26" s="9">
        <v>50000</v>
      </c>
      <c r="I26" s="8">
        <v>73</v>
      </c>
      <c r="J26" s="10">
        <v>15000</v>
      </c>
      <c r="K26" s="40" t="s">
        <v>364</v>
      </c>
      <c r="N26" s="22">
        <f t="shared" si="0"/>
        <v>1</v>
      </c>
    </row>
    <row r="27" spans="1:14" ht="78.75" x14ac:dyDescent="0.25">
      <c r="A27" s="8" t="s">
        <v>265</v>
      </c>
      <c r="B27" s="8" t="s">
        <v>266</v>
      </c>
      <c r="C27" s="8" t="s">
        <v>267</v>
      </c>
      <c r="D27" s="8" t="s">
        <v>23</v>
      </c>
      <c r="E27" s="8" t="s">
        <v>182</v>
      </c>
      <c r="F27" s="8" t="s">
        <v>268</v>
      </c>
      <c r="G27" s="9">
        <v>37500</v>
      </c>
      <c r="H27" s="9">
        <v>24600</v>
      </c>
      <c r="I27" s="8">
        <v>89</v>
      </c>
      <c r="J27" s="10">
        <v>13000</v>
      </c>
      <c r="K27" s="40" t="s">
        <v>364</v>
      </c>
      <c r="N27" s="22">
        <f t="shared" si="0"/>
        <v>1</v>
      </c>
    </row>
    <row r="28" spans="1:14" ht="78.75" x14ac:dyDescent="0.25">
      <c r="A28" s="8" t="s">
        <v>269</v>
      </c>
      <c r="B28" s="8" t="s">
        <v>270</v>
      </c>
      <c r="C28" s="8" t="s">
        <v>271</v>
      </c>
      <c r="D28" s="8" t="s">
        <v>43</v>
      </c>
      <c r="E28" s="8" t="s">
        <v>18</v>
      </c>
      <c r="F28" s="8" t="s">
        <v>272</v>
      </c>
      <c r="G28" s="9">
        <v>50000</v>
      </c>
      <c r="H28" s="9">
        <v>35000</v>
      </c>
      <c r="I28" s="8">
        <v>68</v>
      </c>
      <c r="J28" s="10">
        <v>15000</v>
      </c>
      <c r="K28" s="40"/>
      <c r="N28" s="22">
        <f t="shared" si="0"/>
        <v>1</v>
      </c>
    </row>
    <row r="29" spans="1:14" ht="67.5" x14ac:dyDescent="0.25">
      <c r="A29" s="8" t="s">
        <v>273</v>
      </c>
      <c r="B29" s="8" t="s">
        <v>274</v>
      </c>
      <c r="C29" s="8" t="s">
        <v>275</v>
      </c>
      <c r="D29" s="8" t="s">
        <v>12</v>
      </c>
      <c r="E29" s="8" t="s">
        <v>44</v>
      </c>
      <c r="F29" s="8" t="s">
        <v>276</v>
      </c>
      <c r="G29" s="9">
        <v>175000</v>
      </c>
      <c r="H29" s="9">
        <v>38000</v>
      </c>
      <c r="I29" s="8">
        <v>65</v>
      </c>
      <c r="J29" s="10">
        <v>10000</v>
      </c>
      <c r="K29" s="40" t="s">
        <v>364</v>
      </c>
      <c r="N29" s="22">
        <f t="shared" si="0"/>
        <v>1</v>
      </c>
    </row>
    <row r="30" spans="1:14" ht="114" customHeight="1" x14ac:dyDescent="0.25">
      <c r="A30" s="8" t="s">
        <v>277</v>
      </c>
      <c r="B30" s="8" t="s">
        <v>278</v>
      </c>
      <c r="C30" s="8" t="s">
        <v>279</v>
      </c>
      <c r="D30" s="8" t="s">
        <v>12</v>
      </c>
      <c r="E30" s="8" t="s">
        <v>44</v>
      </c>
      <c r="F30" s="8" t="s">
        <v>280</v>
      </c>
      <c r="G30" s="9">
        <v>80000</v>
      </c>
      <c r="H30" s="9">
        <v>40000</v>
      </c>
      <c r="I30" s="8">
        <v>84</v>
      </c>
      <c r="J30" s="10">
        <v>15000</v>
      </c>
      <c r="K30" s="40" t="s">
        <v>369</v>
      </c>
      <c r="N30" s="22">
        <f t="shared" si="0"/>
        <v>1</v>
      </c>
    </row>
    <row r="31" spans="1:14" ht="214.5" customHeight="1" x14ac:dyDescent="0.25">
      <c r="A31" s="8" t="s">
        <v>281</v>
      </c>
      <c r="B31" s="8" t="s">
        <v>154</v>
      </c>
      <c r="C31" s="8" t="s">
        <v>282</v>
      </c>
      <c r="D31" s="8" t="s">
        <v>202</v>
      </c>
      <c r="E31" s="8" t="s">
        <v>18</v>
      </c>
      <c r="F31" s="8" t="s">
        <v>283</v>
      </c>
      <c r="G31" s="9">
        <v>68600</v>
      </c>
      <c r="H31" s="9">
        <v>48000</v>
      </c>
      <c r="I31" s="8">
        <v>90</v>
      </c>
      <c r="J31" s="10">
        <v>20000</v>
      </c>
      <c r="K31" s="40" t="s">
        <v>364</v>
      </c>
      <c r="N31" s="22">
        <f t="shared" si="0"/>
        <v>1</v>
      </c>
    </row>
    <row r="32" spans="1:14" ht="112.5" x14ac:dyDescent="0.25">
      <c r="A32" s="8" t="s">
        <v>284</v>
      </c>
      <c r="B32" s="8" t="s">
        <v>160</v>
      </c>
      <c r="C32" s="8" t="s">
        <v>285</v>
      </c>
      <c r="D32" s="8" t="s">
        <v>12</v>
      </c>
      <c r="E32" s="8" t="s">
        <v>131</v>
      </c>
      <c r="F32" s="8" t="s">
        <v>286</v>
      </c>
      <c r="G32" s="9">
        <v>73400</v>
      </c>
      <c r="H32" s="9">
        <v>50000</v>
      </c>
      <c r="I32" s="8">
        <v>81</v>
      </c>
      <c r="J32" s="10">
        <v>17000</v>
      </c>
      <c r="K32" s="40" t="s">
        <v>370</v>
      </c>
      <c r="N32" s="22">
        <f t="shared" si="0"/>
        <v>1</v>
      </c>
    </row>
    <row r="33" spans="1:14" ht="112.5" customHeight="1" x14ac:dyDescent="0.25">
      <c r="A33" s="8" t="s">
        <v>287</v>
      </c>
      <c r="B33" s="8" t="s">
        <v>288</v>
      </c>
      <c r="C33" s="8" t="s">
        <v>289</v>
      </c>
      <c r="D33" s="8" t="s">
        <v>12</v>
      </c>
      <c r="E33" s="8" t="s">
        <v>18</v>
      </c>
      <c r="F33" s="8" t="s">
        <v>290</v>
      </c>
      <c r="G33" s="9">
        <v>39000</v>
      </c>
      <c r="H33" s="9">
        <v>26000</v>
      </c>
      <c r="I33" s="8">
        <v>86</v>
      </c>
      <c r="J33" s="10">
        <v>17000</v>
      </c>
      <c r="K33" s="40"/>
      <c r="N33" s="22">
        <f t="shared" si="0"/>
        <v>1</v>
      </c>
    </row>
    <row r="34" spans="1:14" ht="191.25" x14ac:dyDescent="0.25">
      <c r="A34" s="8" t="s">
        <v>291</v>
      </c>
      <c r="B34" s="8" t="s">
        <v>292</v>
      </c>
      <c r="C34" s="8" t="s">
        <v>293</v>
      </c>
      <c r="D34" s="8" t="s">
        <v>12</v>
      </c>
      <c r="E34" s="8" t="s">
        <v>18</v>
      </c>
      <c r="F34" s="8" t="s">
        <v>294</v>
      </c>
      <c r="G34" s="9">
        <v>29500</v>
      </c>
      <c r="H34" s="9">
        <v>20000</v>
      </c>
      <c r="I34" s="8">
        <v>60</v>
      </c>
      <c r="J34" s="10">
        <v>10000</v>
      </c>
      <c r="K34" s="40"/>
      <c r="N34" s="22">
        <f t="shared" si="0"/>
        <v>1</v>
      </c>
    </row>
    <row r="35" spans="1:14" ht="112.5" x14ac:dyDescent="0.25">
      <c r="A35" s="8" t="s">
        <v>295</v>
      </c>
      <c r="B35" s="8" t="s">
        <v>296</v>
      </c>
      <c r="C35" s="8" t="s">
        <v>297</v>
      </c>
      <c r="D35" s="8" t="s">
        <v>23</v>
      </c>
      <c r="E35" s="8" t="s">
        <v>18</v>
      </c>
      <c r="F35" s="8" t="s">
        <v>298</v>
      </c>
      <c r="G35" s="9">
        <v>16000</v>
      </c>
      <c r="H35" s="9">
        <v>11000</v>
      </c>
      <c r="I35" s="8">
        <v>88</v>
      </c>
      <c r="J35" s="10">
        <v>10000</v>
      </c>
      <c r="K35" s="40" t="s">
        <v>364</v>
      </c>
      <c r="N35" s="22">
        <f t="shared" si="0"/>
        <v>1</v>
      </c>
    </row>
    <row r="36" spans="1:14" ht="90" x14ac:dyDescent="0.25">
      <c r="A36" s="8" t="s">
        <v>299</v>
      </c>
      <c r="B36" s="8" t="s">
        <v>92</v>
      </c>
      <c r="C36" s="8" t="s">
        <v>300</v>
      </c>
      <c r="D36" s="8" t="s">
        <v>112</v>
      </c>
      <c r="E36" s="8" t="s">
        <v>44</v>
      </c>
      <c r="F36" s="8" t="s">
        <v>301</v>
      </c>
      <c r="G36" s="9">
        <v>50000</v>
      </c>
      <c r="H36" s="9">
        <v>35000</v>
      </c>
      <c r="I36" s="8">
        <v>91</v>
      </c>
      <c r="J36" s="10">
        <v>20000</v>
      </c>
      <c r="K36" s="40"/>
      <c r="N36" s="22">
        <f t="shared" si="0"/>
        <v>1</v>
      </c>
    </row>
    <row r="37" spans="1:14" ht="156.75" customHeight="1" x14ac:dyDescent="0.25">
      <c r="A37" s="8" t="s">
        <v>302</v>
      </c>
      <c r="B37" s="8" t="s">
        <v>303</v>
      </c>
      <c r="C37" s="8" t="s">
        <v>304</v>
      </c>
      <c r="D37" s="8" t="s">
        <v>23</v>
      </c>
      <c r="E37" s="8" t="s">
        <v>305</v>
      </c>
      <c r="F37" s="8" t="s">
        <v>306</v>
      </c>
      <c r="G37" s="9">
        <v>72000</v>
      </c>
      <c r="H37" s="9">
        <v>50000</v>
      </c>
      <c r="I37" s="8">
        <v>80</v>
      </c>
      <c r="J37" s="10">
        <v>16000</v>
      </c>
      <c r="K37" s="40"/>
      <c r="N37" s="22">
        <f t="shared" si="0"/>
        <v>1</v>
      </c>
    </row>
    <row r="38" spans="1:14" ht="90" x14ac:dyDescent="0.25">
      <c r="A38" s="8" t="s">
        <v>307</v>
      </c>
      <c r="B38" s="8" t="s">
        <v>308</v>
      </c>
      <c r="C38" s="8" t="s">
        <v>309</v>
      </c>
      <c r="D38" s="8" t="s">
        <v>12</v>
      </c>
      <c r="E38" s="8" t="s">
        <v>18</v>
      </c>
      <c r="F38" s="8" t="s">
        <v>310</v>
      </c>
      <c r="G38" s="9">
        <v>38110</v>
      </c>
      <c r="H38" s="9">
        <v>25310</v>
      </c>
      <c r="I38" s="8">
        <v>36</v>
      </c>
      <c r="J38" s="10">
        <v>0</v>
      </c>
      <c r="K38" s="40"/>
      <c r="N38" s="22">
        <f t="shared" si="0"/>
        <v>0</v>
      </c>
    </row>
    <row r="39" spans="1:14" ht="67.5" x14ac:dyDescent="0.25">
      <c r="A39" s="8" t="s">
        <v>311</v>
      </c>
      <c r="B39" s="8" t="s">
        <v>47</v>
      </c>
      <c r="C39" s="8" t="s">
        <v>312</v>
      </c>
      <c r="D39" s="8" t="s">
        <v>83</v>
      </c>
      <c r="E39" s="8" t="s">
        <v>229</v>
      </c>
      <c r="F39" s="8" t="s">
        <v>313</v>
      </c>
      <c r="G39" s="9">
        <v>65000</v>
      </c>
      <c r="H39" s="9">
        <v>45500</v>
      </c>
      <c r="I39" s="8">
        <v>43</v>
      </c>
      <c r="J39" s="10">
        <v>0</v>
      </c>
      <c r="K39" s="40"/>
      <c r="N39" s="22">
        <f t="shared" si="0"/>
        <v>0</v>
      </c>
    </row>
    <row r="40" spans="1:14" ht="101.25" x14ac:dyDescent="0.25">
      <c r="A40" s="8" t="s">
        <v>314</v>
      </c>
      <c r="B40" s="8" t="s">
        <v>315</v>
      </c>
      <c r="C40" s="8" t="s">
        <v>316</v>
      </c>
      <c r="D40" s="8" t="s">
        <v>12</v>
      </c>
      <c r="E40" s="8" t="s">
        <v>143</v>
      </c>
      <c r="F40" s="8" t="s">
        <v>317</v>
      </c>
      <c r="G40" s="9">
        <v>16500</v>
      </c>
      <c r="H40" s="9">
        <v>11500</v>
      </c>
      <c r="I40" s="8">
        <v>44</v>
      </c>
      <c r="J40" s="10">
        <v>0</v>
      </c>
      <c r="K40" s="40"/>
      <c r="N40" s="22">
        <f t="shared" si="0"/>
        <v>0</v>
      </c>
    </row>
    <row r="41" spans="1:14" ht="101.25" x14ac:dyDescent="0.25">
      <c r="A41" s="8" t="s">
        <v>318</v>
      </c>
      <c r="B41" s="8" t="s">
        <v>87</v>
      </c>
      <c r="C41" s="8" t="s">
        <v>319</v>
      </c>
      <c r="D41" s="8" t="s">
        <v>216</v>
      </c>
      <c r="E41" s="8" t="s">
        <v>44</v>
      </c>
      <c r="F41" s="8" t="s">
        <v>320</v>
      </c>
      <c r="G41" s="9">
        <v>61300</v>
      </c>
      <c r="H41" s="9">
        <v>36780</v>
      </c>
      <c r="I41" s="8">
        <v>51</v>
      </c>
      <c r="J41" s="10">
        <v>0</v>
      </c>
      <c r="K41" s="40"/>
      <c r="N41" s="22">
        <f t="shared" si="0"/>
        <v>0</v>
      </c>
    </row>
    <row r="42" spans="1:14" ht="180" x14ac:dyDescent="0.25">
      <c r="A42" s="8" t="s">
        <v>321</v>
      </c>
      <c r="B42" s="8" t="s">
        <v>101</v>
      </c>
      <c r="C42" s="8" t="s">
        <v>322</v>
      </c>
      <c r="D42" s="8" t="s">
        <v>12</v>
      </c>
      <c r="E42" s="8" t="s">
        <v>18</v>
      </c>
      <c r="F42" s="8" t="s">
        <v>323</v>
      </c>
      <c r="G42" s="9">
        <v>36100</v>
      </c>
      <c r="H42" s="9">
        <v>25100</v>
      </c>
      <c r="I42" s="8">
        <v>90</v>
      </c>
      <c r="J42" s="10">
        <v>15000</v>
      </c>
      <c r="K42" s="40" t="s">
        <v>364</v>
      </c>
      <c r="N42" s="22">
        <f t="shared" si="0"/>
        <v>1</v>
      </c>
    </row>
    <row r="43" spans="1:14" ht="101.25" x14ac:dyDescent="0.25">
      <c r="A43" s="8" t="s">
        <v>324</v>
      </c>
      <c r="B43" s="8" t="s">
        <v>325</v>
      </c>
      <c r="C43" s="8" t="s">
        <v>326</v>
      </c>
      <c r="D43" s="8" t="s">
        <v>12</v>
      </c>
      <c r="E43" s="8" t="s">
        <v>18</v>
      </c>
      <c r="F43" s="8" t="s">
        <v>327</v>
      </c>
      <c r="G43" s="9">
        <v>39000</v>
      </c>
      <c r="H43" s="9">
        <v>25500</v>
      </c>
      <c r="I43" s="8">
        <v>50</v>
      </c>
      <c r="J43" s="10">
        <v>0</v>
      </c>
      <c r="K43" s="40"/>
      <c r="N43" s="22">
        <f t="shared" si="0"/>
        <v>0</v>
      </c>
    </row>
    <row r="44" spans="1:14" ht="93" customHeight="1" x14ac:dyDescent="0.25">
      <c r="A44" s="8" t="s">
        <v>328</v>
      </c>
      <c r="B44" s="8" t="s">
        <v>55</v>
      </c>
      <c r="C44" s="8" t="s">
        <v>329</v>
      </c>
      <c r="D44" s="8" t="s">
        <v>12</v>
      </c>
      <c r="E44" s="8" t="s">
        <v>330</v>
      </c>
      <c r="F44" s="8" t="s">
        <v>331</v>
      </c>
      <c r="G44" s="9">
        <v>98990</v>
      </c>
      <c r="H44" s="9">
        <v>46000</v>
      </c>
      <c r="I44" s="8">
        <v>76</v>
      </c>
      <c r="J44" s="10">
        <v>12000</v>
      </c>
      <c r="K44" s="40" t="s">
        <v>364</v>
      </c>
      <c r="N44" s="22">
        <f t="shared" si="0"/>
        <v>1</v>
      </c>
    </row>
    <row r="45" spans="1:14" ht="90.75" customHeight="1" x14ac:dyDescent="0.25">
      <c r="A45" s="8" t="s">
        <v>332</v>
      </c>
      <c r="B45" s="8" t="s">
        <v>333</v>
      </c>
      <c r="C45" s="8" t="s">
        <v>334</v>
      </c>
      <c r="D45" s="8" t="s">
        <v>12</v>
      </c>
      <c r="E45" s="8" t="s">
        <v>18</v>
      </c>
      <c r="F45" s="8" t="s">
        <v>335</v>
      </c>
      <c r="G45" s="9">
        <v>36000</v>
      </c>
      <c r="H45" s="9">
        <v>23500</v>
      </c>
      <c r="I45" s="8">
        <v>76</v>
      </c>
      <c r="J45" s="10">
        <v>10000</v>
      </c>
      <c r="K45" s="40" t="s">
        <v>364</v>
      </c>
      <c r="N45" s="22">
        <f t="shared" si="0"/>
        <v>1</v>
      </c>
    </row>
    <row r="46" spans="1:14" ht="180" x14ac:dyDescent="0.25">
      <c r="A46" s="8" t="s">
        <v>336</v>
      </c>
      <c r="B46" s="8" t="s">
        <v>337</v>
      </c>
      <c r="C46" s="8" t="s">
        <v>338</v>
      </c>
      <c r="D46" s="8" t="s">
        <v>12</v>
      </c>
      <c r="E46" s="8" t="s">
        <v>18</v>
      </c>
      <c r="F46" s="8" t="s">
        <v>339</v>
      </c>
      <c r="G46" s="9">
        <v>22140</v>
      </c>
      <c r="H46" s="9">
        <v>14391</v>
      </c>
      <c r="I46" s="8">
        <v>71</v>
      </c>
      <c r="J46" s="10">
        <v>11000</v>
      </c>
      <c r="K46" s="40" t="s">
        <v>364</v>
      </c>
      <c r="N46" s="22">
        <f t="shared" si="0"/>
        <v>1</v>
      </c>
    </row>
    <row r="47" spans="1:14" hidden="1" x14ac:dyDescent="0.25">
      <c r="A47" s="42"/>
      <c r="B47" s="42"/>
      <c r="C47" s="42"/>
      <c r="D47" s="42"/>
      <c r="E47" s="42"/>
      <c r="F47" s="42"/>
      <c r="G47" s="9">
        <f>SUM(G3:G46)</f>
        <v>2323446</v>
      </c>
      <c r="H47" s="9">
        <f>SUM(H3:H46)</f>
        <v>1371743</v>
      </c>
      <c r="I47" s="42"/>
      <c r="J47" s="10">
        <f>SUM(J3:J46)</f>
        <v>506900</v>
      </c>
      <c r="K47" s="42"/>
      <c r="N47" s="22">
        <f>SUM(N3:N46)</f>
        <v>36</v>
      </c>
    </row>
  </sheetData>
  <mergeCells count="1">
    <mergeCell ref="A1:K1"/>
  </mergeCells>
  <pageMargins left="0.23622047244094491" right="0.23622047244094491" top="0.74803149606299213" bottom="0.74803149606299213" header="0.31496062992125984" footer="0.31496062992125984"/>
  <pageSetup paperSize="9" orientation="landscape" r:id="rId1"/>
  <headerFooter>
    <oddHeader>&amp;LPříloha č. 1</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7</vt:i4>
      </vt:variant>
    </vt:vector>
  </HeadingPairs>
  <TitlesOfParts>
    <vt:vector size="12" baseType="lpstr">
      <vt:lpstr>Souhrn</vt:lpstr>
      <vt:lpstr>12SMV02</vt:lpstr>
      <vt:lpstr>12SMV03</vt:lpstr>
      <vt:lpstr>12SMV04</vt:lpstr>
      <vt:lpstr>List3</vt:lpstr>
      <vt:lpstr>'12SMV02'!Názvy_tisku</vt:lpstr>
      <vt:lpstr>'12SMV03'!Názvy_tisku</vt:lpstr>
      <vt:lpstr>'12SMV04'!Názvy_tisku</vt:lpstr>
      <vt:lpstr>'12SMV02'!Oblast_tisku</vt:lpstr>
      <vt:lpstr>'12SMV03'!Oblast_tisku</vt:lpstr>
      <vt:lpstr>'12SMV04'!Oblast_tisku</vt:lpstr>
      <vt:lpstr>Souhrn!Oblast_tisku</vt:lpstr>
    </vt:vector>
  </TitlesOfParts>
  <Company>Krajský úřad, Královehradecký kraj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Komorová</dc:creator>
  <cp:lastModifiedBy>Knotek Ondřej</cp:lastModifiedBy>
  <cp:lastPrinted>2012-04-13T05:33:32Z</cp:lastPrinted>
  <dcterms:created xsi:type="dcterms:W3CDTF">2012-03-05T10:42:22Z</dcterms:created>
  <dcterms:modified xsi:type="dcterms:W3CDTF">2012-04-13T05:41:44Z</dcterms:modified>
</cp:coreProperties>
</file>