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tabRatio="749" activeTab="0"/>
  </bookViews>
  <sheets>
    <sheet name="REKAPITULACE" sheetId="1" r:id="rId1"/>
    <sheet name="a) STLAČENÝ_VZDUCH" sheetId="2" r:id="rId2"/>
    <sheet name="b) FILTRACE_A_ODSÁVÁNÍ" sheetId="3" r:id="rId3"/>
    <sheet name="c) STROJNÍ_ZAŘÍZENÍ" sheetId="4" r:id="rId4"/>
    <sheet name="Technická_specifikace" sheetId="5" r:id="rId5"/>
    <sheet name="Příslušenství 5ti osé CNC" sheetId="6" r:id="rId6"/>
  </sheets>
  <externalReferences>
    <externalReference r:id="rId9"/>
  </externalReferences>
  <definedNames>
    <definedName name="_xlnm.Print_Titles" localSheetId="1">'a) STLAČENÝ_VZDUCH'!$1:$8</definedName>
    <definedName name="_xlnm.Print_Area" localSheetId="1">'a) STLAČENÝ_VZDUCH'!$A$1:$F$63</definedName>
    <definedName name="_xlnm.Print_Area" localSheetId="0">'REKAPITULACE'!$A$1:$J$35</definedName>
    <definedName name="_xlnm.Print_Area" localSheetId="4">'Technická_specifikace'!$A$1:$C$136</definedName>
    <definedName name="Z_1E8618C1_1B4D_11D4_B32D_0050046A422B_.wvu.PrintTitles">#REF!</definedName>
    <definedName name="Z_1E8618C1_1B4D_11D4_B32D_0050046A422B_.wvu.Rows">#REF!</definedName>
    <definedName name="Z_1E8618C1_1B4D_11D4_B32D_0050046A422B_.wvu.Rows___0">#REF!</definedName>
    <definedName name="Z_65AC2F60_1B4A_11D4_81C5_0050046A4233_.wvu.PrintTitles">#REF!</definedName>
    <definedName name="Z_65AC2F60_1B4A_11D4_81C5_0050046A4233_.wvu.Rows">#REF!</definedName>
    <definedName name="Z_65AC2F60_1B4A_11D4_81C5_0050046A4233_.wvu.Rows___0">#REF!</definedName>
  </definedNames>
  <calcPr fullCalcOnLoad="1"/>
</workbook>
</file>

<file path=xl/sharedStrings.xml><?xml version="1.0" encoding="utf-8"?>
<sst xmlns="http://schemas.openxmlformats.org/spreadsheetml/2006/main" count="635" uniqueCount="416">
  <si>
    <t>Celkem</t>
  </si>
  <si>
    <t>ks</t>
  </si>
  <si>
    <t xml:space="preserve">Briketovací lis BRIKUS, BRIKSTAR 50 vč. části elektro, vsypu pilin od cizích dodavatelů, hladinoměrů, montáže, dopravy, atd.  </t>
  </si>
  <si>
    <t>Uvedení zařízení do provozu, odladění, odzkoušení, zaškolení obsluhy</t>
  </si>
  <si>
    <t>Doprava materiálu</t>
  </si>
  <si>
    <t>Elektroinstalace – vč. revizní zprávy elektro</t>
  </si>
  <si>
    <t>Elektrorozvaděč vč. všech nutných funkcí, vč. napojení stáv. Ventilátoru</t>
  </si>
  <si>
    <t>Montáž Poz. 1 - 5,  vč. všech vedl. výdajů</t>
  </si>
  <si>
    <t>Výdechové potrubí (léto, zima), vyústka (HAFI PES), požární klapka, částečné napojení stávajícího systému, přepínání manuální</t>
  </si>
  <si>
    <t xml:space="preserve">Odsávací potrubí od 2 strojů, ohebné hadice, klapky, šíbry vč. napojení ventilátorů, přechody atd., mat. tř. 11 + spiro kompletní dodávka (pro 2 x CNC kompletně; pro truhlárnu doplněk)  vč. automaticky uzavíraných šoupat k oběma strojům
</t>
  </si>
  <si>
    <r>
      <t>Stávající ventilátor F17T; Cu; 8 400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3 150</t>
    </r>
  </si>
  <si>
    <t>Tryska suchovodu (H.H.) – připraveno pro napojení vody (nejedná se o automatický zahášecí systém)</t>
  </si>
  <si>
    <t>Zadní pochůzková plošina</t>
  </si>
  <si>
    <t>Plošina pod odsávací ventilátory a pochůzková plošina přední</t>
  </si>
  <si>
    <t>U-manometr</t>
  </si>
  <si>
    <t>Protiexplozní provedení (OSEX), zesílení skříně</t>
  </si>
  <si>
    <t>Předodlučovací komora vč. vstupů pro ventilátory, kónus pro napojení šneku</t>
  </si>
  <si>
    <t>Filtrační blok TYP CARM GH 10/2+1/4/15/ZLD; OSEX; HH; Š; RP Q= 15000 -20000 m3/h; filtrační plocha 120 m2; RAL 1015; + Zn tlakový vzduch 32-34 m3/h; tlak 0,6 - 0,7 MPa</t>
  </si>
  <si>
    <t>8</t>
  </si>
  <si>
    <t>7</t>
  </si>
  <si>
    <t>6</t>
  </si>
  <si>
    <t>5</t>
  </si>
  <si>
    <t>4</t>
  </si>
  <si>
    <t>3</t>
  </si>
  <si>
    <t>2</t>
  </si>
  <si>
    <t>1</t>
  </si>
  <si>
    <t>Cena celkem</t>
  </si>
  <si>
    <t>Cena jednotková</t>
  </si>
  <si>
    <t>Množství celkem</t>
  </si>
  <si>
    <t>MJ</t>
  </si>
  <si>
    <t>Popis</t>
  </si>
  <si>
    <t>Kód položky</t>
  </si>
  <si>
    <t>KCN</t>
  </si>
  <si>
    <t>P.Č.</t>
  </si>
  <si>
    <t>Datum:   18.6.2009</t>
  </si>
  <si>
    <t xml:space="preserve">Zhotovitel:   </t>
  </si>
  <si>
    <t>ADONIS PROJEKT s.r.o.</t>
  </si>
  <si>
    <t xml:space="preserve">Zpracoval:  </t>
  </si>
  <si>
    <t xml:space="preserve">Objednatel:   </t>
  </si>
  <si>
    <t xml:space="preserve">EČO:   </t>
  </si>
  <si>
    <t>Filtrace a odsávání dřevěného odpadu</t>
  </si>
  <si>
    <t xml:space="preserve">Část:   </t>
  </si>
  <si>
    <t xml:space="preserve">JKSO:   </t>
  </si>
  <si>
    <t xml:space="preserve">Objekt:   </t>
  </si>
  <si>
    <t>Stavba:   SUPŠ HNN Hradec Králové</t>
  </si>
  <si>
    <t>ZADÁNÍ S VÝKAZEM VÝMĚR</t>
  </si>
  <si>
    <t>SOUČET nosné konstrukce</t>
  </si>
  <si>
    <t>stlačený vzduch( Hilti) a třmeny potrubí , upřesní DPS</t>
  </si>
  <si>
    <t>bm</t>
  </si>
  <si>
    <t>Nosný a závěsný systém potrubí</t>
  </si>
  <si>
    <t>NOSNÉ KONSTRUKCE</t>
  </si>
  <si>
    <t>DN 3/8" - 1,5 m</t>
  </si>
  <si>
    <t>Plastová průhledná hadička beztlaká:</t>
  </si>
  <si>
    <t xml:space="preserve">PP trubka 5  metry 3/8" </t>
  </si>
  <si>
    <t>kpl</t>
  </si>
  <si>
    <t>Připojení separátoru OSC 35:</t>
  </si>
  <si>
    <t>Odlučovací nádoba 4 l</t>
  </si>
  <si>
    <t>Klapka 1/2" 2x , klapka 1"  1x, klapka 3/8" 1x</t>
  </si>
  <si>
    <t xml:space="preserve">PP trubka 1",  2 bm </t>
  </si>
  <si>
    <t>Sestava pro odběrného místa typ C</t>
  </si>
  <si>
    <t xml:space="preserve">Klapka  3/8" </t>
  </si>
  <si>
    <t>Odslučovací nádoba 4l</t>
  </si>
  <si>
    <t xml:space="preserve">PP trubka 3/8",  4bm </t>
  </si>
  <si>
    <t>Sestava pro odloučení kondenzátu typ B</t>
  </si>
  <si>
    <t xml:space="preserve">Klapka 1" 1x </t>
  </si>
  <si>
    <t xml:space="preserve">PP trubka 1", 5 bm </t>
  </si>
  <si>
    <t>Sestava pro odběrné místo typ A</t>
  </si>
  <si>
    <t>DN 1"</t>
  </si>
  <si>
    <t>OBLOUK PP 90°</t>
  </si>
  <si>
    <r>
      <t>POTRUBÍ</t>
    </r>
    <r>
      <rPr>
        <sz val="9"/>
        <rFont val="Times New Roman"/>
        <family val="1"/>
      </rPr>
      <t xml:space="preserve">  s tvarovkami, polypropylen PN 16</t>
    </r>
  </si>
  <si>
    <t>POTRUBÍ A ARMATURY</t>
  </si>
  <si>
    <t>SOUČET stroje a zařízení</t>
  </si>
  <si>
    <t>Separotor vody a oleje OSC 35</t>
  </si>
  <si>
    <t>PID - AII - 048  - 09  tel.606687808</t>
  </si>
  <si>
    <t>Kompresor Atlas Copco GX11- 9,5 FFTM  a filtry dle nabídky</t>
  </si>
  <si>
    <t>STROJE A ZAŘÍZENÍ</t>
  </si>
  <si>
    <t>STLAČENÝ VZDUCH</t>
  </si>
  <si>
    <t>Rekapitulace nákladů</t>
  </si>
  <si>
    <t>Datum</t>
  </si>
  <si>
    <t xml:space="preserve">10  SLAČENÝ VZDUCH - VÝKAZ VÝMĚR </t>
  </si>
  <si>
    <t>SUPŠ HNN Hradec Králové</t>
  </si>
  <si>
    <t>Akce:</t>
  </si>
  <si>
    <t>Stavebník:</t>
  </si>
  <si>
    <t>SUPŠ HNN Hradec Králové, 17. listopadu 1202, 500 03 Hradec Králové</t>
  </si>
  <si>
    <t>Investor:</t>
  </si>
  <si>
    <t>Královéhradecký kraj, Pivovarské náměstí 1245, 500 03 Hradec Králové</t>
  </si>
  <si>
    <t>Stupeň dokumentace:</t>
  </si>
  <si>
    <t>DSP - Dokumentace pro stavební řízení</t>
  </si>
  <si>
    <t>Zakázkové číslo:</t>
  </si>
  <si>
    <t>09.010.50</t>
  </si>
  <si>
    <t>REKAPITULACE NÁKLADŮ</t>
  </si>
  <si>
    <t>PROVOZNÍ SOUBORY</t>
  </si>
  <si>
    <t>Stlačený vzduch</t>
  </si>
  <si>
    <t>Technologie obrábění dřeva</t>
  </si>
  <si>
    <t>DPH</t>
  </si>
  <si>
    <t>CELKOVÉ NÁKLADY STAVBY VČETNĚ DPH</t>
  </si>
  <si>
    <t>PROVOZNÍ SOUBORY CELKEM bez DPH:</t>
  </si>
  <si>
    <t>Číslo položky</t>
  </si>
  <si>
    <t>xxx</t>
  </si>
  <si>
    <t>01.05.01</t>
  </si>
  <si>
    <t>01.05.01.01</t>
  </si>
  <si>
    <t>5ti osé CNC frézovací centrum na dřevo (včetně příslušenství)</t>
  </si>
  <si>
    <t xml:space="preserve">   01.05.01.01.01</t>
  </si>
  <si>
    <t>5ti osé CNC frézovací centrum na dřevo</t>
  </si>
  <si>
    <t xml:space="preserve">   01.05.01.01.02</t>
  </si>
  <si>
    <t>Nástroje na CNC obráběcí centrum</t>
  </si>
  <si>
    <t xml:space="preserve">   01.05.01.01.03</t>
  </si>
  <si>
    <t>Odsávací zařízení</t>
  </si>
  <si>
    <t>01.05.01.02</t>
  </si>
  <si>
    <t>CNC soustruh na dřevo</t>
  </si>
  <si>
    <t xml:space="preserve">   01.05.01.02.01</t>
  </si>
  <si>
    <t>Soustruh (řízené 4 osy - 2 příčné a 1 podélný suport + vřeteno, 2 frézovací vřetena, klimatizovaný rozvaděč)</t>
  </si>
  <si>
    <t xml:space="preserve">   01.05.01.02.02</t>
  </si>
  <si>
    <t>Zakládací pneumatické vidličky (poloautomatický zakladač a vykladač materiálu)</t>
  </si>
  <si>
    <t xml:space="preserve">   01.05.01.02.03</t>
  </si>
  <si>
    <t>Ruční kolečko</t>
  </si>
  <si>
    <t>01.05.01.03</t>
  </si>
  <si>
    <t>CNC gravírovací laserový stroj</t>
  </si>
  <si>
    <t xml:space="preserve">   01.05.01.03.01</t>
  </si>
  <si>
    <t>Laserová gravírka s CO2 laserem</t>
  </si>
  <si>
    <t xml:space="preserve">   01.05.01.03.02</t>
  </si>
  <si>
    <t>Válcový adaptér (řídící deska součástí nabídky)</t>
  </si>
  <si>
    <t xml:space="preserve">   01.05.01.03.03</t>
  </si>
  <si>
    <t>Nízký svěrák</t>
  </si>
  <si>
    <t xml:space="preserve">   01.05.01.03.04</t>
  </si>
  <si>
    <t>Kovový stůl pod stroj</t>
  </si>
  <si>
    <t xml:space="preserve">   01.05.01.03.05</t>
  </si>
  <si>
    <t>Frekvenčně řízená 750W hlava vč. inventoru</t>
  </si>
  <si>
    <t xml:space="preserve">   01.05.01.03.06</t>
  </si>
  <si>
    <t>Kleština 4-5 mm</t>
  </si>
  <si>
    <t xml:space="preserve">   01.05.01.03.07</t>
  </si>
  <si>
    <t>Kleština 5-6 mm</t>
  </si>
  <si>
    <t xml:space="preserve">   01.05.01.03.08</t>
  </si>
  <si>
    <t>Odsávací zařízení pojízdné - bezúdržbové</t>
  </si>
  <si>
    <t xml:space="preserve">   01.05.01.03.09</t>
  </si>
  <si>
    <t>Voštinový řezací stůl pro řezání lasery</t>
  </si>
  <si>
    <t xml:space="preserve">   01.05.01.03.10</t>
  </si>
  <si>
    <t>Čočka k laserům 1,5´´</t>
  </si>
  <si>
    <t xml:space="preserve">   01.05.01.03.11</t>
  </si>
  <si>
    <t>Držák TwinCut, průměr dříku 4,36 mm</t>
  </si>
  <si>
    <t>01.06</t>
  </si>
  <si>
    <t>Dlouhodobý nehmotný majetek (např. licence, software, know-how)</t>
  </si>
  <si>
    <t>01.06.01</t>
  </si>
  <si>
    <t>Frézování 3D Plus + HSM + 5ti osé souvislé frézování – 20 sítových licencí</t>
  </si>
  <si>
    <t>01.06.02</t>
  </si>
  <si>
    <t>Postprocesor pro 5 osé frézování</t>
  </si>
  <si>
    <t>01.06.03</t>
  </si>
  <si>
    <t>Postprocesor pro soustružení s poh. nástroji</t>
  </si>
  <si>
    <t>01.06.04</t>
  </si>
  <si>
    <t>Software pro PC - CNC gravírovací laserový stroj</t>
  </si>
  <si>
    <t>01.06.05</t>
  </si>
  <si>
    <t>Rozšíření o 2,5 D - CNC gravírovací laserový stroj</t>
  </si>
  <si>
    <t>01.06.06</t>
  </si>
  <si>
    <t>Rozšíření o hlubodisk (intaglio) - CNC gravírovací laserový stroj</t>
  </si>
  <si>
    <t>01.06.07</t>
  </si>
  <si>
    <t>Grafický CAD/CAM software pro CNC soustruh na dřevo</t>
  </si>
  <si>
    <t>SUMA CELKEM</t>
  </si>
  <si>
    <t>Krajský úřad Královéhradeckého kraje</t>
  </si>
  <si>
    <t>Pivovarské náměstí 1245</t>
  </si>
  <si>
    <t>500 03 Hradec Králové </t>
  </si>
  <si>
    <t>Počet jednotek v ks</t>
  </si>
  <si>
    <t>Cena/ks bez DPH v Kč</t>
  </si>
  <si>
    <t>Cena celkem s DPH v Kč</t>
  </si>
  <si>
    <t>Cena celkem bez DPH v Kč</t>
  </si>
  <si>
    <t>DPH v Kč</t>
  </si>
  <si>
    <t xml:space="preserve">Zadavatel:    </t>
  </si>
  <si>
    <t xml:space="preserve">Vypracoval: </t>
  </si>
  <si>
    <t>Rozpočet strojní zařízení a vybavení</t>
  </si>
  <si>
    <t>a)</t>
  </si>
  <si>
    <t>b)</t>
  </si>
  <si>
    <t>c)</t>
  </si>
  <si>
    <t>Příslušenství dodané v ceně zařízení</t>
  </si>
  <si>
    <t>Bližší specifikace</t>
  </si>
  <si>
    <t>Rozměry stroje (maximální zastavěný prostor):</t>
  </si>
  <si>
    <t>Pracovní zdvih / Pracovní plocha (minimální):</t>
  </si>
  <si>
    <t>Rozměry obráběného materiálu:</t>
  </si>
  <si>
    <t>Rozměry pracovního pole (minimální):</t>
  </si>
  <si>
    <t>Hladina hluku (maximální):</t>
  </si>
  <si>
    <t>Odsávací zařízení pro lasery pojízdné - bezúdržbové</t>
  </si>
  <si>
    <t>Voštinový řezací stůl (rošt) pro řezání lasery</t>
  </si>
  <si>
    <t>01.05.01.01.03</t>
  </si>
  <si>
    <t>Odsávací zařízení - mobilní</t>
  </si>
  <si>
    <t>Požadované parametry - bližší závazná specifikace</t>
  </si>
  <si>
    <t xml:space="preserve">Odsávací kapacita (minimální) </t>
  </si>
  <si>
    <t>1600 m3/h</t>
  </si>
  <si>
    <t>Filtrační plocha (minimální)</t>
  </si>
  <si>
    <t>3  m2</t>
  </si>
  <si>
    <t>Objem odpadních vaků (minimální) litry</t>
  </si>
  <si>
    <t>240 litrů</t>
  </si>
  <si>
    <t xml:space="preserve">Napojovací hrdlo </t>
  </si>
  <si>
    <t>150 mm</t>
  </si>
  <si>
    <t>80 dB</t>
  </si>
  <si>
    <t>Instalovaný elektrický příkon (cca):</t>
  </si>
  <si>
    <t>1,1 kW</t>
  </si>
  <si>
    <t>01.05.02.</t>
  </si>
  <si>
    <t>POZ. 1-1ks</t>
  </si>
  <si>
    <t>Šroubový kompresor na vzdušníku objemu 270 l se sušičkou vzduchu s rosným bodem +4°C, hrubým a jemným filtrem vzduchu, výkon 83m3/h FAD při 9,5 bar, Elektrický příkon 15 kW/ 400V</t>
  </si>
  <si>
    <t>POZ. 2-1ks</t>
  </si>
  <si>
    <t>Separátor vody a oleje, kapacita 35 l/s</t>
  </si>
  <si>
    <t>40 bm</t>
  </si>
  <si>
    <t>Potrubí s tvarovkami , polypropylen, PN 16, DN 1"</t>
  </si>
  <si>
    <t>5 ks</t>
  </si>
  <si>
    <t>Oblouk PP 90°, DN 1"</t>
  </si>
  <si>
    <t>1 kpl</t>
  </si>
  <si>
    <t>Sestava pro odběrné místo A : PP trubka 1" -5 bm, klapka 1"- 1ks</t>
  </si>
  <si>
    <t>2 kpl</t>
  </si>
  <si>
    <t>Sestava pro odběrné místo B : PP trubka 3/8" -4 bm, odlučovací nádoba 4l,  klapka 3/8"- 1ks</t>
  </si>
  <si>
    <t>Sestava pro odběrné místo C : PP trubka 1"-2bm, klapka 1/2"-2ks, klapka 1"-1ks, klapka 3/8"-1ks, odlučovací nádoba 4l</t>
  </si>
  <si>
    <t>Připojení separátoru vody a oleje: PP trubka 3/8"-5bm, plastová průhledná hadička beztlaká 3/8"-1,5bm</t>
  </si>
  <si>
    <t>15 bm</t>
  </si>
  <si>
    <t>Nosný a závěsný systém potrubí pro stlačený vzduch a třmeny potrubí</t>
  </si>
  <si>
    <t>01.05.03</t>
  </si>
  <si>
    <t>POZ.1 - 1 ks</t>
  </si>
  <si>
    <t>Stacionární filtr přetlakový, odsávací kapacita 15.000-20.000 m3/h, filtrační plocha  120 m2, filtrační médium PES/A,zbytkový úlet 1-3 mg/Nm3 (PIKY 5), napojení na stlačený vzduch 32-34m3/h o tlaku 0,6-0,7 MPa, rozměry filtru: délka 4061mm, šířka 3412 mm, výška 5830 mm, hmotnost cca 4600 kg</t>
  </si>
  <si>
    <t>POZ.2 - 1ks</t>
  </si>
  <si>
    <t>Předodlučovací komora včetně vstupů pro ventilátory, kónus pro napojení šneku</t>
  </si>
  <si>
    <t>POZ.3 - 1ks</t>
  </si>
  <si>
    <t>Protiexplozní provedení, zesílení skříně</t>
  </si>
  <si>
    <t>POZ.4 - 1ks</t>
  </si>
  <si>
    <t>POZ.5 - 1ks</t>
  </si>
  <si>
    <t>Plošina pod radiální transportní ventilátory (1x stávající+1x nový) a pochůzková plošina přední</t>
  </si>
  <si>
    <t>POZ.6 - 1ks</t>
  </si>
  <si>
    <t>POZ.7 - 2ks</t>
  </si>
  <si>
    <t>Tryska suchovodu-připraveno pro napojení vody (nejedná se o automatický zahášecí systém</t>
  </si>
  <si>
    <t>POZ.10 - 1ks</t>
  </si>
  <si>
    <t>1kpl</t>
  </si>
  <si>
    <t>Demontáž, přesun a  montáž 1x stávající radiální transportní ventilátor přemístěný ze stávající výroby, Vo= 7.200m3/h, p= 3600 Pa, El. příkon 15kW/400V, napojení na stávající potrubní systém odsávaní ze stávající truhlárny</t>
  </si>
  <si>
    <t>POZ.11 - 1kpl</t>
  </si>
  <si>
    <t xml:space="preserve">Odsávací potrubí od 2 strojů, ohebné hadice, klapky, šíbry vč. napojení ventilátorů, přechod atd., mat. tř. 11 + spiro, kompletní dodávka (pro 2 x CNC kompletně; pro stáv. truhlárnu doplněk) vč. automaticky uzavíraných šoupat k oběma strojům
</t>
  </si>
  <si>
    <t>POZ.12 - 1ks</t>
  </si>
  <si>
    <t>POZ.13 - 1ks</t>
  </si>
  <si>
    <t>Těsný kontejner 1 m3 pro výpad filtrátu (pro případ poruchy briketovačky)</t>
  </si>
  <si>
    <t>POZ.16</t>
  </si>
  <si>
    <t>Montáž poz. 1 až 15, včetně všech vedlejších výdajů</t>
  </si>
  <si>
    <t>POZ.17 - 1ks</t>
  </si>
  <si>
    <t>Elektrorozvaděč vč. všech nutných funkcí a napojení stávajícího ventilátoru</t>
  </si>
  <si>
    <t xml:space="preserve">POZ.18 </t>
  </si>
  <si>
    <t>Elektroinstalace, včetně revizní zprávy elektro</t>
  </si>
  <si>
    <t>POZ.19</t>
  </si>
  <si>
    <t xml:space="preserve">POZ.20 </t>
  </si>
  <si>
    <t>POZ.21 - 1ks</t>
  </si>
  <si>
    <t>Briketovací lis s hydraulickým agregátem pod násypkou , průměr briket 65 mm, délka briket 30 až 80mm výkon 40-60kg/h, max. provozní tlak 180 bar, maximální provozní teplota 60°C,  El. příkon 5,6 kW/400V, objem násypky 1 m3 (šířka násypky 1200 mm), rozměry lisu: délka 1400mm, šířka 1550 mm, výška 1300 mm, hmotnost 790 kg, včetně části elektro , vsypu pilin od cizích dodavatelů, hladinoměrů, montáže, dopravy atd.</t>
  </si>
  <si>
    <t>veškerý SW vč. instalace a 4 denního školení</t>
  </si>
  <si>
    <t>Sada nástrojů k CNC obráběcímu stroji (5ti osé CNC frézovací centrum na dřevo)</t>
  </si>
  <si>
    <t>HM</t>
  </si>
  <si>
    <t>fréza</t>
  </si>
  <si>
    <t>spirálová</t>
  </si>
  <si>
    <t>rovná</t>
  </si>
  <si>
    <t>69mm,</t>
  </si>
  <si>
    <t>6mm,</t>
  </si>
  <si>
    <t>82mm,</t>
  </si>
  <si>
    <t>8mm,</t>
  </si>
  <si>
    <t>95mm,</t>
  </si>
  <si>
    <t>10mm,</t>
  </si>
  <si>
    <t>130mm,</t>
  </si>
  <si>
    <t>12mm,</t>
  </si>
  <si>
    <t>154mm,</t>
  </si>
  <si>
    <t>16mm,</t>
  </si>
  <si>
    <t>180mm,</t>
  </si>
  <si>
    <t>20mm,</t>
  </si>
  <si>
    <t>222mm,</t>
  </si>
  <si>
    <t>25mm,</t>
  </si>
  <si>
    <t>rádiusová</t>
  </si>
  <si>
    <t>R3</t>
  </si>
  <si>
    <t>R4</t>
  </si>
  <si>
    <t>R5</t>
  </si>
  <si>
    <t>R6</t>
  </si>
  <si>
    <t>R8</t>
  </si>
  <si>
    <t>R10</t>
  </si>
  <si>
    <t>R12,5</t>
  </si>
  <si>
    <t>221mm,</t>
  </si>
  <si>
    <t>40mm,</t>
  </si>
  <si>
    <t>R20,</t>
  </si>
  <si>
    <t>25mm</t>
  </si>
  <si>
    <t>60mm,</t>
  </si>
  <si>
    <t>R30,</t>
  </si>
  <si>
    <t>80mm,</t>
  </si>
  <si>
    <t>R40,</t>
  </si>
  <si>
    <t>žiletky</t>
  </si>
  <si>
    <t>Výdechové potrubí (léto, zima), vyústka (HAFI PES), požární klapka, částečné napojení stávajícího systému, přepínání manuální, stavební přípomoc při osazení explozních membrán  do fasády objektu</t>
  </si>
  <si>
    <t>POLOŽKA</t>
  </si>
  <si>
    <t>POŽADOVANÉ PARAMETRY - BLIŽŠÍ ZÁVAZNÁ SPECIFIKACE</t>
  </si>
  <si>
    <t>Kompaktní obráběcí centrum na obrábění dřeva, plastů, kompozitů a případně i slitin hliníku - řízené v pěti osách</t>
  </si>
  <si>
    <t>Dálkové ovládání stroje (ruční kolečko)</t>
  </si>
  <si>
    <t>Naklápěcí hlava s elektrovřetenem (5 CNC os) s pneu upínáním a chlazením</t>
  </si>
  <si>
    <t>Polohovací vřetena pro řezání závitů</t>
  </si>
  <si>
    <t>Přídavná CNC řízená rotační osa</t>
  </si>
  <si>
    <t>Výměník min. pro 12 nástrojů</t>
  </si>
  <si>
    <t>Vakuový stůl s rastrem s integrovaným rozvodem vakua (3 ks) s dorazy a s vývěvou</t>
  </si>
  <si>
    <t>Zaslepovací kroužky a standardní přísavky (základní sada - min 12 ks)</t>
  </si>
  <si>
    <t>Mazací agregát pro ofuk nástroje olejovou mlhou</t>
  </si>
  <si>
    <t>Spínací bezdrátová dotyková sonda s příslušenstvím</t>
  </si>
  <si>
    <t>Nástrojová sonda pro měření délky a poloměru nástroje</t>
  </si>
  <si>
    <t>Oplocení stroje, návody a nářadí k obsluze</t>
  </si>
  <si>
    <t>Doprava stroje na místo instalace</t>
  </si>
  <si>
    <t>Nastěhování a ustavení stroje a jeho připojení na energie, tlakový vzduch a odsávání</t>
  </si>
  <si>
    <t>Uvedení do provozu, seřízení stroje, technický test</t>
  </si>
  <si>
    <t xml:space="preserve">Proškolení obsluhy - min. 3 dny </t>
  </si>
  <si>
    <t>v ose z: 750 mm</t>
  </si>
  <si>
    <t>v ose y: 1400 mm</t>
  </si>
  <si>
    <t>v ose x: 2800 mm</t>
  </si>
  <si>
    <t>šířka v ose x (ve směru pohybu portálu): 5650 mm</t>
  </si>
  <si>
    <t>hloubka v ose y: 3400 mm</t>
  </si>
  <si>
    <t>výška: 3500 mm</t>
  </si>
  <si>
    <t>Přesnost obrobeného materiálu (dřevo): do tolerence 0,1 mm</t>
  </si>
  <si>
    <t>Hmotnost stroje (maximální): 9000 kg</t>
  </si>
  <si>
    <t>Hladina hluku (maximální při práci): 85 dB (možnost dodatečných opatření k odhlučnění stroje na místě)</t>
  </si>
  <si>
    <t>Instalovaný elektrický příkon (maximální): 25 kW</t>
  </si>
  <si>
    <t>Odsávání (přibližně): 5400 m3/hod</t>
  </si>
  <si>
    <t>Stroj musí být možné nastěhovat vraty: 2200 x 2200 mm</t>
  </si>
  <si>
    <t>Přípojka tlakového vzduchu: 7 bar, spotřeba 300 l/min</t>
  </si>
  <si>
    <t>Univerzální hrotový soustruh k opracování dřeva se 4 řízenými osami a 2 frézovacími vřeteny</t>
  </si>
  <si>
    <t>Digitální řídící systém (v českém jazyce)</t>
  </si>
  <si>
    <t>Grafický CAD/CAM software</t>
  </si>
  <si>
    <t>Klimatizovaný rozvaděč</t>
  </si>
  <si>
    <t>Poloautomatický zakladač a vykladač materiálu</t>
  </si>
  <si>
    <t>Podpůrná luneta</t>
  </si>
  <si>
    <t>Koník s otočným hrotem a el. ovládáním pinoly</t>
  </si>
  <si>
    <t>Nezbytné oplocení stroje, návody a nářadí k obsluze</t>
  </si>
  <si>
    <t xml:space="preserve">Proškolení obsluhy - min. 2 dny </t>
  </si>
  <si>
    <t>Sada obráběcích nástrojů</t>
  </si>
  <si>
    <t>šířka v ose x: 4300 mm</t>
  </si>
  <si>
    <t>šířka v ose y: 2000 mm</t>
  </si>
  <si>
    <t>točná délka minimálně až do 1750 mm</t>
  </si>
  <si>
    <t>rozměr upínaného 4 hranu minimálně v rozpětí 30 - 100 mm</t>
  </si>
  <si>
    <t>hmotnost zakládaného materiálu minimálně 10 kg</t>
  </si>
  <si>
    <t>Hmotnost stroje (maximální): 2000 kg</t>
  </si>
  <si>
    <t>Hladina hluku (maximální při práci): 85 dB (možnost dodatečných opatření k odhlučnění stroje)</t>
  </si>
  <si>
    <t>Instalovaný elektrický příkon (maximální): 15 kW</t>
  </si>
  <si>
    <t>výška - mm</t>
  </si>
  <si>
    <t>Laserová řezačka a gravírka s laserem (obrábění dřeva, překližky, plastů)</t>
  </si>
  <si>
    <t>Válcový adaptér do průměru 130 mm</t>
  </si>
  <si>
    <t xml:space="preserve">Řídící deska </t>
  </si>
  <si>
    <t>Upínací svěrák</t>
  </si>
  <si>
    <t>Výkon laseru (minimální): 60 W</t>
  </si>
  <si>
    <t>v ose x: 600 mm</t>
  </si>
  <si>
    <t>v ose y: 300 mm</t>
  </si>
  <si>
    <t>v ose z: 100 mm</t>
  </si>
  <si>
    <t>Přesnost obrobeného materiálu: do tolerance 0,1mm</t>
  </si>
  <si>
    <t>Sada TwinCut (držák frézy, kovadlinka, imbus, vyrážeč, 10 ks fréz)</t>
  </si>
  <si>
    <t>Mobilní odsávací zařízení na odsávání odpadu z obrábění plastu</t>
  </si>
  <si>
    <t>Nevýbušné provedení, Různé druhy plastu (i plexisklo)</t>
  </si>
  <si>
    <t xml:space="preserve">Kompresor se vzdušníkem, sušičkou a separátorem vody/oleje vč. potrubních rozvodů a armatur </t>
  </si>
  <si>
    <t>Odsávací zařízení na odsávání odpadu z obrábění dřeva, včetně briketovacího lisu</t>
  </si>
  <si>
    <t>Dlouhodobý nehmotný majetek (licence, SW, know-how)*</t>
  </si>
  <si>
    <t>Postprocesor pro 5 osé frézování - 1 licence</t>
  </si>
  <si>
    <t>Postprocesor pro soustružení s poh. nástroji - 1 licence</t>
  </si>
  <si>
    <t>Software pro PC - CNC gravírovací laserový stroj - 1 licence</t>
  </si>
  <si>
    <t>Rozšíření o 2,5 D - CNC gravírovací laserový stroj - 1 licence</t>
  </si>
  <si>
    <t>Rozšíření o hlubodisk (intaglio) - CNC gravírovací laserový stroj - 1 licence</t>
  </si>
  <si>
    <t>Grafický CAD software pro modelování 3D objektů - 20 licencí</t>
  </si>
  <si>
    <t>Frézování 3D Plus + HSM + 5ti osé souvislé frézování - 20 síťových licencí</t>
  </si>
  <si>
    <t>CAM programovací software na 2D frézování, 3D frézování, 5ti osé souvislé frézování, soustružení, soustružení s poháněnými nástroji - 15 - 20 síťových licencí</t>
  </si>
  <si>
    <t>Další požadavky:</t>
  </si>
  <si>
    <t>1x nový  radiální transportní ventilátor, Vo=8.400m3/h,  p=3150 Pa, El. příkon 15kW;/400V, jmenovitý proud 26,5A, otáčky 2934 1/min, náhon přímý, celková hlučnost 72dB(A)-vzdálenost 1m, hmotnost cca 310 kg, vstupní příruba prům. 355mm, výstupní příruba 356/280mm</t>
  </si>
  <si>
    <t>*Veškerý SW vč. instalace a 4 denního školení; veškerý SW musí být lokalizován do českého jazyka a musí pro něj existovat podpora také v českém jazyce</t>
  </si>
  <si>
    <t xml:space="preserve">Bližší popis položky </t>
  </si>
  <si>
    <t>Obrábění, dokončování větších ploch</t>
  </si>
  <si>
    <t>Datum:</t>
  </si>
  <si>
    <t>Jméno a příjmení osoby oprávněné jednat:</t>
  </si>
  <si>
    <t>Razítko a podpis:</t>
  </si>
  <si>
    <t>Tiskový ovladač (driver) - plně kompatibilní s grafickými programy CorelDRAW a AutoCAD.</t>
  </si>
  <si>
    <t xml:space="preserve">Sada modelářských nástrojů </t>
  </si>
  <si>
    <t>A)</t>
  </si>
  <si>
    <t>R0</t>
  </si>
  <si>
    <t>B)</t>
  </si>
  <si>
    <t>HM pájený tvrdokov</t>
  </si>
  <si>
    <t>fréza pájená</t>
  </si>
  <si>
    <t>rádiusová vypouklá</t>
  </si>
  <si>
    <t>2L</t>
  </si>
  <si>
    <t>C)</t>
  </si>
  <si>
    <t>HM výměnné žiletky</t>
  </si>
  <si>
    <t>Možnost zavrtávání, včetně produktivního vybírání materiálu tzv. kapsování a hrubování dokončování velkých rovných ploch</t>
  </si>
  <si>
    <t>fréza žiletková hrubovací, zavrtávací</t>
  </si>
  <si>
    <t>12x12x1,5 a 29,5x12x1,5</t>
  </si>
  <si>
    <t>100mm,</t>
  </si>
  <si>
    <t>náhradní 1 sada žiletek do této frézy</t>
  </si>
  <si>
    <t>Obvodová žiletka</t>
  </si>
  <si>
    <t xml:space="preserve">12x12x1,5 </t>
  </si>
  <si>
    <t xml:space="preserve">Zavrtávací žiletka </t>
  </si>
  <si>
    <t>29,5x12x1,5</t>
  </si>
  <si>
    <t>Materiál</t>
  </si>
  <si>
    <t>Ks</t>
  </si>
  <si>
    <t>Nástroj</t>
  </si>
  <si>
    <t>Tvar ostří</t>
  </si>
  <si>
    <t>Tvar břitu</t>
  </si>
  <si>
    <t>Počet zubů</t>
  </si>
  <si>
    <t>Celková délka</t>
  </si>
  <si>
    <t>Průměr</t>
  </si>
  <si>
    <t>Pracovní délka</t>
  </si>
  <si>
    <t>Rádius</t>
  </si>
  <si>
    <t>Materiál:</t>
  </si>
  <si>
    <t>Použití:</t>
  </si>
  <si>
    <t>Monolitní HM (hard metal) tvrdokov</t>
  </si>
  <si>
    <t>Hrubování, dokončování</t>
  </si>
  <si>
    <t>Tvar žiletky</t>
  </si>
  <si>
    <t>Čočka k laserům</t>
  </si>
  <si>
    <t>Strojní zařízení</t>
  </si>
  <si>
    <t>PŘEDMĚT PLNĚNÍ DODAVATELE STROJNÍHO ZAŘÍZENÍ - TECHNICKÁ SPECIFIKACE</t>
  </si>
  <si>
    <t>Centrum odborného vzdělávání pro nejmodernější technologie obrábění dřeva</t>
  </si>
  <si>
    <t>PŘEDMĚT PLNĚNÍ DODÁVKY STROJNÍHO ZAŘÍZENÍ - TECHNICKÁ SPECIFIKACE</t>
  </si>
  <si>
    <t>Veškeré strojní zařízení bude nové se zárukou min. 24 měsíců.</t>
  </si>
  <si>
    <r>
      <t xml:space="preserve">Plně 3D řídící systém pro 5ti osé obrábění (systém musí být v českém jazyce a musí k němu být dostupné české učebnice/manuály - např. </t>
    </r>
    <r>
      <rPr>
        <sz val="9"/>
        <rFont val="Calibri"/>
        <family val="2"/>
      </rPr>
      <t>FANUC nebo HEIDENHAIN nebo SIEMENS)</t>
    </r>
  </si>
  <si>
    <r>
      <rPr>
        <b/>
        <sz val="9"/>
        <rFont val="Calibri"/>
        <family val="2"/>
      </rPr>
      <t xml:space="preserve">Příslušenství </t>
    </r>
    <r>
      <rPr>
        <sz val="9"/>
        <rFont val="Calibri"/>
        <family val="2"/>
      </rPr>
      <t xml:space="preserve">(sada nástrojů) - viz specifikace nástrojů v příloze </t>
    </r>
    <r>
      <rPr>
        <b/>
        <sz val="9"/>
        <rFont val="Calibri"/>
        <family val="2"/>
      </rPr>
      <t>(další list Excelu)</t>
    </r>
  </si>
  <si>
    <r>
      <t>S</t>
    </r>
    <r>
      <rPr>
        <sz val="9"/>
        <rFont val="Calibri"/>
        <family val="2"/>
      </rPr>
      <t>oftware pro přípravu (pro programování) CNC obrábění</t>
    </r>
  </si>
  <si>
    <r>
      <t xml:space="preserve">Požadována integrace do software Autodesk Inventor </t>
    </r>
    <r>
      <rPr>
        <sz val="9"/>
        <rFont val="Calibri"/>
        <family val="2"/>
      </rPr>
      <t>(požadován -  InventorCAM)</t>
    </r>
  </si>
  <si>
    <r>
      <t xml:space="preserve">Profesionální plně parametrický 3D CAD s přímým modelováním - </t>
    </r>
    <r>
      <rPr>
        <sz val="9"/>
        <rFont val="Calibri"/>
        <family val="2"/>
      </rPr>
      <t xml:space="preserve">Autodesk Education Suite for Industrial Design (Autodesk Inventor atd.) - v českém jazyce, česká učebnice, s podporou v českém jazyce - škola je certifikovaným pracovištěm Autodesk Academia </t>
    </r>
  </si>
  <si>
    <r>
      <t xml:space="preserve">Grafický CAD SW je nezbytný pro běh CAM výukového SW (je do něj při instalaci integrován), musí se ale instalovat jako první  -  bez něj není možné CAM programovací SW provozovat. Požadujeme </t>
    </r>
    <r>
      <rPr>
        <sz val="9"/>
        <rFont val="Calibri"/>
        <family val="2"/>
      </rPr>
      <t xml:space="preserve">CAD Autodesk Inventor z důvodu existujícího proškolení 2 pedagogů v tomto programu a dlouhodobě probíhající výuky tohoto SW od firmy Autodesk (Škola je již certifikovaným pracovištěm Autodesk Academia). </t>
    </r>
  </si>
  <si>
    <r>
      <t xml:space="preserve">Servis na strojní zařízení bude k dispozici </t>
    </r>
    <r>
      <rPr>
        <sz val="9"/>
        <rFont val="Calibri"/>
        <family val="2"/>
      </rPr>
      <t>do 48 hodin s pozáručním servisem min. 5 let.</t>
    </r>
  </si>
  <si>
    <r>
      <t xml:space="preserve">Veškeré strojní zařízení musí být </t>
    </r>
    <r>
      <rPr>
        <sz val="9"/>
        <rFont val="Calibri"/>
        <family val="2"/>
      </rPr>
      <t>vzájemně kompatibilní a plně funkční (software, hardware, rozvody - tlakový vzduch, odsávání atd.).</t>
    </r>
  </si>
  <si>
    <t>CENTRUM ODBORNÉHO VZDĚLÁVÁNÍ PRO NEJMODERNĚJŠÍ TECHNOLOGIE OBRÁBĚNÍ DŘEVA</t>
  </si>
  <si>
    <t xml:space="preserve"> V RÁMCI PROJEKTU</t>
  </si>
  <si>
    <t>TECHNOLOGIE OBRÁBĚNÍ DŘEVA</t>
  </si>
  <si>
    <t>ZADÁVACÍ ŘÍZENÍ NA DODAVATELE STROJNÍHO A JINÉHO ZAŘÍZENÍ A VYBAVENÍ</t>
  </si>
  <si>
    <t>DÍLČÍ ČÁST II.</t>
  </si>
  <si>
    <t>Dodávka strojního a jiného zařízení a vybavení - Dílčí část II.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</si>
</sst>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,##0.000;\-#,##0.000"/>
    <numFmt numFmtId="166" formatCode="#,##0;\-#,##0"/>
    <numFmt numFmtId="167" formatCode="#,##0.0"/>
    <numFmt numFmtId="168" formatCode="dd/mm/yy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u val="single"/>
      <sz val="8"/>
      <color indexed="10"/>
      <name val="Arial CE"/>
      <family val="2"/>
    </font>
    <font>
      <sz val="8"/>
      <color indexed="18"/>
      <name val="Arial CE"/>
      <family val="2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YR"/>
      <family val="0"/>
    </font>
    <font>
      <sz val="7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sz val="10"/>
      <name val="Arial"/>
      <family val="2"/>
    </font>
    <font>
      <sz val="12"/>
      <name val="formata"/>
      <family val="0"/>
    </font>
    <font>
      <sz val="12"/>
      <name val="Formata"/>
      <family val="0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 New CE"/>
      <family val="3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b/>
      <sz val="10"/>
      <color indexed="8"/>
      <name val="Arial Black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9"/>
      <color rgb="FFFF0000"/>
      <name val="Calibri"/>
      <family val="2"/>
    </font>
    <font>
      <b/>
      <sz val="10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1" fontId="12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 applyAlignment="0">
      <protection locked="0"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15" fillId="0" borderId="0">
      <alignment/>
      <protection/>
    </xf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55" applyFont="1" applyAlignment="1">
      <alignment horizontal="left" vertical="top"/>
      <protection locked="0"/>
    </xf>
    <xf numFmtId="164" fontId="2" fillId="0" borderId="0" xfId="55" applyNumberFormat="1" applyAlignment="1">
      <alignment horizontal="right" vertical="top"/>
      <protection locked="0"/>
    </xf>
    <xf numFmtId="165" fontId="2" fillId="0" borderId="0" xfId="55" applyNumberFormat="1" applyAlignment="1">
      <alignment horizontal="right" vertical="top"/>
      <protection locked="0"/>
    </xf>
    <xf numFmtId="0" fontId="2" fillId="0" borderId="0" xfId="55" applyAlignment="1">
      <alignment horizontal="left" vertical="top" wrapText="1"/>
      <protection locked="0"/>
    </xf>
    <xf numFmtId="166" fontId="2" fillId="0" borderId="0" xfId="55" applyNumberFormat="1" applyAlignment="1">
      <alignment horizontal="right" vertical="top"/>
      <protection locked="0"/>
    </xf>
    <xf numFmtId="166" fontId="3" fillId="0" borderId="0" xfId="55" applyNumberFormat="1" applyFont="1" applyAlignment="1">
      <alignment horizontal="right"/>
      <protection locked="0"/>
    </xf>
    <xf numFmtId="0" fontId="2" fillId="0" borderId="0" xfId="55" applyAlignment="1">
      <alignment horizontal="left" vertical="top"/>
      <protection locked="0"/>
    </xf>
    <xf numFmtId="164" fontId="3" fillId="0" borderId="0" xfId="55" applyNumberFormat="1" applyFont="1" applyAlignment="1">
      <alignment horizontal="right"/>
      <protection locked="0"/>
    </xf>
    <xf numFmtId="165" fontId="3" fillId="0" borderId="0" xfId="55" applyNumberFormat="1" applyFont="1" applyAlignment="1">
      <alignment horizontal="right"/>
      <protection locked="0"/>
    </xf>
    <xf numFmtId="0" fontId="3" fillId="0" borderId="0" xfId="55" applyFont="1" applyAlignment="1">
      <alignment horizontal="left" wrapText="1"/>
      <protection locked="0"/>
    </xf>
    <xf numFmtId="166" fontId="4" fillId="0" borderId="0" xfId="55" applyNumberFormat="1" applyFont="1" applyBorder="1" applyAlignment="1">
      <alignment horizontal="right"/>
      <protection locked="0"/>
    </xf>
    <xf numFmtId="164" fontId="5" fillId="0" borderId="10" xfId="55" applyNumberFormat="1" applyFont="1" applyBorder="1" applyAlignment="1">
      <alignment horizontal="right" vertical="center"/>
      <protection locked="0"/>
    </xf>
    <xf numFmtId="164" fontId="5" fillId="0" borderId="11" xfId="55" applyNumberFormat="1" applyFont="1" applyBorder="1" applyAlignment="1">
      <alignment horizontal="center" vertical="center"/>
      <protection locked="0"/>
    </xf>
    <xf numFmtId="165" fontId="5" fillId="0" borderId="11" xfId="55" applyNumberFormat="1" applyFont="1" applyBorder="1" applyAlignment="1">
      <alignment horizontal="center" vertical="center"/>
      <protection locked="0"/>
    </xf>
    <xf numFmtId="0" fontId="5" fillId="0" borderId="11" xfId="55" applyFont="1" applyBorder="1" applyAlignment="1">
      <alignment horizontal="center" vertical="center" wrapText="1"/>
      <protection locked="0"/>
    </xf>
    <xf numFmtId="0" fontId="6" fillId="0" borderId="12" xfId="55" applyFont="1" applyBorder="1" applyAlignment="1">
      <alignment vertical="top" wrapText="1"/>
      <protection locked="0"/>
    </xf>
    <xf numFmtId="0" fontId="4" fillId="0" borderId="12" xfId="55" applyFont="1" applyBorder="1" applyAlignment="1">
      <alignment horizontal="left" wrapText="1"/>
      <protection locked="0"/>
    </xf>
    <xf numFmtId="166" fontId="5" fillId="0" borderId="13" xfId="55" applyNumberFormat="1" applyFont="1" applyBorder="1" applyAlignment="1">
      <alignment horizontal="center" vertical="center"/>
      <protection locked="0"/>
    </xf>
    <xf numFmtId="0" fontId="6" fillId="0" borderId="12" xfId="55" applyFont="1" applyBorder="1" applyAlignment="1">
      <alignment horizontal="left" vertical="center" wrapText="1"/>
      <protection locked="0"/>
    </xf>
    <xf numFmtId="0" fontId="4" fillId="0" borderId="14" xfId="55" applyFont="1" applyBorder="1" applyAlignment="1">
      <alignment horizontal="left" wrapText="1"/>
      <protection locked="0"/>
    </xf>
    <xf numFmtId="0" fontId="6" fillId="0" borderId="12" xfId="55" applyFont="1" applyBorder="1" applyAlignment="1">
      <alignment vertical="center"/>
      <protection locked="0"/>
    </xf>
    <xf numFmtId="0" fontId="5" fillId="0" borderId="15" xfId="55" applyFont="1" applyBorder="1" applyAlignment="1">
      <alignment horizontal="left" wrapText="1"/>
      <protection locked="0"/>
    </xf>
    <xf numFmtId="0" fontId="5" fillId="0" borderId="12" xfId="55" applyFont="1" applyBorder="1" applyAlignment="1">
      <alignment horizontal="left" wrapText="1"/>
      <protection locked="0"/>
    </xf>
    <xf numFmtId="0" fontId="5" fillId="0" borderId="11" xfId="55" applyFont="1" applyBorder="1" applyAlignment="1">
      <alignment horizontal="left" wrapText="1"/>
      <protection locked="0"/>
    </xf>
    <xf numFmtId="0" fontId="6" fillId="0" borderId="12" xfId="55" applyFont="1" applyBorder="1" applyAlignment="1">
      <alignment vertical="top"/>
      <protection locked="0"/>
    </xf>
    <xf numFmtId="0" fontId="5" fillId="0" borderId="16" xfId="55" applyFont="1" applyBorder="1" applyAlignment="1">
      <alignment horizontal="left" wrapText="1"/>
      <protection locked="0"/>
    </xf>
    <xf numFmtId="164" fontId="5" fillId="0" borderId="17" xfId="55" applyNumberFormat="1" applyFont="1" applyBorder="1" applyAlignment="1">
      <alignment horizontal="right" vertical="center"/>
      <protection locked="0"/>
    </xf>
    <xf numFmtId="164" fontId="5" fillId="0" borderId="11" xfId="55" applyNumberFormat="1" applyFont="1" applyBorder="1" applyAlignment="1">
      <alignment horizontal="right" vertical="center"/>
      <protection locked="0"/>
    </xf>
    <xf numFmtId="0" fontId="6" fillId="0" borderId="0" xfId="55" applyFont="1" applyBorder="1" applyAlignment="1">
      <alignment vertical="top"/>
      <protection locked="0"/>
    </xf>
    <xf numFmtId="164" fontId="5" fillId="0" borderId="18" xfId="55" applyNumberFormat="1" applyFont="1" applyBorder="1" applyAlignment="1">
      <alignment horizontal="right" vertical="center"/>
      <protection locked="0"/>
    </xf>
    <xf numFmtId="164" fontId="5" fillId="0" borderId="14" xfId="55" applyNumberFormat="1" applyFont="1" applyBorder="1" applyAlignment="1">
      <alignment horizontal="right" vertical="center"/>
      <protection locked="0"/>
    </xf>
    <xf numFmtId="165" fontId="5" fillId="0" borderId="14" xfId="55" applyNumberFormat="1" applyFont="1" applyBorder="1" applyAlignment="1">
      <alignment horizontal="center" vertical="center"/>
      <protection locked="0"/>
    </xf>
    <xf numFmtId="0" fontId="5" fillId="0" borderId="14" xfId="55" applyFont="1" applyBorder="1" applyAlignment="1">
      <alignment horizontal="center" vertical="center" wrapText="1"/>
      <protection locked="0"/>
    </xf>
    <xf numFmtId="0" fontId="6" fillId="0" borderId="19" xfId="55" applyFont="1" applyBorder="1" applyAlignment="1">
      <alignment vertical="center" wrapText="1"/>
      <protection locked="0"/>
    </xf>
    <xf numFmtId="0" fontId="5" fillId="0" borderId="14" xfId="55" applyFont="1" applyBorder="1" applyAlignment="1">
      <alignment horizontal="left" wrapText="1"/>
      <protection locked="0"/>
    </xf>
    <xf numFmtId="166" fontId="5" fillId="0" borderId="20" xfId="55" applyNumberFormat="1" applyFont="1" applyBorder="1" applyAlignment="1">
      <alignment horizontal="center" vertical="center"/>
      <protection locked="0"/>
    </xf>
    <xf numFmtId="164" fontId="5" fillId="0" borderId="21" xfId="55" applyNumberFormat="1" applyFont="1" applyBorder="1" applyAlignment="1">
      <alignment horizontal="right" vertical="center"/>
      <protection locked="0"/>
    </xf>
    <xf numFmtId="164" fontId="4" fillId="0" borderId="15" xfId="55" applyNumberFormat="1" applyFont="1" applyBorder="1" applyAlignment="1">
      <alignment horizontal="right"/>
      <protection locked="0"/>
    </xf>
    <xf numFmtId="165" fontId="4" fillId="0" borderId="15" xfId="55" applyNumberFormat="1" applyFont="1" applyBorder="1" applyAlignment="1">
      <alignment horizontal="center" vertical="center"/>
      <protection locked="0"/>
    </xf>
    <xf numFmtId="0" fontId="4" fillId="0" borderId="15" xfId="55" applyFont="1" applyBorder="1" applyAlignment="1">
      <alignment horizontal="center" wrapText="1"/>
      <protection locked="0"/>
    </xf>
    <xf numFmtId="0" fontId="6" fillId="0" borderId="22" xfId="55" applyFont="1" applyBorder="1" applyAlignment="1">
      <alignment horizontal="left" vertical="center"/>
      <protection locked="0"/>
    </xf>
    <xf numFmtId="0" fontId="4" fillId="0" borderId="15" xfId="55" applyFont="1" applyBorder="1" applyAlignment="1">
      <alignment horizontal="left" wrapText="1"/>
      <protection locked="0"/>
    </xf>
    <xf numFmtId="166" fontId="4" fillId="0" borderId="23" xfId="55" applyNumberFormat="1" applyFont="1" applyBorder="1" applyAlignment="1">
      <alignment horizontal="right"/>
      <protection locked="0"/>
    </xf>
    <xf numFmtId="164" fontId="5" fillId="0" borderId="24" xfId="55" applyNumberFormat="1" applyFont="1" applyBorder="1" applyAlignment="1">
      <alignment horizontal="right" vertical="center"/>
      <protection locked="0"/>
    </xf>
    <xf numFmtId="164" fontId="4" fillId="0" borderId="25" xfId="55" applyNumberFormat="1" applyFont="1" applyBorder="1" applyAlignment="1">
      <alignment horizontal="right"/>
      <protection locked="0"/>
    </xf>
    <xf numFmtId="165" fontId="4" fillId="0" borderId="25" xfId="55" applyNumberFormat="1" applyFont="1" applyBorder="1" applyAlignment="1">
      <alignment horizontal="center" vertical="center"/>
      <protection locked="0"/>
    </xf>
    <xf numFmtId="0" fontId="4" fillId="0" borderId="25" xfId="55" applyFont="1" applyBorder="1" applyAlignment="1">
      <alignment horizontal="center" wrapText="1"/>
      <protection locked="0"/>
    </xf>
    <xf numFmtId="0" fontId="6" fillId="0" borderId="26" xfId="55" applyFont="1" applyBorder="1" applyAlignment="1">
      <alignment vertical="center" wrapText="1"/>
      <protection locked="0"/>
    </xf>
    <xf numFmtId="0" fontId="4" fillId="0" borderId="25" xfId="55" applyFont="1" applyBorder="1" applyAlignment="1">
      <alignment horizontal="left" wrapText="1"/>
      <protection locked="0"/>
    </xf>
    <xf numFmtId="166" fontId="4" fillId="0" borderId="27" xfId="55" applyNumberFormat="1" applyFont="1" applyBorder="1" applyAlignment="1">
      <alignment horizontal="right"/>
      <protection locked="0"/>
    </xf>
    <xf numFmtId="0" fontId="6" fillId="0" borderId="28" xfId="55" applyFont="1" applyBorder="1" applyAlignment="1">
      <alignment vertical="center"/>
      <protection locked="0"/>
    </xf>
    <xf numFmtId="0" fontId="6" fillId="0" borderId="29" xfId="55" applyFont="1" applyBorder="1" applyAlignment="1">
      <alignment vertical="center"/>
      <protection locked="0"/>
    </xf>
    <xf numFmtId="164" fontId="4" fillId="0" borderId="30" xfId="55" applyNumberFormat="1" applyFont="1" applyBorder="1" applyAlignment="1">
      <alignment horizontal="right"/>
      <protection locked="0"/>
    </xf>
    <xf numFmtId="165" fontId="4" fillId="0" borderId="30" xfId="55" applyNumberFormat="1" applyFont="1" applyBorder="1" applyAlignment="1">
      <alignment horizontal="center" vertical="center"/>
      <protection locked="0"/>
    </xf>
    <xf numFmtId="0" fontId="4" fillId="0" borderId="30" xfId="55" applyFont="1" applyBorder="1" applyAlignment="1">
      <alignment horizontal="center" wrapText="1"/>
      <protection locked="0"/>
    </xf>
    <xf numFmtId="0" fontId="6" fillId="0" borderId="28" xfId="55" applyFont="1" applyBorder="1" applyAlignment="1">
      <alignment horizontal="left" vertical="center" wrapText="1"/>
      <protection locked="0"/>
    </xf>
    <xf numFmtId="0" fontId="4" fillId="0" borderId="30" xfId="55" applyFont="1" applyBorder="1" applyAlignment="1">
      <alignment horizontal="left" wrapText="1"/>
      <protection locked="0"/>
    </xf>
    <xf numFmtId="166" fontId="4" fillId="0" borderId="31" xfId="55" applyNumberFormat="1" applyFont="1" applyBorder="1" applyAlignment="1">
      <alignment horizontal="right"/>
      <protection locked="0"/>
    </xf>
    <xf numFmtId="164" fontId="5" fillId="0" borderId="32" xfId="55" applyNumberFormat="1" applyFont="1" applyBorder="1" applyAlignment="1">
      <alignment horizontal="right" vertical="center"/>
      <protection locked="0"/>
    </xf>
    <xf numFmtId="165" fontId="5" fillId="0" borderId="32" xfId="55" applyNumberFormat="1" applyFont="1" applyBorder="1" applyAlignment="1">
      <alignment horizontal="center" vertical="center"/>
      <protection locked="0"/>
    </xf>
    <xf numFmtId="0" fontId="5" fillId="0" borderId="32" xfId="55" applyFont="1" applyBorder="1" applyAlignment="1">
      <alignment horizontal="center" vertical="center" wrapText="1"/>
      <protection locked="0"/>
    </xf>
    <xf numFmtId="0" fontId="5" fillId="0" borderId="32" xfId="55" applyFont="1" applyBorder="1" applyAlignment="1">
      <alignment horizontal="left" vertical="center" wrapText="1"/>
      <protection locked="0"/>
    </xf>
    <xf numFmtId="0" fontId="5" fillId="0" borderId="32" xfId="55" applyFont="1" applyBorder="1" applyAlignment="1">
      <alignment horizontal="left" wrapText="1"/>
      <protection locked="0"/>
    </xf>
    <xf numFmtId="166" fontId="5" fillId="0" borderId="33" xfId="55" applyNumberFormat="1" applyFont="1" applyBorder="1" applyAlignment="1">
      <alignment horizontal="center" vertical="center"/>
      <protection locked="0"/>
    </xf>
    <xf numFmtId="0" fontId="8" fillId="0" borderId="34" xfId="55" applyFont="1" applyFill="1" applyBorder="1" applyAlignment="1" applyProtection="1">
      <alignment horizontal="center" vertical="center" wrapText="1"/>
      <protection/>
    </xf>
    <xf numFmtId="0" fontId="8" fillId="0" borderId="35" xfId="55" applyFont="1" applyFill="1" applyBorder="1" applyAlignment="1" applyProtection="1">
      <alignment horizontal="center" vertical="center" wrapText="1"/>
      <protection/>
    </xf>
    <xf numFmtId="0" fontId="8" fillId="0" borderId="36" xfId="55" applyFont="1" applyFill="1" applyBorder="1" applyAlignment="1" applyProtection="1">
      <alignment horizontal="center" vertical="center" wrapText="1"/>
      <protection/>
    </xf>
    <xf numFmtId="0" fontId="8" fillId="0" borderId="37" xfId="55" applyFont="1" applyFill="1" applyBorder="1" applyAlignment="1" applyProtection="1">
      <alignment horizontal="center" vertical="center" wrapText="1"/>
      <protection/>
    </xf>
    <xf numFmtId="0" fontId="8" fillId="0" borderId="38" xfId="55" applyFont="1" applyFill="1" applyBorder="1" applyAlignment="1" applyProtection="1">
      <alignment horizontal="center" vertical="center" wrapText="1"/>
      <protection/>
    </xf>
    <xf numFmtId="0" fontId="8" fillId="0" borderId="39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 applyProtection="1">
      <alignment horizontal="left"/>
      <protection/>
    </xf>
    <xf numFmtId="0" fontId="5" fillId="0" borderId="0" xfId="55" applyFont="1" applyFill="1" applyAlignment="1" applyProtection="1">
      <alignment horizontal="left"/>
      <protection/>
    </xf>
    <xf numFmtId="0" fontId="10" fillId="0" borderId="0" xfId="55" applyFont="1" applyFill="1" applyAlignment="1" applyProtection="1">
      <alignment horizontal="left"/>
      <protection/>
    </xf>
    <xf numFmtId="0" fontId="11" fillId="0" borderId="0" xfId="55" applyFont="1" applyFill="1" applyAlignment="1" applyProtection="1">
      <alignment horizontal="left"/>
      <protection/>
    </xf>
    <xf numFmtId="0" fontId="16" fillId="0" borderId="0" xfId="59" applyFont="1" applyAlignment="1">
      <alignment vertical="top" wrapText="1"/>
      <protection/>
    </xf>
    <xf numFmtId="0" fontId="16" fillId="0" borderId="0" xfId="59" applyFont="1" applyAlignment="1">
      <alignment horizontal="center" vertical="center" wrapText="1"/>
      <protection/>
    </xf>
    <xf numFmtId="3" fontId="17" fillId="0" borderId="0" xfId="59" applyNumberFormat="1" applyFont="1" applyAlignment="1">
      <alignment vertical="top" wrapText="1"/>
      <protection/>
    </xf>
    <xf numFmtId="4" fontId="17" fillId="0" borderId="0" xfId="59" applyNumberFormat="1" applyFont="1" applyAlignment="1">
      <alignment vertical="top" wrapText="1"/>
      <protection/>
    </xf>
    <xf numFmtId="0" fontId="17" fillId="0" borderId="0" xfId="59" applyFont="1" applyAlignment="1">
      <alignment vertical="top" wrapText="1"/>
      <protection/>
    </xf>
    <xf numFmtId="0" fontId="17" fillId="0" borderId="0" xfId="59" applyFont="1" applyAlignment="1">
      <alignment horizontal="center" vertical="center" wrapText="1"/>
      <protection/>
    </xf>
    <xf numFmtId="3" fontId="16" fillId="0" borderId="0" xfId="59" applyNumberFormat="1" applyFont="1" applyAlignment="1">
      <alignment vertical="top" wrapText="1"/>
      <protection/>
    </xf>
    <xf numFmtId="4" fontId="16" fillId="0" borderId="0" xfId="59" applyNumberFormat="1" applyFont="1" applyAlignment="1">
      <alignment vertical="top" wrapText="1"/>
      <protection/>
    </xf>
    <xf numFmtId="0" fontId="17" fillId="0" borderId="0" xfId="59" applyFont="1" applyAlignment="1">
      <alignment vertical="top" wrapText="1"/>
      <protection/>
    </xf>
    <xf numFmtId="3" fontId="16" fillId="0" borderId="0" xfId="59" applyNumberFormat="1" applyFont="1" applyAlignment="1">
      <alignment horizontal="center" vertical="center" wrapText="1"/>
      <protection/>
    </xf>
    <xf numFmtId="3" fontId="16" fillId="0" borderId="0" xfId="59" applyNumberFormat="1" applyFont="1" applyAlignment="1">
      <alignment vertical="top" wrapText="1"/>
      <protection/>
    </xf>
    <xf numFmtId="4" fontId="16" fillId="0" borderId="0" xfId="59" applyNumberFormat="1" applyFont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18" fillId="0" borderId="0" xfId="59" applyFont="1" applyAlignment="1">
      <alignment vertical="top" wrapText="1"/>
      <protection/>
    </xf>
    <xf numFmtId="0" fontId="16" fillId="0" borderId="0" xfId="59" applyFont="1" applyBorder="1" applyAlignment="1">
      <alignment horizontal="left" vertical="top" wrapText="1"/>
      <protection/>
    </xf>
    <xf numFmtId="0" fontId="16" fillId="0" borderId="0" xfId="59" applyFont="1" applyBorder="1" applyAlignment="1">
      <alignment horizontal="center" vertical="center" wrapText="1"/>
      <protection/>
    </xf>
    <xf numFmtId="3" fontId="16" fillId="0" borderId="0" xfId="59" applyNumberFormat="1" applyFont="1" applyBorder="1" applyAlignment="1">
      <alignment horizontal="right" vertical="top" wrapText="1"/>
      <protection/>
    </xf>
    <xf numFmtId="4" fontId="16" fillId="0" borderId="0" xfId="59" applyNumberFormat="1" applyFont="1" applyBorder="1" applyAlignment="1">
      <alignment horizontal="right" vertical="top" wrapText="1"/>
      <protection/>
    </xf>
    <xf numFmtId="0" fontId="16" fillId="0" borderId="0" xfId="59" applyFont="1" applyBorder="1" applyAlignment="1">
      <alignment vertical="top" wrapText="1"/>
      <protection/>
    </xf>
    <xf numFmtId="3" fontId="17" fillId="0" borderId="40" xfId="59" applyNumberFormat="1" applyFont="1" applyBorder="1" applyAlignment="1">
      <alignment horizontal="right" vertical="top" wrapText="1"/>
      <protection/>
    </xf>
    <xf numFmtId="4" fontId="17" fillId="0" borderId="40" xfId="59" applyNumberFormat="1" applyFont="1" applyBorder="1" applyAlignment="1">
      <alignment horizontal="right" vertical="top" wrapText="1"/>
      <protection/>
    </xf>
    <xf numFmtId="0" fontId="17" fillId="0" borderId="40" xfId="59" applyFont="1" applyBorder="1" applyAlignment="1">
      <alignment horizontal="left" vertical="top" wrapText="1"/>
      <protection/>
    </xf>
    <xf numFmtId="0" fontId="17" fillId="0" borderId="0" xfId="59" applyFont="1" applyBorder="1" applyAlignment="1">
      <alignment horizontal="center" vertical="center" wrapText="1"/>
      <protection/>
    </xf>
    <xf numFmtId="3" fontId="16" fillId="0" borderId="41" xfId="59" applyNumberFormat="1" applyFont="1" applyBorder="1" applyAlignment="1">
      <alignment horizontal="right" vertical="top" wrapText="1"/>
      <protection/>
    </xf>
    <xf numFmtId="4" fontId="16" fillId="0" borderId="41" xfId="59" applyNumberFormat="1" applyFont="1" applyBorder="1" applyAlignment="1">
      <alignment horizontal="center" vertical="top" wrapText="1"/>
      <protection/>
    </xf>
    <xf numFmtId="0" fontId="16" fillId="0" borderId="41" xfId="59" applyFont="1" applyBorder="1" applyAlignment="1">
      <alignment horizontal="center" vertical="top" wrapText="1"/>
      <protection/>
    </xf>
    <xf numFmtId="0" fontId="16" fillId="0" borderId="41" xfId="59" applyFont="1" applyBorder="1" applyAlignment="1">
      <alignment vertical="top" wrapText="1"/>
      <protection/>
    </xf>
    <xf numFmtId="0" fontId="16" fillId="0" borderId="41" xfId="59" applyFont="1" applyBorder="1" applyAlignment="1">
      <alignment horizontal="left" vertical="top" wrapText="1"/>
      <protection/>
    </xf>
    <xf numFmtId="3" fontId="16" fillId="0" borderId="40" xfId="59" applyNumberFormat="1" applyFont="1" applyBorder="1" applyAlignment="1">
      <alignment horizontal="right" vertical="top" wrapText="1"/>
      <protection/>
    </xf>
    <xf numFmtId="4" fontId="16" fillId="0" borderId="40" xfId="59" applyNumberFormat="1" applyFont="1" applyBorder="1" applyAlignment="1">
      <alignment horizontal="center" vertical="top" wrapText="1"/>
      <protection/>
    </xf>
    <xf numFmtId="0" fontId="16" fillId="0" borderId="40" xfId="59" applyFont="1" applyBorder="1" applyAlignment="1">
      <alignment horizontal="center" vertical="top" wrapText="1"/>
      <protection/>
    </xf>
    <xf numFmtId="0" fontId="16" fillId="0" borderId="40" xfId="59" applyFont="1" applyBorder="1" applyAlignment="1">
      <alignment horizontal="left" vertical="top" wrapText="1"/>
      <protection/>
    </xf>
    <xf numFmtId="4" fontId="16" fillId="0" borderId="0" xfId="59" applyNumberFormat="1" applyFont="1" applyBorder="1" applyAlignment="1">
      <alignment horizontal="center" vertical="top" wrapText="1"/>
      <protection/>
    </xf>
    <xf numFmtId="0" fontId="16" fillId="0" borderId="0" xfId="59" applyFont="1" applyBorder="1" applyAlignment="1">
      <alignment horizontal="center" vertical="top" wrapText="1"/>
      <protection/>
    </xf>
    <xf numFmtId="0" fontId="17" fillId="0" borderId="0" xfId="59" applyFont="1" applyBorder="1" applyAlignment="1">
      <alignment horizontal="left" vertical="top" wrapText="1"/>
      <protection/>
    </xf>
    <xf numFmtId="3" fontId="5" fillId="33" borderId="42" xfId="59" applyNumberFormat="1" applyFont="1" applyFill="1" applyBorder="1" applyAlignment="1" applyProtection="1">
      <alignment horizontal="center" vertical="center" wrapText="1"/>
      <protection/>
    </xf>
    <xf numFmtId="1" fontId="5" fillId="33" borderId="42" xfId="59" applyNumberFormat="1" applyFont="1" applyFill="1" applyBorder="1" applyAlignment="1" applyProtection="1">
      <alignment horizontal="center" vertical="center" wrapText="1"/>
      <protection/>
    </xf>
    <xf numFmtId="0" fontId="5" fillId="33" borderId="42" xfId="59" applyNumberFormat="1" applyFont="1" applyFill="1" applyBorder="1" applyAlignment="1" applyProtection="1">
      <alignment horizontal="center" vertical="center" wrapText="1"/>
      <protection/>
    </xf>
    <xf numFmtId="167" fontId="5" fillId="33" borderId="42" xfId="59" applyNumberFormat="1" applyFont="1" applyFill="1" applyBorder="1" applyAlignment="1" applyProtection="1">
      <alignment horizontal="center" vertical="center" wrapText="1"/>
      <protection/>
    </xf>
    <xf numFmtId="4" fontId="5" fillId="33" borderId="42" xfId="59" applyNumberFormat="1" applyFont="1" applyFill="1" applyBorder="1" applyAlignment="1" applyProtection="1">
      <alignment horizontal="center" vertical="center" wrapText="1"/>
      <protection/>
    </xf>
    <xf numFmtId="168" fontId="16" fillId="0" borderId="0" xfId="59" applyNumberFormat="1" applyFont="1" applyAlignment="1" applyProtection="1">
      <alignment horizontal="center" vertical="top" wrapText="1"/>
      <protection/>
    </xf>
    <xf numFmtId="4" fontId="16" fillId="0" borderId="0" xfId="59" applyNumberFormat="1" applyFont="1" applyAlignment="1">
      <alignment horizontal="right" vertical="top" wrapText="1"/>
      <protection/>
    </xf>
    <xf numFmtId="0" fontId="16" fillId="0" borderId="0" xfId="59" applyFont="1" applyAlignment="1">
      <alignment horizontal="left" vertical="top" wrapText="1"/>
      <protection/>
    </xf>
    <xf numFmtId="14" fontId="17" fillId="0" borderId="0" xfId="59" applyNumberFormat="1" applyFont="1" applyAlignment="1">
      <alignment vertical="top" wrapText="1"/>
      <protection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9" fillId="0" borderId="43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/>
    </xf>
    <xf numFmtId="0" fontId="68" fillId="0" borderId="0" xfId="0" applyFont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169" fontId="68" fillId="0" borderId="0" xfId="0" applyNumberFormat="1" applyFont="1" applyAlignment="1">
      <alignment horizontal="right" vertical="center"/>
    </xf>
    <xf numFmtId="9" fontId="6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68" fillId="0" borderId="0" xfId="0" applyNumberFormat="1" applyFont="1" applyBorder="1" applyAlignment="1">
      <alignment horizontal="right" vertical="center"/>
    </xf>
    <xf numFmtId="0" fontId="72" fillId="0" borderId="45" xfId="0" applyFont="1" applyFill="1" applyBorder="1" applyAlignment="1">
      <alignment horizontal="left" vertical="center"/>
    </xf>
    <xf numFmtId="0" fontId="70" fillId="0" borderId="46" xfId="0" applyFont="1" applyFill="1" applyBorder="1" applyAlignment="1">
      <alignment horizontal="left" vertical="center"/>
    </xf>
    <xf numFmtId="0" fontId="72" fillId="0" borderId="46" xfId="0" applyFont="1" applyFill="1" applyBorder="1" applyAlignment="1">
      <alignment horizontal="left" vertical="center"/>
    </xf>
    <xf numFmtId="0" fontId="53" fillId="0" borderId="47" xfId="0" applyFont="1" applyFill="1" applyBorder="1" applyAlignment="1">
      <alignment/>
    </xf>
    <xf numFmtId="0" fontId="53" fillId="0" borderId="0" xfId="0" applyFont="1" applyAlignment="1">
      <alignment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9" fontId="69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73" fillId="0" borderId="0" xfId="0" applyFont="1" applyAlignment="1">
      <alignment horizontal="left" vertical="center"/>
    </xf>
    <xf numFmtId="0" fontId="45" fillId="0" borderId="0" xfId="60" applyFont="1" applyBorder="1">
      <alignment/>
      <protection/>
    </xf>
    <xf numFmtId="0" fontId="45" fillId="0" borderId="0" xfId="60" applyFont="1">
      <alignment/>
      <protection/>
    </xf>
    <xf numFmtId="0" fontId="45" fillId="0" borderId="0" xfId="60" applyFont="1" applyFill="1" applyBorder="1">
      <alignment/>
      <protection/>
    </xf>
    <xf numFmtId="0" fontId="45" fillId="0" borderId="48" xfId="60" applyFont="1" applyFill="1" applyBorder="1">
      <alignment/>
      <protection/>
    </xf>
    <xf numFmtId="4" fontId="45" fillId="0" borderId="0" xfId="60" applyNumberFormat="1" applyFont="1" applyBorder="1">
      <alignment/>
      <protection/>
    </xf>
    <xf numFmtId="0" fontId="45" fillId="0" borderId="0" xfId="60" applyFont="1" applyAlignment="1">
      <alignment wrapText="1"/>
      <protection/>
    </xf>
    <xf numFmtId="3" fontId="46" fillId="0" borderId="0" xfId="60" applyNumberFormat="1" applyFont="1" applyFill="1" applyBorder="1" applyAlignment="1">
      <alignment horizontal="right"/>
      <protection/>
    </xf>
    <xf numFmtId="0" fontId="45" fillId="0" borderId="0" xfId="60" applyFont="1" applyAlignment="1">
      <alignment horizontal="left"/>
      <protection/>
    </xf>
    <xf numFmtId="0" fontId="46" fillId="0" borderId="0" xfId="60" applyNumberFormat="1" applyFont="1" applyBorder="1" applyAlignment="1">
      <alignment horizontal="center" vertical="center"/>
      <protection/>
    </xf>
    <xf numFmtId="0" fontId="74" fillId="0" borderId="0" xfId="0" applyFont="1" applyAlignment="1">
      <alignment horizontal="left" readingOrder="1"/>
    </xf>
    <xf numFmtId="4" fontId="45" fillId="0" borderId="0" xfId="60" applyNumberFormat="1" applyFont="1" applyFill="1" applyBorder="1">
      <alignment/>
      <protection/>
    </xf>
    <xf numFmtId="4" fontId="75" fillId="0" borderId="0" xfId="60" applyNumberFormat="1" applyFont="1" applyBorder="1">
      <alignment/>
      <protection/>
    </xf>
    <xf numFmtId="4" fontId="45" fillId="0" borderId="0" xfId="60" applyNumberFormat="1" applyFont="1" applyFill="1" applyBorder="1" applyAlignment="1">
      <alignment horizontal="left"/>
      <protection/>
    </xf>
    <xf numFmtId="0" fontId="45" fillId="0" borderId="0" xfId="60" applyFont="1" applyFill="1">
      <alignment/>
      <protection/>
    </xf>
    <xf numFmtId="0" fontId="69" fillId="0" borderId="49" xfId="0" applyFont="1" applyFill="1" applyBorder="1" applyAlignment="1">
      <alignment horizontal="left" vertical="center"/>
    </xf>
    <xf numFmtId="14" fontId="17" fillId="0" borderId="0" xfId="59" applyNumberFormat="1" applyFont="1" applyAlignment="1">
      <alignment horizontal="left" vertical="top" wrapText="1"/>
      <protection/>
    </xf>
    <xf numFmtId="0" fontId="19" fillId="0" borderId="0" xfId="56" applyFont="1">
      <alignment/>
      <protection/>
    </xf>
    <xf numFmtId="0" fontId="45" fillId="0" borderId="0" xfId="56" applyFont="1" applyAlignment="1">
      <alignment horizontal="center" vertical="center" wrapText="1"/>
      <protection/>
    </xf>
    <xf numFmtId="0" fontId="45" fillId="0" borderId="0" xfId="56" applyFont="1" applyAlignment="1">
      <alignment wrapText="1"/>
      <protection/>
    </xf>
    <xf numFmtId="0" fontId="45" fillId="0" borderId="0" xfId="56" applyFont="1" applyBorder="1" applyAlignment="1">
      <alignment wrapText="1"/>
      <protection/>
    </xf>
    <xf numFmtId="0" fontId="45" fillId="0" borderId="0" xfId="56" applyFont="1" applyBorder="1" applyAlignment="1">
      <alignment horizontal="center" wrapText="1"/>
      <protection/>
    </xf>
    <xf numFmtId="0" fontId="45" fillId="34" borderId="0" xfId="56" applyFont="1" applyFill="1" applyBorder="1" applyAlignment="1">
      <alignment wrapText="1"/>
      <protection/>
    </xf>
    <xf numFmtId="0" fontId="45" fillId="34" borderId="0" xfId="56" applyFont="1" applyFill="1" applyBorder="1" applyAlignment="1">
      <alignment horizontal="center" wrapText="1"/>
      <protection/>
    </xf>
    <xf numFmtId="0" fontId="46" fillId="0" borderId="0" xfId="56" applyFont="1" applyBorder="1" applyAlignment="1">
      <alignment wrapText="1"/>
      <protection/>
    </xf>
    <xf numFmtId="0" fontId="45" fillId="35" borderId="0" xfId="56" applyFont="1" applyFill="1" applyBorder="1" applyAlignment="1">
      <alignment wrapText="1"/>
      <protection/>
    </xf>
    <xf numFmtId="0" fontId="45" fillId="0" borderId="0" xfId="56" applyNumberFormat="1" applyFont="1" applyAlignment="1">
      <alignment horizontal="center" wrapText="1"/>
      <protection/>
    </xf>
    <xf numFmtId="49" fontId="46" fillId="0" borderId="0" xfId="56" applyNumberFormat="1" applyFont="1" applyAlignment="1">
      <alignment horizontal="left" vertical="center" wrapText="1"/>
      <protection/>
    </xf>
    <xf numFmtId="49" fontId="46" fillId="0" borderId="0" xfId="56" applyNumberFormat="1" applyFont="1" applyBorder="1" applyAlignment="1">
      <alignment horizontal="left" vertical="center" wrapText="1"/>
      <protection/>
    </xf>
    <xf numFmtId="49" fontId="46" fillId="0" borderId="26" xfId="56" applyNumberFormat="1" applyFont="1" applyBorder="1" applyAlignment="1">
      <alignment horizontal="left" vertical="center" wrapText="1"/>
      <protection/>
    </xf>
    <xf numFmtId="0" fontId="45" fillId="0" borderId="26" xfId="56" applyFont="1" applyBorder="1" applyAlignment="1">
      <alignment horizontal="center" vertical="center" wrapText="1"/>
      <protection/>
    </xf>
    <xf numFmtId="0" fontId="45" fillId="0" borderId="0" xfId="56" applyFont="1" applyFill="1" applyAlignment="1">
      <alignment wrapText="1"/>
      <protection/>
    </xf>
    <xf numFmtId="0" fontId="46" fillId="0" borderId="0" xfId="56" applyFont="1" applyFill="1" applyBorder="1" applyAlignment="1">
      <alignment horizontal="center" wrapText="1"/>
      <protection/>
    </xf>
    <xf numFmtId="0" fontId="45" fillId="0" borderId="0" xfId="56" applyFont="1" applyFill="1" applyBorder="1" applyAlignment="1">
      <alignment wrapText="1"/>
      <protection/>
    </xf>
    <xf numFmtId="0" fontId="45" fillId="0" borderId="0" xfId="56" applyFont="1" applyFill="1" applyBorder="1" applyAlignment="1">
      <alignment horizontal="center" wrapText="1"/>
      <protection/>
    </xf>
    <xf numFmtId="0" fontId="46" fillId="0" borderId="0" xfId="56" applyFont="1" applyFill="1" applyBorder="1" applyAlignment="1">
      <alignment wrapText="1"/>
      <protection/>
    </xf>
    <xf numFmtId="0" fontId="45" fillId="0" borderId="0" xfId="56" applyNumberFormat="1" applyFont="1" applyFill="1" applyAlignment="1">
      <alignment horizontal="center" wrapText="1"/>
      <protection/>
    </xf>
    <xf numFmtId="0" fontId="45" fillId="0" borderId="0" xfId="56" applyFont="1" applyFill="1" applyAlignment="1">
      <alignment horizontal="center" vertical="center" wrapText="1"/>
      <protection/>
    </xf>
    <xf numFmtId="0" fontId="76" fillId="0" borderId="26" xfId="0" applyFont="1" applyBorder="1" applyAlignment="1">
      <alignment horizontal="left" wrapText="1"/>
    </xf>
    <xf numFmtId="0" fontId="76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0" fontId="19" fillId="0" borderId="0" xfId="56" applyFont="1" applyAlignment="1">
      <alignment/>
      <protection/>
    </xf>
    <xf numFmtId="0" fontId="46" fillId="36" borderId="43" xfId="56" applyNumberFormat="1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horizontal="left" wrapText="1"/>
    </xf>
    <xf numFmtId="0" fontId="12" fillId="0" borderId="0" xfId="56" applyFont="1" applyFill="1">
      <alignment/>
      <protection/>
    </xf>
    <xf numFmtId="0" fontId="19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48" xfId="56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20" fillId="0" borderId="0" xfId="56" applyFont="1" applyAlignment="1">
      <alignment horizontal="center"/>
      <protection/>
    </xf>
    <xf numFmtId="0" fontId="12" fillId="0" borderId="49" xfId="56" applyFont="1" applyBorder="1" applyAlignment="1">
      <alignment horizontal="center"/>
      <protection/>
    </xf>
    <xf numFmtId="0" fontId="12" fillId="10" borderId="48" xfId="56" applyFont="1" applyFill="1" applyBorder="1" applyAlignment="1">
      <alignment horizontal="center"/>
      <protection/>
    </xf>
    <xf numFmtId="0" fontId="12" fillId="0" borderId="48" xfId="56" applyFont="1" applyBorder="1" applyAlignment="1">
      <alignment horizontal="left"/>
      <protection/>
    </xf>
    <xf numFmtId="0" fontId="12" fillId="0" borderId="48" xfId="56" applyFont="1" applyFill="1" applyBorder="1" applyAlignment="1">
      <alignment horizontal="center"/>
      <protection/>
    </xf>
    <xf numFmtId="169" fontId="69" fillId="0" borderId="0" xfId="0" applyNumberFormat="1" applyFont="1" applyBorder="1" applyAlignment="1">
      <alignment horizontal="right" vertical="center"/>
    </xf>
    <xf numFmtId="0" fontId="45" fillId="0" borderId="0" xfId="56" applyFont="1" applyAlignment="1">
      <alignment horizontal="left" wrapText="1"/>
      <protection/>
    </xf>
    <xf numFmtId="0" fontId="45" fillId="0" borderId="0" xfId="56" applyFont="1" applyBorder="1" applyAlignment="1">
      <alignment horizontal="left" wrapText="1"/>
      <protection/>
    </xf>
    <xf numFmtId="166" fontId="2" fillId="0" borderId="0" xfId="55" applyNumberFormat="1" applyAlignment="1">
      <alignment horizontal="left" vertical="top"/>
      <protection locked="0"/>
    </xf>
    <xf numFmtId="165" fontId="2" fillId="0" borderId="0" xfId="55" applyNumberFormat="1" applyAlignment="1">
      <alignment horizontal="left" vertical="top"/>
      <protection locked="0"/>
    </xf>
    <xf numFmtId="164" fontId="2" fillId="0" borderId="0" xfId="55" applyNumberFormat="1" applyAlignment="1">
      <alignment horizontal="left" vertical="top"/>
      <protection locked="0"/>
    </xf>
    <xf numFmtId="0" fontId="46" fillId="0" borderId="0" xfId="60" applyNumberFormat="1" applyFont="1" applyBorder="1" applyAlignment="1">
      <alignment horizontal="left" vertical="center"/>
      <protection/>
    </xf>
    <xf numFmtId="4" fontId="45" fillId="0" borderId="0" xfId="60" applyNumberFormat="1" applyFont="1" applyBorder="1" applyAlignment="1">
      <alignment horizontal="left"/>
      <protection/>
    </xf>
    <xf numFmtId="0" fontId="45" fillId="0" borderId="0" xfId="60" applyFont="1" applyBorder="1" applyAlignment="1">
      <alignment horizontal="left"/>
      <protection/>
    </xf>
    <xf numFmtId="0" fontId="74" fillId="0" borderId="0" xfId="0" applyFont="1" applyBorder="1" applyAlignment="1">
      <alignment horizontal="left"/>
    </xf>
    <xf numFmtId="0" fontId="76" fillId="0" borderId="26" xfId="0" applyFont="1" applyBorder="1" applyAlignment="1">
      <alignment/>
    </xf>
    <xf numFmtId="0" fontId="76" fillId="0" borderId="0" xfId="0" applyFont="1" applyBorder="1" applyAlignment="1">
      <alignment/>
    </xf>
    <xf numFmtId="0" fontId="46" fillId="0" borderId="0" xfId="60" applyNumberFormat="1" applyFont="1" applyBorder="1" applyAlignment="1">
      <alignment vertical="center"/>
      <protection/>
    </xf>
    <xf numFmtId="0" fontId="76" fillId="0" borderId="0" xfId="0" applyFont="1" applyBorder="1" applyAlignment="1">
      <alignment horizontal="left"/>
    </xf>
    <xf numFmtId="0" fontId="21" fillId="37" borderId="48" xfId="60" applyFont="1" applyFill="1" applyBorder="1" applyAlignment="1">
      <alignment vertical="center" wrapText="1"/>
      <protection/>
    </xf>
    <xf numFmtId="0" fontId="21" fillId="37" borderId="48" xfId="60" applyFont="1" applyFill="1" applyBorder="1" applyAlignment="1">
      <alignment horizontal="center" vertical="center" wrapText="1"/>
      <protection/>
    </xf>
    <xf numFmtId="49" fontId="21" fillId="10" borderId="48" xfId="56" applyNumberFormat="1" applyFont="1" applyFill="1" applyBorder="1">
      <alignment/>
      <protection/>
    </xf>
    <xf numFmtId="0" fontId="21" fillId="10" borderId="48" xfId="56" applyFont="1" applyFill="1" applyBorder="1" applyAlignment="1">
      <alignment horizontal="left" wrapText="1"/>
      <protection/>
    </xf>
    <xf numFmtId="4" fontId="21" fillId="10" borderId="48" xfId="60" applyNumberFormat="1" applyFont="1" applyFill="1" applyBorder="1" applyAlignment="1">
      <alignment wrapText="1"/>
      <protection/>
    </xf>
    <xf numFmtId="4" fontId="21" fillId="10" borderId="48" xfId="60" applyNumberFormat="1" applyFont="1" applyFill="1" applyBorder="1" applyAlignment="1">
      <alignment horizontal="right"/>
      <protection/>
    </xf>
    <xf numFmtId="49" fontId="22" fillId="36" borderId="48" xfId="56" applyNumberFormat="1" applyFont="1" applyFill="1" applyBorder="1" applyAlignment="1">
      <alignment horizontal="left" wrapText="1"/>
      <protection/>
    </xf>
    <xf numFmtId="0" fontId="22" fillId="36" borderId="48" xfId="56" applyFont="1" applyFill="1" applyBorder="1" applyAlignment="1">
      <alignment horizontal="left" wrapText="1"/>
      <protection/>
    </xf>
    <xf numFmtId="4" fontId="22" fillId="36" borderId="48" xfId="60" applyNumberFormat="1" applyFont="1" applyFill="1" applyBorder="1" applyAlignment="1">
      <alignment wrapText="1"/>
      <protection/>
    </xf>
    <xf numFmtId="4" fontId="22" fillId="36" borderId="48" xfId="60" applyNumberFormat="1" applyFont="1" applyFill="1" applyBorder="1" applyAlignment="1">
      <alignment horizontal="right"/>
      <protection/>
    </xf>
    <xf numFmtId="49" fontId="22" fillId="0" borderId="48" xfId="56" applyNumberFormat="1" applyFont="1" applyFill="1" applyBorder="1" applyAlignment="1">
      <alignment horizontal="left" wrapText="1"/>
      <protection/>
    </xf>
    <xf numFmtId="0" fontId="22" fillId="0" borderId="48" xfId="56" applyFont="1" applyFill="1" applyBorder="1" applyAlignment="1">
      <alignment horizontal="left" wrapText="1"/>
      <protection/>
    </xf>
    <xf numFmtId="4" fontId="22" fillId="0" borderId="48" xfId="60" applyNumberFormat="1" applyFont="1" applyFill="1" applyBorder="1" applyAlignment="1">
      <alignment wrapText="1"/>
      <protection/>
    </xf>
    <xf numFmtId="4" fontId="22" fillId="0" borderId="48" xfId="60" applyNumberFormat="1" applyFont="1" applyFill="1" applyBorder="1" applyAlignment="1">
      <alignment horizontal="right"/>
      <protection/>
    </xf>
    <xf numFmtId="0" fontId="21" fillId="37" borderId="48" xfId="60" applyFont="1" applyFill="1" applyBorder="1" applyAlignment="1">
      <alignment/>
      <protection/>
    </xf>
    <xf numFmtId="0" fontId="21" fillId="37" borderId="44" xfId="60" applyFont="1" applyFill="1" applyBorder="1" applyAlignment="1">
      <alignment/>
      <protection/>
    </xf>
    <xf numFmtId="4" fontId="21" fillId="37" borderId="48" xfId="60" applyNumberFormat="1" applyFont="1" applyFill="1" applyBorder="1" applyAlignment="1">
      <alignment wrapText="1"/>
      <protection/>
    </xf>
    <xf numFmtId="4" fontId="21" fillId="37" borderId="48" xfId="60" applyNumberFormat="1" applyFont="1" applyFill="1" applyBorder="1" applyAlignment="1">
      <alignment horizontal="right"/>
      <protection/>
    </xf>
    <xf numFmtId="49" fontId="21" fillId="38" borderId="48" xfId="56" applyNumberFormat="1" applyFont="1" applyFill="1" applyBorder="1" applyAlignment="1">
      <alignment horizontal="left" vertical="center" wrapText="1"/>
      <protection/>
    </xf>
    <xf numFmtId="49" fontId="21" fillId="10" borderId="48" xfId="56" applyNumberFormat="1" applyFont="1" applyFill="1" applyBorder="1" applyAlignment="1">
      <alignment horizontal="left" vertical="center" wrapText="1"/>
      <protection/>
    </xf>
    <xf numFmtId="0" fontId="21" fillId="38" borderId="48" xfId="56" applyNumberFormat="1" applyFont="1" applyFill="1" applyBorder="1" applyAlignment="1">
      <alignment horizontal="left" vertical="center" wrapText="1"/>
      <protection/>
    </xf>
    <xf numFmtId="49" fontId="22" fillId="0" borderId="48" xfId="56" applyNumberFormat="1" applyFont="1" applyBorder="1" applyAlignment="1">
      <alignment horizontal="left" vertical="center" wrapText="1"/>
      <protection/>
    </xf>
    <xf numFmtId="49" fontId="22" fillId="0" borderId="48" xfId="56" applyNumberFormat="1" applyFont="1" applyBorder="1" applyAlignment="1">
      <alignment horizontal="right" vertical="center" wrapText="1"/>
      <protection/>
    </xf>
    <xf numFmtId="49" fontId="22" fillId="0" borderId="48" xfId="56" applyNumberFormat="1" applyFont="1" applyFill="1" applyBorder="1" applyAlignment="1">
      <alignment horizontal="right" vertical="center" wrapText="1"/>
      <protection/>
    </xf>
    <xf numFmtId="0" fontId="22" fillId="0" borderId="48" xfId="56" applyFont="1" applyFill="1" applyBorder="1" applyAlignment="1">
      <alignment horizontal="right" vertical="center" wrapText="1"/>
      <protection/>
    </xf>
    <xf numFmtId="0" fontId="22" fillId="0" borderId="48" xfId="56" applyFont="1" applyFill="1" applyBorder="1" applyAlignment="1">
      <alignment horizontal="left" vertical="center" wrapText="1"/>
      <protection/>
    </xf>
    <xf numFmtId="49" fontId="22" fillId="0" borderId="48" xfId="56" applyNumberFormat="1" applyFont="1" applyFill="1" applyBorder="1" applyAlignment="1">
      <alignment horizontal="left" vertical="center" wrapText="1"/>
      <protection/>
    </xf>
    <xf numFmtId="0" fontId="22" fillId="0" borderId="48" xfId="56" applyFont="1" applyBorder="1" applyAlignment="1">
      <alignment horizontal="left" vertical="center" wrapText="1"/>
      <protection/>
    </xf>
    <xf numFmtId="0" fontId="22" fillId="0" borderId="48" xfId="56" applyFont="1" applyBorder="1" applyAlignment="1">
      <alignment horizontal="right" vertical="center" wrapText="1"/>
      <protection/>
    </xf>
    <xf numFmtId="0" fontId="77" fillId="0" borderId="48" xfId="56" applyFont="1" applyBorder="1" applyAlignment="1">
      <alignment horizontal="left" vertical="center" wrapText="1"/>
      <protection/>
    </xf>
    <xf numFmtId="0" fontId="21" fillId="39" borderId="48" xfId="56" applyNumberFormat="1" applyFont="1" applyFill="1" applyBorder="1" applyAlignment="1">
      <alignment horizontal="left" vertical="center" wrapText="1"/>
      <protection/>
    </xf>
    <xf numFmtId="49" fontId="21" fillId="0" borderId="48" xfId="56" applyNumberFormat="1" applyFont="1" applyFill="1" applyBorder="1" applyAlignment="1">
      <alignment horizontal="left" vertical="center" wrapText="1"/>
      <protection/>
    </xf>
    <xf numFmtId="0" fontId="22" fillId="0" borderId="0" xfId="56" applyFont="1" applyFill="1" applyAlignment="1">
      <alignment wrapText="1"/>
      <protection/>
    </xf>
    <xf numFmtId="0" fontId="22" fillId="0" borderId="0" xfId="56" applyNumberFormat="1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2" fillId="0" borderId="0" xfId="56" applyFont="1" applyBorder="1" applyAlignment="1">
      <alignment wrapText="1"/>
      <protection/>
    </xf>
    <xf numFmtId="0" fontId="22" fillId="0" borderId="0" xfId="56" applyNumberFormat="1" applyFont="1" applyBorder="1" applyAlignment="1">
      <alignment horizontal="center" wrapText="1"/>
      <protection/>
    </xf>
    <xf numFmtId="0" fontId="22" fillId="0" borderId="0" xfId="56" applyFont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169" fontId="69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0" fontId="45" fillId="0" borderId="0" xfId="56" applyFont="1" applyBorder="1" applyAlignment="1">
      <alignment horizontal="left" vertical="center" wrapText="1"/>
      <protection/>
    </xf>
    <xf numFmtId="0" fontId="45" fillId="0" borderId="0" xfId="56" applyFont="1" applyAlignment="1">
      <alignment horizontal="left" vertical="center" wrapText="1"/>
      <protection/>
    </xf>
    <xf numFmtId="0" fontId="22" fillId="0" borderId="48" xfId="56" applyFont="1" applyBorder="1" applyAlignment="1">
      <alignment wrapText="1"/>
      <protection/>
    </xf>
    <xf numFmtId="0" fontId="76" fillId="0" borderId="26" xfId="0" applyFont="1" applyBorder="1" applyAlignment="1">
      <alignment horizontal="left"/>
    </xf>
    <xf numFmtId="0" fontId="69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169" fontId="69" fillId="0" borderId="0" xfId="0" applyNumberFormat="1" applyFont="1" applyBorder="1" applyAlignment="1">
      <alignment horizontal="right" vertical="center"/>
    </xf>
    <xf numFmtId="169" fontId="69" fillId="0" borderId="46" xfId="0" applyNumberFormat="1" applyFont="1" applyFill="1" applyBorder="1" applyAlignment="1">
      <alignment horizontal="right" vertical="center"/>
    </xf>
    <xf numFmtId="169" fontId="68" fillId="0" borderId="0" xfId="0" applyNumberFormat="1" applyFont="1" applyFill="1" applyAlignment="1">
      <alignment horizontal="right" vertical="center"/>
    </xf>
    <xf numFmtId="169" fontId="68" fillId="0" borderId="0" xfId="0" applyNumberFormat="1" applyFont="1" applyFill="1" applyBorder="1" applyAlignment="1">
      <alignment horizontal="right" vertical="center"/>
    </xf>
    <xf numFmtId="169" fontId="69" fillId="0" borderId="0" xfId="0" applyNumberFormat="1" applyFont="1" applyAlignment="1">
      <alignment horizontal="right" vertical="center"/>
    </xf>
    <xf numFmtId="0" fontId="70" fillId="0" borderId="45" xfId="0" applyFont="1" applyFill="1" applyBorder="1" applyAlignment="1">
      <alignment horizontal="left" vertical="center"/>
    </xf>
    <xf numFmtId="0" fontId="70" fillId="0" borderId="46" xfId="0" applyFont="1" applyFill="1" applyBorder="1" applyAlignment="1">
      <alignment horizontal="left" vertical="center"/>
    </xf>
    <xf numFmtId="0" fontId="70" fillId="0" borderId="47" xfId="0" applyFont="1" applyFill="1" applyBorder="1" applyAlignment="1">
      <alignment horizontal="left" vertical="center"/>
    </xf>
    <xf numFmtId="0" fontId="46" fillId="0" borderId="0" xfId="59" applyFont="1" applyBorder="1" applyAlignment="1">
      <alignment horizontal="left" vertical="top" wrapText="1"/>
      <protection/>
    </xf>
    <xf numFmtId="14" fontId="46" fillId="0" borderId="0" xfId="59" applyNumberFormat="1" applyFont="1" applyBorder="1" applyAlignment="1">
      <alignment horizontal="left" vertical="top" wrapText="1"/>
      <protection/>
    </xf>
    <xf numFmtId="14" fontId="46" fillId="0" borderId="26" xfId="59" applyNumberFormat="1" applyFont="1" applyBorder="1" applyAlignment="1">
      <alignment horizontal="left" vertical="top" wrapText="1"/>
      <protection/>
    </xf>
    <xf numFmtId="0" fontId="76" fillId="0" borderId="26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46" fillId="0" borderId="0" xfId="60" applyNumberFormat="1" applyFont="1" applyBorder="1" applyAlignment="1">
      <alignment horizontal="left" vertical="center"/>
      <protection/>
    </xf>
    <xf numFmtId="0" fontId="75" fillId="0" borderId="0" xfId="56" applyFont="1" applyAlignment="1">
      <alignment horizontal="left" wrapText="1"/>
      <protection/>
    </xf>
    <xf numFmtId="0" fontId="22" fillId="0" borderId="0" xfId="56" applyFont="1" applyAlignment="1">
      <alignment horizontal="left" wrapText="1"/>
      <protection/>
    </xf>
    <xf numFmtId="0" fontId="22" fillId="0" borderId="0" xfId="56" applyFont="1" applyBorder="1" applyAlignment="1">
      <alignment horizontal="left" wrapText="1"/>
      <protection/>
    </xf>
    <xf numFmtId="0" fontId="21" fillId="0" borderId="26" xfId="56" applyNumberFormat="1" applyFont="1" applyFill="1" applyBorder="1" applyAlignment="1">
      <alignment horizontal="left" vertical="center" wrapText="1"/>
      <protection/>
    </xf>
    <xf numFmtId="0" fontId="51" fillId="40" borderId="48" xfId="56" applyFont="1" applyFill="1" applyBorder="1" applyAlignment="1">
      <alignment horizontal="left" vertical="center" wrapText="1"/>
      <protection/>
    </xf>
    <xf numFmtId="0" fontId="21" fillId="38" borderId="48" xfId="56" applyNumberFormat="1" applyFont="1" applyFill="1" applyBorder="1" applyAlignment="1">
      <alignment horizontal="left" vertical="center" wrapText="1"/>
      <protection/>
    </xf>
    <xf numFmtId="0" fontId="22" fillId="0" borderId="48" xfId="56" applyFont="1" applyBorder="1" applyAlignment="1">
      <alignment horizontal="left" vertical="center" wrapText="1"/>
      <protection/>
    </xf>
    <xf numFmtId="0" fontId="22" fillId="0" borderId="48" xfId="56" applyFont="1" applyFill="1" applyBorder="1" applyAlignment="1">
      <alignment horizontal="left" vertical="center" wrapText="1"/>
      <protection/>
    </xf>
    <xf numFmtId="0" fontId="21" fillId="0" borderId="48" xfId="56" applyNumberFormat="1" applyFont="1" applyFill="1" applyBorder="1" applyAlignment="1">
      <alignment horizontal="left" vertical="center" wrapText="1"/>
      <protection/>
    </xf>
    <xf numFmtId="0" fontId="21" fillId="10" borderId="48" xfId="56" applyNumberFormat="1" applyFont="1" applyFill="1" applyBorder="1" applyAlignment="1">
      <alignment horizontal="left" vertical="center" wrapText="1"/>
      <protection/>
    </xf>
    <xf numFmtId="49" fontId="46" fillId="0" borderId="49" xfId="56" applyNumberFormat="1" applyFont="1" applyBorder="1" applyAlignment="1">
      <alignment horizontal="left" vertical="center" wrapText="1"/>
      <protection/>
    </xf>
    <xf numFmtId="49" fontId="46" fillId="0" borderId="43" xfId="56" applyNumberFormat="1" applyFont="1" applyBorder="1" applyAlignment="1">
      <alignment horizontal="left" vertical="center" wrapText="1"/>
      <protection/>
    </xf>
    <xf numFmtId="49" fontId="46" fillId="0" borderId="44" xfId="56" applyNumberFormat="1" applyFont="1" applyBorder="1" applyAlignment="1">
      <alignment horizontal="left" vertical="center" wrapText="1"/>
      <protection/>
    </xf>
    <xf numFmtId="0" fontId="22" fillId="0" borderId="48" xfId="56" applyNumberFormat="1" applyFont="1" applyFill="1" applyBorder="1" applyAlignment="1">
      <alignment horizontal="left" vertical="center" wrapText="1"/>
      <protection/>
    </xf>
    <xf numFmtId="0" fontId="21" fillId="38" borderId="48" xfId="56" applyFont="1" applyFill="1" applyBorder="1" applyAlignment="1">
      <alignment horizontal="left" vertical="center" wrapText="1"/>
      <protection/>
    </xf>
    <xf numFmtId="0" fontId="22" fillId="0" borderId="48" xfId="56" applyNumberFormat="1" applyFont="1" applyBorder="1" applyAlignment="1">
      <alignment horizontal="left" vertical="center" wrapText="1"/>
      <protection/>
    </xf>
    <xf numFmtId="0" fontId="21" fillId="39" borderId="48" xfId="56" applyNumberFormat="1" applyFont="1" applyFill="1" applyBorder="1" applyAlignment="1">
      <alignment horizontal="left" vertical="center" wrapText="1"/>
      <protection/>
    </xf>
    <xf numFmtId="0" fontId="22" fillId="0" borderId="48" xfId="56" applyFont="1" applyBorder="1" applyAlignment="1">
      <alignment horizontal="left" vertical="center" wrapText="1" shrinkToFit="1"/>
      <protection/>
    </xf>
    <xf numFmtId="49" fontId="22" fillId="0" borderId="48" xfId="56" applyNumberFormat="1" applyFont="1" applyBorder="1" applyAlignment="1">
      <alignment horizontal="left" vertical="center" wrapText="1"/>
      <protection/>
    </xf>
    <xf numFmtId="0" fontId="19" fillId="36" borderId="49" xfId="56" applyFont="1" applyFill="1" applyBorder="1" applyAlignment="1">
      <alignment horizontal="left"/>
      <protection/>
    </xf>
    <xf numFmtId="0" fontId="19" fillId="36" borderId="43" xfId="56" applyFont="1" applyFill="1" applyBorder="1" applyAlignment="1">
      <alignment horizontal="left"/>
      <protection/>
    </xf>
    <xf numFmtId="0" fontId="46" fillId="36" borderId="43" xfId="56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horizontal="left" wrapText="1"/>
    </xf>
    <xf numFmtId="0" fontId="46" fillId="0" borderId="50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</cellXfs>
  <cellStyles count="64">
    <cellStyle name="Normal" xfId="0"/>
    <cellStyle name="_10661-soupis.výkonů" xfId="15"/>
    <cellStyle name="_MaR 222_4-6-R-12-B" xfId="16"/>
    <cellStyle name="_MaR 222_4-6-R-12-B_1" xfId="17"/>
    <cellStyle name="_MESA Vysokov - II. etapa" xfId="18"/>
    <cellStyle name="_Tendr,konvence-soupis.výkonů,07.08.05" xfId="19"/>
    <cellStyle name="_Tendr,konvence-soupis.výkonů,07.08.05_1" xfId="20"/>
    <cellStyle name="_VZT a chlazení MESA Vysokov - II. etapa Z-R_19_01_06" xfId="21"/>
    <cellStyle name="_VZT a chlazení MESA Vysokov - II. etapa Z-R_19_01_06_1" xfId="22"/>
    <cellStyle name="20 % – Zvýraznění1" xfId="23"/>
    <cellStyle name="20 % – Zvýraznění2" xfId="24"/>
    <cellStyle name="20 % – Zvýraznění3" xfId="25"/>
    <cellStyle name="20 % – Zvýraznění4" xfId="26"/>
    <cellStyle name="20 % – Zvýraznění5" xfId="27"/>
    <cellStyle name="20 % – Zvýraznění6" xfId="28"/>
    <cellStyle name="40 % – Zvýraznění1" xfId="29"/>
    <cellStyle name="40 % – Zvýraznění2" xfId="30"/>
    <cellStyle name="40 % – Zvýraznění3" xfId="31"/>
    <cellStyle name="40 % – Zvýraznění4" xfId="32"/>
    <cellStyle name="40 % – Zvýraznění5" xfId="33"/>
    <cellStyle name="40 % – Zvýraznění6" xfId="34"/>
    <cellStyle name="60 % – Zvýraznění1" xfId="35"/>
    <cellStyle name="60 % – Zvýraznění2" xfId="36"/>
    <cellStyle name="60 % – Zvýraznění3" xfId="37"/>
    <cellStyle name="60 % – Zvýraznění4" xfId="38"/>
    <cellStyle name="60 % – Zvýraznění5" xfId="39"/>
    <cellStyle name="60 % – Zvýraznění6" xfId="40"/>
    <cellStyle name="Celkem" xfId="41"/>
    <cellStyle name="Comma" xfId="42"/>
    <cellStyle name="čárky [0]_1214 ZT" xfId="43"/>
    <cellStyle name="Comma [0]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3" xfId="57"/>
    <cellStyle name="normální 4" xfId="58"/>
    <cellStyle name="normální 5" xfId="59"/>
    <cellStyle name="normální 5 2" xfId="60"/>
    <cellStyle name="normální 6" xfId="61"/>
    <cellStyle name="Poznámka" xfId="62"/>
    <cellStyle name="Percent" xfId="63"/>
    <cellStyle name="Propojená buňka" xfId="64"/>
    <cellStyle name="Správně" xfId="65"/>
    <cellStyle name="Styl 1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R%20O%20J%20E%20K%20T%20Y\ROP%204.2%20&#352;kolsk&#233;%20projekty\COV%20-%20SP&#352;%20HNN%20-%20Petrof\DOKUMENTACE,ROZPO&#268;TY_ADONIS\ROZPO&#268;ET%20ADONIS\V&#221;KAZY_V&#221;M&#282;R\Stl.%20vzduch_V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l. vzduch -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view="pageBreakPreview" zoomScaleSheetLayoutView="100" workbookViewId="0" topLeftCell="A1">
      <selection activeCell="B1" sqref="B1:I1"/>
    </sheetView>
  </sheetViews>
  <sheetFormatPr defaultColWidth="9.140625" defaultRowHeight="15"/>
  <cols>
    <col min="1" max="1" width="5.7109375" style="0" customWidth="1"/>
    <col min="2" max="2" width="9.140625" style="0" customWidth="1"/>
    <col min="7" max="7" width="6.140625" style="0" customWidth="1"/>
  </cols>
  <sheetData>
    <row r="1" spans="1:9" ht="19.5" customHeight="1">
      <c r="A1" s="119" t="s">
        <v>81</v>
      </c>
      <c r="B1" s="257" t="s">
        <v>414</v>
      </c>
      <c r="C1" s="257"/>
      <c r="D1" s="257"/>
      <c r="E1" s="257"/>
      <c r="F1" s="257"/>
      <c r="G1" s="257"/>
      <c r="H1" s="257"/>
      <c r="I1" s="257"/>
    </row>
    <row r="2" spans="1:10" ht="15">
      <c r="A2" s="258" t="s">
        <v>413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15">
      <c r="A3" s="258" t="s">
        <v>411</v>
      </c>
      <c r="B3" s="258"/>
      <c r="C3" s="258"/>
      <c r="D3" s="258"/>
      <c r="E3" s="258"/>
      <c r="F3" s="258"/>
      <c r="G3" s="258"/>
      <c r="H3" s="258"/>
      <c r="I3" s="258"/>
      <c r="J3" s="258"/>
    </row>
    <row r="4" spans="1:10" ht="15">
      <c r="A4" s="258" t="s">
        <v>410</v>
      </c>
      <c r="B4" s="258"/>
      <c r="C4" s="258"/>
      <c r="D4" s="258"/>
      <c r="E4" s="258"/>
      <c r="F4" s="258"/>
      <c r="G4" s="258"/>
      <c r="H4" s="258"/>
      <c r="I4" s="258"/>
      <c r="J4" s="258"/>
    </row>
    <row r="5" spans="1:10" ht="15">
      <c r="A5" s="258" t="s">
        <v>412</v>
      </c>
      <c r="B5" s="258"/>
      <c r="C5" s="258"/>
      <c r="D5" s="258"/>
      <c r="E5" s="258"/>
      <c r="F5" s="258"/>
      <c r="G5" s="258"/>
      <c r="H5" s="258"/>
      <c r="I5" s="258"/>
      <c r="J5" s="258"/>
    </row>
    <row r="6" spans="1:10" ht="15">
      <c r="A6" s="248"/>
      <c r="B6" s="248"/>
      <c r="C6" s="248"/>
      <c r="D6" s="248"/>
      <c r="E6" s="248"/>
      <c r="F6" s="248"/>
      <c r="G6" s="248"/>
      <c r="H6" s="248"/>
      <c r="I6" s="248"/>
      <c r="J6" s="248"/>
    </row>
    <row r="7" spans="1:9" ht="19.5" customHeight="1">
      <c r="A7" s="119" t="s">
        <v>82</v>
      </c>
      <c r="B7" s="119"/>
      <c r="C7" s="119"/>
      <c r="D7" s="119"/>
      <c r="E7" s="119"/>
      <c r="F7" s="119"/>
      <c r="G7" s="119"/>
      <c r="H7" s="119"/>
      <c r="I7" s="119"/>
    </row>
    <row r="8" spans="1:9" ht="15">
      <c r="A8" s="120" t="s">
        <v>83</v>
      </c>
      <c r="B8" s="119"/>
      <c r="C8" s="119"/>
      <c r="D8" s="119"/>
      <c r="E8" s="119"/>
      <c r="F8" s="119"/>
      <c r="G8" s="119"/>
      <c r="H8" s="119"/>
      <c r="I8" s="119"/>
    </row>
    <row r="9" spans="1:9" ht="15">
      <c r="A9" s="120"/>
      <c r="B9" s="119"/>
      <c r="C9" s="119"/>
      <c r="D9" s="119"/>
      <c r="E9" s="119"/>
      <c r="F9" s="119"/>
      <c r="G9" s="119"/>
      <c r="H9" s="119"/>
      <c r="I9" s="119"/>
    </row>
    <row r="10" spans="1:9" ht="19.5" customHeight="1">
      <c r="A10" s="119" t="s">
        <v>84</v>
      </c>
      <c r="B10" s="119"/>
      <c r="C10" s="119"/>
      <c r="D10" s="119"/>
      <c r="E10" s="119"/>
      <c r="F10" s="119"/>
      <c r="G10" s="119"/>
      <c r="H10" s="119"/>
      <c r="I10" s="119"/>
    </row>
    <row r="11" spans="1:9" ht="15">
      <c r="A11" s="120" t="s">
        <v>85</v>
      </c>
      <c r="B11" s="119"/>
      <c r="C11" s="119"/>
      <c r="D11" s="119"/>
      <c r="E11" s="119"/>
      <c r="F11" s="119"/>
      <c r="G11" s="119"/>
      <c r="H11" s="119"/>
      <c r="I11" s="119"/>
    </row>
    <row r="12" spans="1:9" ht="15">
      <c r="A12" s="120"/>
      <c r="B12" s="119"/>
      <c r="C12" s="119"/>
      <c r="D12" s="119"/>
      <c r="E12" s="119"/>
      <c r="F12" s="119"/>
      <c r="G12" s="119"/>
      <c r="H12" s="119"/>
      <c r="I12" s="119"/>
    </row>
    <row r="13" spans="1:9" ht="19.5" customHeight="1">
      <c r="A13" s="119" t="s">
        <v>86</v>
      </c>
      <c r="B13" s="119"/>
      <c r="C13" s="121"/>
      <c r="D13" s="119"/>
      <c r="E13" s="119"/>
      <c r="F13" s="119"/>
      <c r="G13" s="119"/>
      <c r="H13" s="119"/>
      <c r="I13" s="119"/>
    </row>
    <row r="14" spans="1:9" ht="15">
      <c r="A14" s="120" t="s">
        <v>87</v>
      </c>
      <c r="B14" s="119"/>
      <c r="C14" s="119"/>
      <c r="D14" s="119"/>
      <c r="E14" s="119"/>
      <c r="F14" s="119"/>
      <c r="G14" s="119"/>
      <c r="H14" s="119"/>
      <c r="I14" s="119"/>
    </row>
    <row r="15" spans="1:9" ht="19.5" customHeight="1">
      <c r="A15" s="119" t="s">
        <v>88</v>
      </c>
      <c r="B15" s="119"/>
      <c r="C15" s="119"/>
      <c r="D15" s="119"/>
      <c r="E15" s="119"/>
      <c r="F15" s="119"/>
      <c r="G15" s="119"/>
      <c r="H15" s="119"/>
      <c r="I15" s="119"/>
    </row>
    <row r="16" spans="1:9" ht="15">
      <c r="A16" s="120" t="s">
        <v>89</v>
      </c>
      <c r="B16" s="119"/>
      <c r="C16" s="119"/>
      <c r="D16" s="119"/>
      <c r="E16" s="119"/>
      <c r="F16" s="119"/>
      <c r="G16" s="119"/>
      <c r="H16" s="119"/>
      <c r="I16" s="119"/>
    </row>
    <row r="17" spans="1:9" ht="15">
      <c r="A17" s="119"/>
      <c r="B17" s="119"/>
      <c r="C17" s="119"/>
      <c r="D17" s="119"/>
      <c r="E17" s="119"/>
      <c r="F17" s="119"/>
      <c r="G17" s="119"/>
      <c r="H17" s="119"/>
      <c r="I17" s="119"/>
    </row>
    <row r="18" spans="1:10" ht="15">
      <c r="A18" s="259" t="s">
        <v>90</v>
      </c>
      <c r="B18" s="259"/>
      <c r="C18" s="259"/>
      <c r="D18" s="259"/>
      <c r="E18" s="259"/>
      <c r="F18" s="259"/>
      <c r="G18" s="259"/>
      <c r="H18" s="259"/>
      <c r="I18" s="259"/>
      <c r="J18" s="259"/>
    </row>
    <row r="19" spans="1:9" ht="15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 ht="15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10" ht="15">
      <c r="A21" s="156"/>
      <c r="B21" s="122" t="s">
        <v>91</v>
      </c>
      <c r="C21" s="123"/>
      <c r="D21" s="123"/>
      <c r="E21" s="123"/>
      <c r="F21" s="123"/>
      <c r="G21" s="123"/>
      <c r="H21" s="123"/>
      <c r="I21" s="123"/>
      <c r="J21" s="124"/>
    </row>
    <row r="22" spans="1:9" ht="15">
      <c r="A22" s="119" t="s">
        <v>168</v>
      </c>
      <c r="B22" s="119" t="s">
        <v>92</v>
      </c>
      <c r="C22" s="119"/>
      <c r="D22" s="119"/>
      <c r="E22" s="119"/>
      <c r="F22" s="119"/>
      <c r="G22" s="119"/>
      <c r="H22" s="262">
        <v>0</v>
      </c>
      <c r="I22" s="262"/>
    </row>
    <row r="23" spans="1:9" ht="15">
      <c r="A23" s="119" t="s">
        <v>169</v>
      </c>
      <c r="B23" s="125" t="s">
        <v>40</v>
      </c>
      <c r="C23" s="125"/>
      <c r="D23" s="125"/>
      <c r="E23" s="125"/>
      <c r="F23" s="125"/>
      <c r="G23" s="125"/>
      <c r="H23" s="262">
        <v>0</v>
      </c>
      <c r="I23" s="262"/>
    </row>
    <row r="24" spans="1:9" ht="15">
      <c r="A24" s="119" t="s">
        <v>170</v>
      </c>
      <c r="B24" s="125" t="s">
        <v>397</v>
      </c>
      <c r="C24" s="127"/>
      <c r="D24" s="119"/>
      <c r="E24" s="119"/>
      <c r="F24" s="119"/>
      <c r="G24" s="119"/>
      <c r="H24" s="263">
        <v>0</v>
      </c>
      <c r="I24" s="263"/>
    </row>
    <row r="25" spans="1:9" ht="15">
      <c r="A25" s="119"/>
      <c r="B25" s="119"/>
      <c r="C25" s="127"/>
      <c r="D25" s="119"/>
      <c r="E25" s="119"/>
      <c r="F25" s="119"/>
      <c r="G25" s="119"/>
      <c r="H25" s="128"/>
      <c r="I25" s="128"/>
    </row>
    <row r="26" spans="1:9" s="136" customFormat="1" ht="15">
      <c r="A26" s="120"/>
      <c r="B26" s="126" t="s">
        <v>96</v>
      </c>
      <c r="C26" s="141"/>
      <c r="D26" s="120"/>
      <c r="E26" s="120"/>
      <c r="F26" s="120"/>
      <c r="G26" s="120"/>
      <c r="H26" s="264">
        <f>SUM(H22:I24)</f>
        <v>0</v>
      </c>
      <c r="I26" s="264"/>
    </row>
    <row r="27" spans="1:10" s="136" customFormat="1" ht="15">
      <c r="A27" s="137"/>
      <c r="B27" s="138" t="s">
        <v>94</v>
      </c>
      <c r="C27" s="137"/>
      <c r="D27" s="139"/>
      <c r="E27" s="139">
        <v>0.2</v>
      </c>
      <c r="F27" s="137"/>
      <c r="G27" s="137"/>
      <c r="H27" s="260">
        <f>H26*0.2</f>
        <v>0</v>
      </c>
      <c r="I27" s="260"/>
      <c r="J27" s="140"/>
    </row>
    <row r="28" spans="1:10" s="136" customFormat="1" ht="15">
      <c r="A28" s="137"/>
      <c r="B28" s="138"/>
      <c r="C28" s="137"/>
      <c r="D28" s="139"/>
      <c r="E28" s="139"/>
      <c r="F28" s="137"/>
      <c r="G28" s="137"/>
      <c r="H28" s="196"/>
      <c r="I28" s="196"/>
      <c r="J28" s="140"/>
    </row>
    <row r="29" spans="1:10" ht="15.75" thickBot="1">
      <c r="A29" s="125"/>
      <c r="B29" s="125"/>
      <c r="C29" s="125"/>
      <c r="D29" s="129"/>
      <c r="E29" s="125"/>
      <c r="F29" s="125"/>
      <c r="G29" s="125"/>
      <c r="H29" s="131"/>
      <c r="I29" s="131"/>
      <c r="J29" s="130"/>
    </row>
    <row r="30" spans="1:10" s="136" customFormat="1" ht="24.75" customHeight="1" thickBot="1">
      <c r="A30" s="132"/>
      <c r="B30" s="133" t="s">
        <v>95</v>
      </c>
      <c r="C30" s="134"/>
      <c r="D30" s="134"/>
      <c r="E30" s="134"/>
      <c r="F30" s="134"/>
      <c r="G30" s="134"/>
      <c r="H30" s="261">
        <f>SUM(H26:I27)</f>
        <v>0</v>
      </c>
      <c r="I30" s="261"/>
      <c r="J30" s="135"/>
    </row>
    <row r="31" spans="1:10" s="136" customFormat="1" ht="15">
      <c r="A31" s="249"/>
      <c r="B31" s="250"/>
      <c r="C31" s="249"/>
      <c r="D31" s="249"/>
      <c r="E31" s="249"/>
      <c r="F31" s="249"/>
      <c r="G31" s="249"/>
      <c r="H31" s="251"/>
      <c r="I31" s="251"/>
      <c r="J31" s="252"/>
    </row>
    <row r="32" spans="1:10" s="136" customFormat="1" ht="15.75" thickBot="1">
      <c r="A32" s="137"/>
      <c r="B32" s="138"/>
      <c r="C32" s="137"/>
      <c r="D32" s="139"/>
      <c r="E32" s="139"/>
      <c r="F32" s="137"/>
      <c r="G32" s="137"/>
      <c r="H32" s="196"/>
      <c r="I32" s="196"/>
      <c r="J32" s="140"/>
    </row>
    <row r="33" spans="1:10" ht="15.75" thickBot="1">
      <c r="A33" s="265" t="s">
        <v>358</v>
      </c>
      <c r="B33" s="266"/>
      <c r="C33" s="266"/>
      <c r="D33" s="266"/>
      <c r="E33" s="266"/>
      <c r="F33" s="267"/>
      <c r="G33" s="134"/>
      <c r="H33" s="261"/>
      <c r="I33" s="261"/>
      <c r="J33" s="135"/>
    </row>
    <row r="34" spans="1:10" s="136" customFormat="1" ht="15.75" customHeight="1" thickBot="1">
      <c r="A34" s="265" t="s">
        <v>359</v>
      </c>
      <c r="B34" s="266"/>
      <c r="C34" s="266"/>
      <c r="D34" s="266"/>
      <c r="E34" s="266"/>
      <c r="F34" s="267"/>
      <c r="G34" s="134"/>
      <c r="H34" s="261"/>
      <c r="I34" s="261"/>
      <c r="J34" s="135"/>
    </row>
    <row r="35" spans="1:10" s="136" customFormat="1" ht="47.25" customHeight="1" thickBot="1">
      <c r="A35" s="265" t="s">
        <v>360</v>
      </c>
      <c r="B35" s="266"/>
      <c r="C35" s="266"/>
      <c r="D35" s="266"/>
      <c r="E35" s="266"/>
      <c r="F35" s="267"/>
      <c r="G35" s="134"/>
      <c r="H35" s="261"/>
      <c r="I35" s="261"/>
      <c r="J35" s="135"/>
    </row>
  </sheetData>
  <sheetProtection/>
  <mergeCells count="18">
    <mergeCell ref="A3:J3"/>
    <mergeCell ref="A34:F34"/>
    <mergeCell ref="A33:F33"/>
    <mergeCell ref="H33:I33"/>
    <mergeCell ref="H34:I34"/>
    <mergeCell ref="H35:I35"/>
    <mergeCell ref="A35:F35"/>
    <mergeCell ref="A5:J5"/>
    <mergeCell ref="B1:I1"/>
    <mergeCell ref="A2:J2"/>
    <mergeCell ref="A18:J18"/>
    <mergeCell ref="H27:I27"/>
    <mergeCell ref="H30:I30"/>
    <mergeCell ref="H22:I22"/>
    <mergeCell ref="H23:I23"/>
    <mergeCell ref="H24:I24"/>
    <mergeCell ref="H26:I26"/>
    <mergeCell ref="A4:J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3" sqref="A3:F3"/>
    </sheetView>
  </sheetViews>
  <sheetFormatPr defaultColWidth="11.140625" defaultRowHeight="15"/>
  <cols>
    <col min="1" max="1" width="11.140625" style="75" customWidth="1"/>
    <col min="2" max="2" width="45.57421875" style="75" customWidth="1"/>
    <col min="3" max="3" width="5.421875" style="75" customWidth="1"/>
    <col min="4" max="4" width="8.7109375" style="75" customWidth="1"/>
    <col min="5" max="5" width="11.421875" style="75" customWidth="1"/>
    <col min="6" max="6" width="15.00390625" style="75" customWidth="1"/>
    <col min="7" max="16384" width="11.140625" style="75" customWidth="1"/>
  </cols>
  <sheetData>
    <row r="1" spans="1:6" ht="12" customHeight="1">
      <c r="A1" s="268" t="s">
        <v>80</v>
      </c>
      <c r="B1" s="268"/>
      <c r="C1" s="268"/>
      <c r="D1" s="268"/>
      <c r="E1" s="268"/>
      <c r="F1" s="268"/>
    </row>
    <row r="2" spans="1:6" ht="12" customHeight="1">
      <c r="A2" s="269" t="s">
        <v>399</v>
      </c>
      <c r="B2" s="269"/>
      <c r="C2" s="269"/>
      <c r="D2" s="269"/>
      <c r="E2" s="269"/>
      <c r="F2" s="269"/>
    </row>
    <row r="3" spans="1:6" ht="12" customHeight="1">
      <c r="A3" s="270" t="s">
        <v>415</v>
      </c>
      <c r="B3" s="270"/>
      <c r="C3" s="270"/>
      <c r="D3" s="270"/>
      <c r="E3" s="270"/>
      <c r="F3" s="270"/>
    </row>
    <row r="4" spans="1:6" ht="12">
      <c r="A4" s="117"/>
      <c r="B4" s="157"/>
      <c r="C4" s="157"/>
      <c r="D4" s="157"/>
      <c r="E4" s="157"/>
      <c r="F4" s="157"/>
    </row>
    <row r="5" spans="1:6" ht="12">
      <c r="A5" s="117"/>
      <c r="B5" s="118" t="s">
        <v>79</v>
      </c>
      <c r="D5" s="82"/>
      <c r="E5" s="82"/>
      <c r="F5" s="82"/>
    </row>
    <row r="6" spans="1:6" ht="13.5" customHeight="1">
      <c r="A6" s="117"/>
      <c r="B6" s="75" t="s">
        <v>166</v>
      </c>
      <c r="D6" s="116" t="s">
        <v>78</v>
      </c>
      <c r="E6" s="115">
        <v>39958</v>
      </c>
      <c r="F6" s="82"/>
    </row>
    <row r="7" spans="1:6" ht="22.5">
      <c r="A7" s="112" t="s">
        <v>31</v>
      </c>
      <c r="B7" s="112" t="s">
        <v>30</v>
      </c>
      <c r="C7" s="112" t="s">
        <v>29</v>
      </c>
      <c r="D7" s="114" t="s">
        <v>28</v>
      </c>
      <c r="E7" s="113" t="s">
        <v>27</v>
      </c>
      <c r="F7" s="110" t="s">
        <v>26</v>
      </c>
    </row>
    <row r="8" spans="1:6" ht="19.5" customHeight="1">
      <c r="A8" s="112">
        <v>1</v>
      </c>
      <c r="B8" s="112">
        <v>2</v>
      </c>
      <c r="C8" s="112">
        <v>3</v>
      </c>
      <c r="D8" s="111">
        <v>4</v>
      </c>
      <c r="E8" s="111">
        <v>5</v>
      </c>
      <c r="F8" s="110">
        <v>6</v>
      </c>
    </row>
    <row r="9" spans="1:6" ht="12">
      <c r="A9" s="89"/>
      <c r="B9" s="89"/>
      <c r="C9" s="108"/>
      <c r="D9" s="107"/>
      <c r="E9" s="107"/>
      <c r="F9" s="107"/>
    </row>
    <row r="10" spans="1:6" ht="12">
      <c r="A10" s="90"/>
      <c r="B10" s="109" t="s">
        <v>77</v>
      </c>
      <c r="C10" s="108"/>
      <c r="D10" s="107"/>
      <c r="E10" s="107"/>
      <c r="F10" s="92"/>
    </row>
    <row r="11" spans="1:6" ht="12">
      <c r="A11" s="90"/>
      <c r="B11" s="109"/>
      <c r="C11" s="108"/>
      <c r="D11" s="107"/>
      <c r="E11" s="107"/>
      <c r="F11" s="92"/>
    </row>
    <row r="12" spans="1:6" ht="12">
      <c r="A12" s="90"/>
      <c r="B12" s="106" t="s">
        <v>75</v>
      </c>
      <c r="C12" s="105"/>
      <c r="D12" s="104"/>
      <c r="E12" s="104"/>
      <c r="F12" s="103"/>
    </row>
    <row r="13" spans="1:6" ht="12">
      <c r="A13" s="90"/>
      <c r="B13" s="102" t="s">
        <v>70</v>
      </c>
      <c r="C13" s="100"/>
      <c r="D13" s="99"/>
      <c r="E13" s="99"/>
      <c r="F13" s="98"/>
    </row>
    <row r="14" spans="1:6" ht="12">
      <c r="A14" s="90"/>
      <c r="B14" s="101" t="s">
        <v>50</v>
      </c>
      <c r="C14" s="100"/>
      <c r="D14" s="99"/>
      <c r="E14" s="99"/>
      <c r="F14" s="98"/>
    </row>
    <row r="15" spans="1:6" ht="12">
      <c r="A15" s="90"/>
      <c r="B15" s="89"/>
      <c r="C15" s="92"/>
      <c r="D15" s="92"/>
      <c r="E15" s="92"/>
      <c r="F15" s="91"/>
    </row>
    <row r="16" spans="1:6" ht="12">
      <c r="A16" s="97">
        <v>72</v>
      </c>
      <c r="B16" s="96" t="s">
        <v>76</v>
      </c>
      <c r="C16" s="95"/>
      <c r="D16" s="95"/>
      <c r="E16" s="95"/>
      <c r="F16" s="94"/>
    </row>
    <row r="17" spans="1:6" ht="12">
      <c r="A17" s="90"/>
      <c r="B17" s="93"/>
      <c r="C17" s="92"/>
      <c r="D17" s="92"/>
      <c r="E17" s="92"/>
      <c r="F17" s="91"/>
    </row>
    <row r="18" spans="1:6" ht="12">
      <c r="A18" s="90"/>
      <c r="B18" s="89"/>
      <c r="C18" s="92"/>
      <c r="D18" s="92"/>
      <c r="E18" s="92"/>
      <c r="F18" s="91"/>
    </row>
    <row r="19" spans="1:6" ht="12">
      <c r="A19" s="76"/>
      <c r="B19" s="83" t="s">
        <v>75</v>
      </c>
      <c r="D19" s="82"/>
      <c r="E19" s="82"/>
      <c r="F19" s="81"/>
    </row>
    <row r="20" spans="1:6" ht="24">
      <c r="A20" s="90">
        <v>1</v>
      </c>
      <c r="B20" s="89" t="s">
        <v>74</v>
      </c>
      <c r="C20" s="75" t="s">
        <v>1</v>
      </c>
      <c r="D20" s="82">
        <v>1</v>
      </c>
      <c r="E20" s="82"/>
      <c r="F20" s="81"/>
    </row>
    <row r="21" spans="1:6" ht="13.5">
      <c r="A21" s="76"/>
      <c r="B21" s="88" t="s">
        <v>73</v>
      </c>
      <c r="D21" s="82"/>
      <c r="E21" s="82"/>
      <c r="F21" s="81"/>
    </row>
    <row r="22" spans="1:5" ht="12">
      <c r="A22" s="76"/>
      <c r="D22" s="82"/>
      <c r="E22" s="82"/>
    </row>
    <row r="23" spans="1:5" ht="12">
      <c r="A23" s="76"/>
      <c r="D23" s="82"/>
      <c r="E23" s="82"/>
    </row>
    <row r="24" spans="1:6" ht="12">
      <c r="A24" s="76">
        <v>2</v>
      </c>
      <c r="B24" s="75" t="s">
        <v>72</v>
      </c>
      <c r="C24" s="75" t="s">
        <v>1</v>
      </c>
      <c r="D24" s="82">
        <v>1</v>
      </c>
      <c r="E24" s="82"/>
      <c r="F24" s="81"/>
    </row>
    <row r="25" spans="1:6" ht="12">
      <c r="A25" s="76"/>
      <c r="D25" s="82"/>
      <c r="E25" s="82"/>
      <c r="F25" s="81"/>
    </row>
    <row r="26" spans="1:6" ht="12">
      <c r="A26" s="76"/>
      <c r="D26" s="82"/>
      <c r="E26" s="82"/>
      <c r="F26" s="81"/>
    </row>
    <row r="27" spans="1:6" ht="12">
      <c r="A27" s="76"/>
      <c r="D27" s="82"/>
      <c r="E27" s="82"/>
      <c r="F27" s="81"/>
    </row>
    <row r="28" spans="1:6" ht="12">
      <c r="A28" s="80"/>
      <c r="B28" s="79" t="s">
        <v>71</v>
      </c>
      <c r="C28" s="79"/>
      <c r="D28" s="78"/>
      <c r="E28" s="78"/>
      <c r="F28" s="77"/>
    </row>
    <row r="29" spans="1:6" ht="12">
      <c r="A29" s="76"/>
      <c r="D29" s="82"/>
      <c r="E29" s="82"/>
      <c r="F29" s="81"/>
    </row>
    <row r="30" spans="1:6" ht="12">
      <c r="A30" s="76"/>
      <c r="B30" s="83" t="s">
        <v>70</v>
      </c>
      <c r="D30" s="82"/>
      <c r="E30" s="82"/>
      <c r="F30" s="81"/>
    </row>
    <row r="31" spans="1:6" ht="12">
      <c r="A31" s="76"/>
      <c r="B31" s="83"/>
      <c r="D31" s="82"/>
      <c r="E31" s="82"/>
      <c r="F31" s="81"/>
    </row>
    <row r="32" spans="1:6" ht="12">
      <c r="A32" s="76"/>
      <c r="B32" s="87" t="s">
        <v>69</v>
      </c>
      <c r="D32" s="82"/>
      <c r="E32" s="82"/>
      <c r="F32" s="81"/>
    </row>
    <row r="33" spans="1:6" ht="12">
      <c r="A33" s="76"/>
      <c r="B33" s="75" t="s">
        <v>67</v>
      </c>
      <c r="C33" s="75" t="s">
        <v>48</v>
      </c>
      <c r="D33" s="82">
        <v>40</v>
      </c>
      <c r="E33" s="82"/>
      <c r="F33" s="81"/>
    </row>
    <row r="34" spans="1:6" ht="12">
      <c r="A34" s="76"/>
      <c r="B34" s="75" t="s">
        <v>68</v>
      </c>
      <c r="D34" s="82"/>
      <c r="E34" s="82"/>
      <c r="F34" s="81"/>
    </row>
    <row r="35" spans="1:6" ht="12">
      <c r="A35" s="76"/>
      <c r="B35" s="75" t="s">
        <v>67</v>
      </c>
      <c r="C35" s="75" t="s">
        <v>1</v>
      </c>
      <c r="D35" s="82">
        <v>5</v>
      </c>
      <c r="E35" s="82"/>
      <c r="F35" s="81"/>
    </row>
    <row r="36" spans="1:6" ht="12">
      <c r="A36" s="76"/>
      <c r="D36" s="82"/>
      <c r="E36" s="82"/>
      <c r="F36" s="81"/>
    </row>
    <row r="37" spans="1:6" ht="12">
      <c r="A37" s="80"/>
      <c r="B37" s="83" t="s">
        <v>66</v>
      </c>
      <c r="C37" s="87" t="s">
        <v>54</v>
      </c>
      <c r="D37" s="86">
        <v>1</v>
      </c>
      <c r="E37" s="86"/>
      <c r="F37" s="85"/>
    </row>
    <row r="38" spans="1:6" ht="12">
      <c r="A38" s="76"/>
      <c r="B38" s="75" t="s">
        <v>65</v>
      </c>
      <c r="F38" s="81"/>
    </row>
    <row r="39" spans="1:6" ht="12">
      <c r="A39" s="76"/>
      <c r="B39" s="75" t="s">
        <v>64</v>
      </c>
      <c r="D39" s="82"/>
      <c r="E39" s="82"/>
      <c r="F39" s="81"/>
    </row>
    <row r="40" spans="1:6" ht="12">
      <c r="A40" s="76"/>
      <c r="D40" s="82"/>
      <c r="E40" s="82"/>
      <c r="F40" s="81"/>
    </row>
    <row r="41" ht="12">
      <c r="A41" s="76"/>
    </row>
    <row r="42" spans="1:6" ht="12">
      <c r="A42" s="76"/>
      <c r="B42" s="83" t="s">
        <v>63</v>
      </c>
      <c r="C42" s="87" t="s">
        <v>54</v>
      </c>
      <c r="D42" s="86">
        <v>2</v>
      </c>
      <c r="E42" s="86"/>
      <c r="F42" s="85"/>
    </row>
    <row r="43" spans="1:6" ht="12">
      <c r="A43" s="76"/>
      <c r="B43" s="75" t="s">
        <v>62</v>
      </c>
      <c r="F43" s="81"/>
    </row>
    <row r="44" spans="1:6" ht="12">
      <c r="A44" s="76"/>
      <c r="B44" s="75" t="s">
        <v>61</v>
      </c>
      <c r="D44" s="82"/>
      <c r="E44" s="82"/>
      <c r="F44" s="81"/>
    </row>
    <row r="45" spans="1:6" ht="12">
      <c r="A45" s="76"/>
      <c r="B45" s="75" t="s">
        <v>60</v>
      </c>
      <c r="D45" s="82"/>
      <c r="E45" s="82"/>
      <c r="F45" s="81"/>
    </row>
    <row r="46" ht="12">
      <c r="A46" s="76"/>
    </row>
    <row r="47" spans="1:6" ht="12">
      <c r="A47" s="76"/>
      <c r="B47" s="83" t="s">
        <v>59</v>
      </c>
      <c r="C47" s="87" t="s">
        <v>54</v>
      </c>
      <c r="D47" s="86">
        <v>2</v>
      </c>
      <c r="E47" s="86"/>
      <c r="F47" s="85"/>
    </row>
    <row r="48" spans="1:6" ht="12">
      <c r="A48" s="76"/>
      <c r="B48" s="75" t="s">
        <v>58</v>
      </c>
      <c r="F48" s="81"/>
    </row>
    <row r="49" spans="1:6" ht="12">
      <c r="A49" s="84"/>
      <c r="B49" s="75" t="s">
        <v>57</v>
      </c>
      <c r="D49" s="82"/>
      <c r="E49" s="82"/>
      <c r="F49" s="81"/>
    </row>
    <row r="50" spans="1:6" ht="12">
      <c r="A50" s="80"/>
      <c r="B50" s="75" t="s">
        <v>56</v>
      </c>
      <c r="D50" s="82"/>
      <c r="E50" s="82"/>
      <c r="F50" s="81"/>
    </row>
    <row r="51" ht="12">
      <c r="A51" s="76"/>
    </row>
    <row r="52" spans="1:3" ht="12">
      <c r="A52" s="76"/>
      <c r="B52" s="83" t="s">
        <v>55</v>
      </c>
      <c r="C52" s="75" t="s">
        <v>54</v>
      </c>
    </row>
    <row r="53" spans="1:2" ht="12">
      <c r="A53" s="76"/>
      <c r="B53" s="75" t="s">
        <v>53</v>
      </c>
    </row>
    <row r="54" spans="1:2" ht="12">
      <c r="A54" s="76"/>
      <c r="B54" s="75" t="s">
        <v>52</v>
      </c>
    </row>
    <row r="55" spans="1:2" ht="12">
      <c r="A55" s="76"/>
      <c r="B55" s="75" t="s">
        <v>51</v>
      </c>
    </row>
    <row r="56" ht="12">
      <c r="A56" s="76"/>
    </row>
    <row r="57" ht="12">
      <c r="A57" s="76"/>
    </row>
    <row r="58" ht="12">
      <c r="A58" s="76"/>
    </row>
    <row r="59" spans="1:6" ht="12">
      <c r="A59" s="76"/>
      <c r="B59" s="83" t="s">
        <v>50</v>
      </c>
      <c r="D59" s="82"/>
      <c r="E59" s="82"/>
      <c r="F59" s="81"/>
    </row>
    <row r="60" spans="1:6" ht="12">
      <c r="A60" s="80"/>
      <c r="B60" s="75" t="s">
        <v>49</v>
      </c>
      <c r="C60" s="75" t="s">
        <v>48</v>
      </c>
      <c r="D60" s="82">
        <v>15</v>
      </c>
      <c r="E60" s="82"/>
      <c r="F60" s="81"/>
    </row>
    <row r="61" spans="1:6" ht="12">
      <c r="A61" s="76"/>
      <c r="B61" s="75" t="s">
        <v>47</v>
      </c>
      <c r="D61" s="82"/>
      <c r="E61" s="82"/>
      <c r="F61" s="81"/>
    </row>
    <row r="62" spans="1:6" ht="12">
      <c r="A62" s="76"/>
      <c r="D62" s="82"/>
      <c r="E62" s="82"/>
      <c r="F62" s="81"/>
    </row>
    <row r="63" spans="1:6" ht="12">
      <c r="A63" s="80"/>
      <c r="B63" s="79" t="s">
        <v>46</v>
      </c>
      <c r="C63" s="79"/>
      <c r="D63" s="78"/>
      <c r="E63" s="78"/>
      <c r="F63" s="77"/>
    </row>
    <row r="64" ht="12">
      <c r="A64" s="76"/>
    </row>
    <row r="65" ht="12">
      <c r="A65" s="76"/>
    </row>
  </sheetData>
  <sheetProtection/>
  <mergeCells count="3">
    <mergeCell ref="A1:F1"/>
    <mergeCell ref="A2:F2"/>
    <mergeCell ref="A3:F3"/>
  </mergeCells>
  <printOptions/>
  <pageMargins left="0.5905511811023623" right="0.5905511811023623" top="0.984251968503937" bottom="0.984251968503937" header="0.5118110236220472" footer="0.5905511811023623"/>
  <pageSetup horizontalDpi="300" verticalDpi="300" orientation="portrait" paperSize="9" scale="92" r:id="rId1"/>
  <headerFooter alignWithMargins="0">
    <oddFooter>&amp;C&amp;"Times New Roman,Obyčejné"&amp;9Stránka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1"/>
  <sheetViews>
    <sheetView showGridLines="0" view="pageBreakPreview" zoomScaleSheetLayoutView="100" zoomScalePageLayoutView="0" workbookViewId="0" topLeftCell="A1">
      <selection activeCell="A4" sqref="A4"/>
    </sheetView>
  </sheetViews>
  <sheetFormatPr defaultColWidth="9.00390625" defaultRowHeight="12" customHeight="1"/>
  <cols>
    <col min="1" max="1" width="3.421875" style="5" customWidth="1"/>
    <col min="2" max="2" width="3.8515625" style="4" customWidth="1"/>
    <col min="3" max="3" width="10.421875" style="4" customWidth="1"/>
    <col min="4" max="4" width="40.140625" style="4" customWidth="1"/>
    <col min="5" max="5" width="3.7109375" style="4" customWidth="1"/>
    <col min="6" max="6" width="9.28125" style="3" customWidth="1"/>
    <col min="7" max="7" width="9.28125" style="2" customWidth="1"/>
    <col min="8" max="8" width="12.421875" style="2" customWidth="1"/>
    <col min="9" max="16384" width="9.00390625" style="1" customWidth="1"/>
  </cols>
  <sheetData>
    <row r="1" spans="1:8" s="117" customFormat="1" ht="12" customHeight="1">
      <c r="A1" s="268" t="s">
        <v>80</v>
      </c>
      <c r="B1" s="268"/>
      <c r="C1" s="268"/>
      <c r="D1" s="268"/>
      <c r="E1" s="268"/>
      <c r="F1" s="268"/>
      <c r="G1" s="268"/>
      <c r="H1" s="268"/>
    </row>
    <row r="2" spans="1:8" s="117" customFormat="1" ht="12" customHeight="1">
      <c r="A2" s="269" t="s">
        <v>399</v>
      </c>
      <c r="B2" s="269"/>
      <c r="C2" s="269"/>
      <c r="D2" s="269"/>
      <c r="E2" s="269"/>
      <c r="F2" s="269"/>
      <c r="G2" s="269"/>
      <c r="H2" s="269"/>
    </row>
    <row r="3" spans="1:8" s="117" customFormat="1" ht="12" customHeight="1">
      <c r="A3" s="270" t="s">
        <v>415</v>
      </c>
      <c r="B3" s="270"/>
      <c r="C3" s="270"/>
      <c r="D3" s="270"/>
      <c r="E3" s="270"/>
      <c r="F3" s="270"/>
      <c r="G3" s="270"/>
      <c r="H3" s="270"/>
    </row>
    <row r="4" spans="1:8" ht="10.5">
      <c r="A4" s="199"/>
      <c r="F4" s="200"/>
      <c r="G4" s="201"/>
      <c r="H4" s="201"/>
    </row>
    <row r="5" spans="1:8" s="7" customFormat="1" ht="19.5" customHeight="1">
      <c r="A5" s="74" t="s">
        <v>45</v>
      </c>
      <c r="B5" s="71"/>
      <c r="C5" s="71"/>
      <c r="D5" s="71"/>
      <c r="E5" s="71"/>
      <c r="F5" s="71"/>
      <c r="G5" s="71"/>
      <c r="H5" s="71"/>
    </row>
    <row r="6" spans="1:8" s="7" customFormat="1" ht="12.75" customHeight="1">
      <c r="A6" s="73" t="s">
        <v>44</v>
      </c>
      <c r="B6" s="72"/>
      <c r="C6" s="72"/>
      <c r="D6" s="72"/>
      <c r="E6" s="72"/>
      <c r="F6" s="72"/>
      <c r="G6" s="71"/>
      <c r="H6" s="71"/>
    </row>
    <row r="7" spans="1:8" s="7" customFormat="1" ht="12.75" customHeight="1">
      <c r="A7" s="73" t="s">
        <v>43</v>
      </c>
      <c r="B7" s="72"/>
      <c r="C7" s="72"/>
      <c r="D7" s="72"/>
      <c r="E7" s="72"/>
      <c r="F7" s="72" t="s">
        <v>42</v>
      </c>
      <c r="G7" s="71"/>
      <c r="H7" s="71"/>
    </row>
    <row r="8" spans="1:8" s="7" customFormat="1" ht="12.75" customHeight="1">
      <c r="A8" s="73" t="s">
        <v>41</v>
      </c>
      <c r="B8" s="72"/>
      <c r="C8" s="72" t="s">
        <v>40</v>
      </c>
      <c r="D8" s="72"/>
      <c r="E8" s="72"/>
      <c r="F8" s="72" t="s">
        <v>39</v>
      </c>
      <c r="G8" s="71"/>
      <c r="H8" s="71"/>
    </row>
    <row r="9" spans="1:8" s="7" customFormat="1" ht="12.75" customHeight="1">
      <c r="A9" s="72" t="s">
        <v>38</v>
      </c>
      <c r="B9" s="72"/>
      <c r="C9" s="72"/>
      <c r="D9" s="72"/>
      <c r="E9" s="72"/>
      <c r="F9" s="72" t="s">
        <v>37</v>
      </c>
      <c r="G9" s="71" t="s">
        <v>36</v>
      </c>
      <c r="H9" s="71"/>
    </row>
    <row r="10" spans="1:8" s="7" customFormat="1" ht="12.75" customHeight="1">
      <c r="A10" s="72" t="s">
        <v>35</v>
      </c>
      <c r="B10" s="72"/>
      <c r="C10" s="72"/>
      <c r="D10" s="72"/>
      <c r="E10" s="72"/>
      <c r="F10" s="72" t="s">
        <v>34</v>
      </c>
      <c r="G10" s="71"/>
      <c r="H10" s="71"/>
    </row>
    <row r="11" spans="1:8" s="7" customFormat="1" ht="6" customHeight="1" thickBot="1">
      <c r="A11" s="71"/>
      <c r="B11" s="71"/>
      <c r="C11" s="71"/>
      <c r="D11" s="71"/>
      <c r="E11" s="71"/>
      <c r="F11" s="71"/>
      <c r="G11" s="71"/>
      <c r="H11" s="71"/>
    </row>
    <row r="12" spans="1:8" s="7" customFormat="1" ht="25.5" customHeight="1" thickBot="1">
      <c r="A12" s="70" t="s">
        <v>33</v>
      </c>
      <c r="B12" s="69" t="s">
        <v>32</v>
      </c>
      <c r="C12" s="69" t="s">
        <v>31</v>
      </c>
      <c r="D12" s="69" t="s">
        <v>30</v>
      </c>
      <c r="E12" s="69" t="s">
        <v>29</v>
      </c>
      <c r="F12" s="69" t="s">
        <v>28</v>
      </c>
      <c r="G12" s="69" t="s">
        <v>27</v>
      </c>
      <c r="H12" s="68" t="s">
        <v>26</v>
      </c>
    </row>
    <row r="13" spans="1:8" s="7" customFormat="1" ht="12.75" customHeight="1" thickBot="1">
      <c r="A13" s="67" t="s">
        <v>25</v>
      </c>
      <c r="B13" s="66" t="s">
        <v>24</v>
      </c>
      <c r="C13" s="66" t="s">
        <v>23</v>
      </c>
      <c r="D13" s="66" t="s">
        <v>22</v>
      </c>
      <c r="E13" s="66" t="s">
        <v>21</v>
      </c>
      <c r="F13" s="66" t="s">
        <v>20</v>
      </c>
      <c r="G13" s="66" t="s">
        <v>19</v>
      </c>
      <c r="H13" s="65" t="s">
        <v>18</v>
      </c>
    </row>
    <row r="14" spans="1:8" s="7" customFormat="1" ht="48.75" customHeight="1">
      <c r="A14" s="64">
        <v>1</v>
      </c>
      <c r="B14" s="63"/>
      <c r="C14" s="63"/>
      <c r="D14" s="62" t="s">
        <v>17</v>
      </c>
      <c r="E14" s="61" t="s">
        <v>1</v>
      </c>
      <c r="F14" s="60">
        <v>1</v>
      </c>
      <c r="G14" s="59"/>
      <c r="H14" s="30"/>
    </row>
    <row r="15" spans="1:8" s="7" customFormat="1" ht="27" customHeight="1">
      <c r="A15" s="58"/>
      <c r="B15" s="57"/>
      <c r="C15" s="57"/>
      <c r="D15" s="56" t="s">
        <v>16</v>
      </c>
      <c r="E15" s="55"/>
      <c r="F15" s="54"/>
      <c r="G15" s="53"/>
      <c r="H15" s="44"/>
    </row>
    <row r="16" spans="1:8" s="7" customFormat="1" ht="15" customHeight="1">
      <c r="A16" s="50"/>
      <c r="B16" s="49"/>
      <c r="C16" s="49"/>
      <c r="D16" s="52" t="s">
        <v>15</v>
      </c>
      <c r="E16" s="47"/>
      <c r="F16" s="46"/>
      <c r="G16" s="45"/>
      <c r="H16" s="44"/>
    </row>
    <row r="17" spans="1:8" s="7" customFormat="1" ht="15" customHeight="1">
      <c r="A17" s="43"/>
      <c r="B17" s="42"/>
      <c r="C17" s="42"/>
      <c r="D17" s="51" t="s">
        <v>14</v>
      </c>
      <c r="E17" s="40"/>
      <c r="F17" s="39"/>
      <c r="G17" s="38"/>
      <c r="H17" s="44"/>
    </row>
    <row r="18" spans="1:8" s="7" customFormat="1" ht="27" customHeight="1">
      <c r="A18" s="50"/>
      <c r="B18" s="49"/>
      <c r="C18" s="49"/>
      <c r="D18" s="48" t="s">
        <v>13</v>
      </c>
      <c r="E18" s="47"/>
      <c r="F18" s="46"/>
      <c r="G18" s="45"/>
      <c r="H18" s="44"/>
    </row>
    <row r="19" spans="1:8" s="7" customFormat="1" ht="15" customHeight="1" thickBot="1">
      <c r="A19" s="43"/>
      <c r="B19" s="42"/>
      <c r="C19" s="42"/>
      <c r="D19" s="41" t="s">
        <v>12</v>
      </c>
      <c r="E19" s="40"/>
      <c r="F19" s="39"/>
      <c r="G19" s="38"/>
      <c r="H19" s="37"/>
    </row>
    <row r="20" spans="1:8" s="7" customFormat="1" ht="25.5" customHeight="1" thickBot="1">
      <c r="A20" s="36">
        <v>2</v>
      </c>
      <c r="B20" s="35"/>
      <c r="C20" s="35"/>
      <c r="D20" s="34" t="s">
        <v>11</v>
      </c>
      <c r="E20" s="33" t="s">
        <v>1</v>
      </c>
      <c r="F20" s="32">
        <v>2</v>
      </c>
      <c r="G20" s="31"/>
      <c r="H20" s="30"/>
    </row>
    <row r="21" spans="1:8" s="7" customFormat="1" ht="15" customHeight="1" thickBot="1">
      <c r="A21" s="18">
        <v>3</v>
      </c>
      <c r="B21" s="24"/>
      <c r="C21" s="24"/>
      <c r="D21" s="29" t="s">
        <v>10</v>
      </c>
      <c r="E21" s="15" t="s">
        <v>1</v>
      </c>
      <c r="F21" s="14">
        <v>1</v>
      </c>
      <c r="G21" s="28"/>
      <c r="H21" s="27"/>
    </row>
    <row r="22" spans="1:8" s="7" customFormat="1" ht="58.5" customHeight="1" thickBot="1">
      <c r="A22" s="18">
        <v>4</v>
      </c>
      <c r="B22" s="24"/>
      <c r="C22" s="24"/>
      <c r="D22" s="16" t="s">
        <v>9</v>
      </c>
      <c r="E22" s="15"/>
      <c r="F22" s="14"/>
      <c r="G22" s="13"/>
      <c r="H22" s="12"/>
    </row>
    <row r="23" spans="1:8" s="7" customFormat="1" ht="37.5" customHeight="1" thickBot="1">
      <c r="A23" s="18">
        <v>5</v>
      </c>
      <c r="B23" s="23"/>
      <c r="C23" s="23"/>
      <c r="D23" s="16" t="s">
        <v>8</v>
      </c>
      <c r="E23" s="15"/>
      <c r="F23" s="14"/>
      <c r="G23" s="13"/>
      <c r="H23" s="12"/>
    </row>
    <row r="24" spans="1:8" s="7" customFormat="1" ht="15" customHeight="1" thickBot="1">
      <c r="A24" s="18">
        <v>6</v>
      </c>
      <c r="B24" s="26"/>
      <c r="C24" s="26"/>
      <c r="D24" s="25" t="s">
        <v>7</v>
      </c>
      <c r="E24" s="15"/>
      <c r="F24" s="14"/>
      <c r="G24" s="13"/>
      <c r="H24" s="12"/>
    </row>
    <row r="25" spans="1:8" s="7" customFormat="1" ht="26.25" customHeight="1" thickBot="1">
      <c r="A25" s="18">
        <v>7</v>
      </c>
      <c r="B25" s="24"/>
      <c r="C25" s="24"/>
      <c r="D25" s="19" t="s">
        <v>6</v>
      </c>
      <c r="E25" s="15" t="s">
        <v>1</v>
      </c>
      <c r="F25" s="14">
        <v>1</v>
      </c>
      <c r="G25" s="13"/>
      <c r="H25" s="12"/>
    </row>
    <row r="26" spans="1:8" s="7" customFormat="1" ht="15" customHeight="1" thickBot="1">
      <c r="A26" s="18">
        <v>8</v>
      </c>
      <c r="B26" s="23"/>
      <c r="C26" s="23"/>
      <c r="D26" s="21" t="s">
        <v>5</v>
      </c>
      <c r="E26" s="15"/>
      <c r="F26" s="14"/>
      <c r="G26" s="13"/>
      <c r="H26" s="12"/>
    </row>
    <row r="27" spans="1:8" s="7" customFormat="1" ht="15" customHeight="1" thickBot="1">
      <c r="A27" s="18">
        <v>9</v>
      </c>
      <c r="B27" s="22"/>
      <c r="C27" s="22"/>
      <c r="D27" s="21" t="s">
        <v>4</v>
      </c>
      <c r="E27" s="15"/>
      <c r="F27" s="14"/>
      <c r="G27" s="13"/>
      <c r="H27" s="12"/>
    </row>
    <row r="28" spans="1:8" s="7" customFormat="1" ht="24.75" customHeight="1" thickBot="1">
      <c r="A28" s="18">
        <v>10</v>
      </c>
      <c r="B28" s="20"/>
      <c r="C28" s="20"/>
      <c r="D28" s="19" t="s">
        <v>3</v>
      </c>
      <c r="E28" s="15"/>
      <c r="F28" s="14"/>
      <c r="G28" s="13"/>
      <c r="H28" s="12"/>
    </row>
    <row r="29" spans="1:8" s="7" customFormat="1" ht="36.75" customHeight="1" thickBot="1">
      <c r="A29" s="18">
        <v>11</v>
      </c>
      <c r="B29" s="17"/>
      <c r="C29" s="17"/>
      <c r="D29" s="16" t="s">
        <v>2</v>
      </c>
      <c r="E29" s="15" t="s">
        <v>1</v>
      </c>
      <c r="F29" s="14">
        <v>1</v>
      </c>
      <c r="G29" s="13"/>
      <c r="H29" s="12"/>
    </row>
    <row r="30" spans="1:8" s="7" customFormat="1" ht="21" customHeight="1">
      <c r="A30" s="11"/>
      <c r="B30" s="10"/>
      <c r="C30" s="10"/>
      <c r="D30" s="10" t="s">
        <v>0</v>
      </c>
      <c r="E30" s="10"/>
      <c r="F30" s="9"/>
      <c r="G30" s="8"/>
      <c r="H30" s="8">
        <f>SUM(H14:H29)</f>
        <v>0</v>
      </c>
    </row>
    <row r="31" ht="12" customHeight="1">
      <c r="A31" s="6"/>
    </row>
  </sheetData>
  <sheetProtection/>
  <mergeCells count="3">
    <mergeCell ref="A3:H3"/>
    <mergeCell ref="A2:H2"/>
    <mergeCell ref="A1:H1"/>
  </mergeCells>
  <printOptions/>
  <pageMargins left="0.7" right="0.7" top="0.75" bottom="0.75" header="0.3" footer="0.3"/>
  <pageSetup fitToHeight="100" fitToWidth="1" horizontalDpi="300" verticalDpi="300" orientation="portrait" paperSize="9" scale="94" r:id="rId1"/>
  <ignoredErrors>
    <ignoredError sqref="A13:H13" numberStoredAsText="1"/>
    <ignoredError sqref="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A37"/>
  <sheetViews>
    <sheetView showGridLines="0" view="pageBreakPreview" zoomScaleSheetLayoutView="100" workbookViewId="0" topLeftCell="A1">
      <selection activeCell="A4" sqref="A4"/>
    </sheetView>
  </sheetViews>
  <sheetFormatPr defaultColWidth="9.140625" defaultRowHeight="15"/>
  <cols>
    <col min="1" max="1" width="14.140625" style="143" bestFit="1" customWidth="1"/>
    <col min="2" max="2" width="86.57421875" style="147" bestFit="1" customWidth="1"/>
    <col min="3" max="3" width="12.8515625" style="147" bestFit="1" customWidth="1"/>
    <col min="4" max="4" width="10.421875" style="147" bestFit="1" customWidth="1"/>
    <col min="5" max="5" width="10.8515625" style="143" bestFit="1" customWidth="1"/>
    <col min="6" max="6" width="7.7109375" style="143" bestFit="1" customWidth="1"/>
    <col min="7" max="7" width="12.00390625" style="149" bestFit="1" customWidth="1"/>
    <col min="8" max="8" width="16.421875" style="146" customWidth="1"/>
    <col min="9" max="9" width="10.140625" style="142" bestFit="1" customWidth="1"/>
    <col min="10" max="130" width="9.140625" style="142" customWidth="1"/>
    <col min="131" max="16384" width="9.140625" style="143" customWidth="1"/>
  </cols>
  <sheetData>
    <row r="1" spans="1:130" s="149" customFormat="1" ht="12.75" customHeight="1">
      <c r="A1" s="273" t="s">
        <v>80</v>
      </c>
      <c r="B1" s="273"/>
      <c r="C1" s="273"/>
      <c r="D1" s="273"/>
      <c r="E1" s="273"/>
      <c r="F1" s="273"/>
      <c r="G1" s="273"/>
      <c r="H1" s="203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</row>
    <row r="2" spans="1:130" s="149" customFormat="1" ht="12.75" customHeight="1">
      <c r="A2" s="272" t="s">
        <v>399</v>
      </c>
      <c r="B2" s="272"/>
      <c r="C2" s="272"/>
      <c r="D2" s="272"/>
      <c r="E2" s="272"/>
      <c r="F2" s="272"/>
      <c r="G2" s="272"/>
      <c r="H2" s="203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</row>
    <row r="3" spans="1:16" s="204" customFormat="1" ht="12.75" customHeight="1">
      <c r="A3" s="271" t="s">
        <v>415</v>
      </c>
      <c r="B3" s="271"/>
      <c r="C3" s="271"/>
      <c r="D3" s="271"/>
      <c r="E3" s="271"/>
      <c r="F3" s="271"/>
      <c r="G3" s="271"/>
      <c r="H3" s="205"/>
      <c r="I3" s="205"/>
      <c r="J3" s="205"/>
      <c r="K3" s="205"/>
      <c r="L3" s="205"/>
      <c r="M3" s="205"/>
      <c r="N3" s="205"/>
      <c r="O3" s="205"/>
      <c r="P3" s="205"/>
    </row>
    <row r="4" spans="1:7" ht="15.75">
      <c r="A4" s="151"/>
      <c r="B4" s="150"/>
      <c r="C4" s="150"/>
      <c r="D4" s="150"/>
      <c r="E4" s="150"/>
      <c r="F4" s="150"/>
      <c r="G4" s="150"/>
    </row>
    <row r="5" spans="1:130" s="145" customFormat="1" ht="24">
      <c r="A5" s="210" t="s">
        <v>97</v>
      </c>
      <c r="B5" s="210" t="s">
        <v>167</v>
      </c>
      <c r="C5" s="211" t="s">
        <v>160</v>
      </c>
      <c r="D5" s="211" t="s">
        <v>161</v>
      </c>
      <c r="E5" s="211" t="s">
        <v>163</v>
      </c>
      <c r="F5" s="211" t="s">
        <v>164</v>
      </c>
      <c r="G5" s="211" t="s">
        <v>162</v>
      </c>
      <c r="H5" s="152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</row>
    <row r="6" spans="1:130" s="145" customFormat="1" ht="12.75">
      <c r="A6" s="212" t="s">
        <v>99</v>
      </c>
      <c r="B6" s="213" t="s">
        <v>93</v>
      </c>
      <c r="C6" s="214" t="s">
        <v>98</v>
      </c>
      <c r="D6" s="214" t="s">
        <v>98</v>
      </c>
      <c r="E6" s="215">
        <f>E7+E11+E15</f>
        <v>0</v>
      </c>
      <c r="F6" s="215">
        <f>F7+F11+F15</f>
        <v>0</v>
      </c>
      <c r="G6" s="215">
        <f>G7+G11+G15</f>
        <v>0</v>
      </c>
      <c r="H6" s="152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</row>
    <row r="7" spans="1:8" s="144" customFormat="1" ht="12.75">
      <c r="A7" s="216" t="s">
        <v>100</v>
      </c>
      <c r="B7" s="217" t="s">
        <v>101</v>
      </c>
      <c r="C7" s="218" t="s">
        <v>98</v>
      </c>
      <c r="D7" s="218" t="s">
        <v>98</v>
      </c>
      <c r="E7" s="219">
        <f>SUM(E8:E10)</f>
        <v>0</v>
      </c>
      <c r="F7" s="219">
        <f>SUM(F8:F10)</f>
        <v>0</v>
      </c>
      <c r="G7" s="219">
        <f>SUM(G8:G10)</f>
        <v>0</v>
      </c>
      <c r="H7" s="152"/>
    </row>
    <row r="8" spans="1:7" ht="12.75">
      <c r="A8" s="220" t="s">
        <v>102</v>
      </c>
      <c r="B8" s="221" t="s">
        <v>103</v>
      </c>
      <c r="C8" s="222">
        <v>1</v>
      </c>
      <c r="D8" s="222"/>
      <c r="E8" s="223">
        <f>C8*D8</f>
        <v>0</v>
      </c>
      <c r="F8" s="223">
        <f>E8*0.2</f>
        <v>0</v>
      </c>
      <c r="G8" s="223">
        <f aca="true" t="shared" si="0" ref="G8:G26">E8+F8</f>
        <v>0</v>
      </c>
    </row>
    <row r="9" spans="1:7" ht="12.75">
      <c r="A9" s="220" t="s">
        <v>104</v>
      </c>
      <c r="B9" s="221" t="s">
        <v>105</v>
      </c>
      <c r="C9" s="222">
        <v>1</v>
      </c>
      <c r="D9" s="222"/>
      <c r="E9" s="223">
        <f>C9*D9</f>
        <v>0</v>
      </c>
      <c r="F9" s="223">
        <f>E9*0.2</f>
        <v>0</v>
      </c>
      <c r="G9" s="223">
        <f t="shared" si="0"/>
        <v>0</v>
      </c>
    </row>
    <row r="10" spans="1:7" ht="12.75">
      <c r="A10" s="220" t="s">
        <v>106</v>
      </c>
      <c r="B10" s="221" t="s">
        <v>107</v>
      </c>
      <c r="C10" s="222">
        <v>1</v>
      </c>
      <c r="D10" s="222"/>
      <c r="E10" s="223">
        <f>C10*D10</f>
        <v>0</v>
      </c>
      <c r="F10" s="223">
        <f>E10*0.2</f>
        <v>0</v>
      </c>
      <c r="G10" s="223">
        <f t="shared" si="0"/>
        <v>0</v>
      </c>
    </row>
    <row r="11" spans="1:7" ht="12.75">
      <c r="A11" s="216" t="s">
        <v>108</v>
      </c>
      <c r="B11" s="217" t="s">
        <v>109</v>
      </c>
      <c r="C11" s="218" t="s">
        <v>98</v>
      </c>
      <c r="D11" s="218" t="s">
        <v>98</v>
      </c>
      <c r="E11" s="219">
        <f>SUM(E12:E14)</f>
        <v>0</v>
      </c>
      <c r="F11" s="219">
        <f>SUM(F12:F14)</f>
        <v>0</v>
      </c>
      <c r="G11" s="219">
        <f>SUM(G12:G14)</f>
        <v>0</v>
      </c>
    </row>
    <row r="12" spans="1:7" ht="12.75">
      <c r="A12" s="220" t="s">
        <v>110</v>
      </c>
      <c r="B12" s="221" t="s">
        <v>111</v>
      </c>
      <c r="C12" s="222">
        <v>1</v>
      </c>
      <c r="D12" s="222"/>
      <c r="E12" s="223">
        <f>C12*D12</f>
        <v>0</v>
      </c>
      <c r="F12" s="223">
        <f>E12*0.2</f>
        <v>0</v>
      </c>
      <c r="G12" s="223">
        <f t="shared" si="0"/>
        <v>0</v>
      </c>
    </row>
    <row r="13" spans="1:7" ht="12.75">
      <c r="A13" s="220" t="s">
        <v>112</v>
      </c>
      <c r="B13" s="221" t="s">
        <v>113</v>
      </c>
      <c r="C13" s="222">
        <v>1</v>
      </c>
      <c r="D13" s="222"/>
      <c r="E13" s="223">
        <f>C13*D13</f>
        <v>0</v>
      </c>
      <c r="F13" s="223">
        <f>E13*0.2</f>
        <v>0</v>
      </c>
      <c r="G13" s="223">
        <f t="shared" si="0"/>
        <v>0</v>
      </c>
    </row>
    <row r="14" spans="1:7" ht="12.75">
      <c r="A14" s="220" t="s">
        <v>114</v>
      </c>
      <c r="B14" s="221" t="s">
        <v>115</v>
      </c>
      <c r="C14" s="222">
        <v>1</v>
      </c>
      <c r="D14" s="222"/>
      <c r="E14" s="223">
        <f>C14*D14</f>
        <v>0</v>
      </c>
      <c r="F14" s="223">
        <f>E14*0.2</f>
        <v>0</v>
      </c>
      <c r="G14" s="223">
        <f t="shared" si="0"/>
        <v>0</v>
      </c>
    </row>
    <row r="15" spans="1:7" ht="12.75">
      <c r="A15" s="216" t="s">
        <v>116</v>
      </c>
      <c r="B15" s="217" t="s">
        <v>117</v>
      </c>
      <c r="C15" s="218">
        <v>1</v>
      </c>
      <c r="D15" s="218" t="s">
        <v>98</v>
      </c>
      <c r="E15" s="219">
        <f>SUM(E16:E26)</f>
        <v>0</v>
      </c>
      <c r="F15" s="219">
        <f>SUM(F16:F26)</f>
        <v>0</v>
      </c>
      <c r="G15" s="219">
        <f>SUM(G16:G26)</f>
        <v>0</v>
      </c>
    </row>
    <row r="16" spans="1:7" ht="12.75">
      <c r="A16" s="220" t="s">
        <v>118</v>
      </c>
      <c r="B16" s="221" t="s">
        <v>119</v>
      </c>
      <c r="C16" s="222">
        <v>1</v>
      </c>
      <c r="D16" s="222"/>
      <c r="E16" s="223">
        <f aca="true" t="shared" si="1" ref="E16:E26">C16*D16</f>
        <v>0</v>
      </c>
      <c r="F16" s="223">
        <f>E16*0.2</f>
        <v>0</v>
      </c>
      <c r="G16" s="223">
        <f t="shared" si="0"/>
        <v>0</v>
      </c>
    </row>
    <row r="17" spans="1:7" ht="12.75">
      <c r="A17" s="220" t="s">
        <v>120</v>
      </c>
      <c r="B17" s="221" t="s">
        <v>121</v>
      </c>
      <c r="C17" s="222">
        <v>1</v>
      </c>
      <c r="D17" s="222"/>
      <c r="E17" s="223">
        <f t="shared" si="1"/>
        <v>0</v>
      </c>
      <c r="F17" s="223">
        <f aca="true" t="shared" si="2" ref="F17:F26">E17*0.2</f>
        <v>0</v>
      </c>
      <c r="G17" s="223">
        <f t="shared" si="0"/>
        <v>0</v>
      </c>
    </row>
    <row r="18" spans="1:7" ht="12.75">
      <c r="A18" s="220" t="s">
        <v>122</v>
      </c>
      <c r="B18" s="221" t="s">
        <v>123</v>
      </c>
      <c r="C18" s="222">
        <v>1</v>
      </c>
      <c r="D18" s="222"/>
      <c r="E18" s="223">
        <f t="shared" si="1"/>
        <v>0</v>
      </c>
      <c r="F18" s="223">
        <f t="shared" si="2"/>
        <v>0</v>
      </c>
      <c r="G18" s="223">
        <f t="shared" si="0"/>
        <v>0</v>
      </c>
    </row>
    <row r="19" spans="1:7" ht="12.75">
      <c r="A19" s="220" t="s">
        <v>124</v>
      </c>
      <c r="B19" s="221" t="s">
        <v>125</v>
      </c>
      <c r="C19" s="222">
        <v>1</v>
      </c>
      <c r="D19" s="222"/>
      <c r="E19" s="223">
        <f t="shared" si="1"/>
        <v>0</v>
      </c>
      <c r="F19" s="223">
        <f t="shared" si="2"/>
        <v>0</v>
      </c>
      <c r="G19" s="223">
        <f t="shared" si="0"/>
        <v>0</v>
      </c>
    </row>
    <row r="20" spans="1:7" ht="12.75">
      <c r="A20" s="220" t="s">
        <v>126</v>
      </c>
      <c r="B20" s="221" t="s">
        <v>127</v>
      </c>
      <c r="C20" s="222">
        <v>1</v>
      </c>
      <c r="D20" s="222"/>
      <c r="E20" s="223">
        <f t="shared" si="1"/>
        <v>0</v>
      </c>
      <c r="F20" s="223">
        <f t="shared" si="2"/>
        <v>0</v>
      </c>
      <c r="G20" s="223">
        <f t="shared" si="0"/>
        <v>0</v>
      </c>
    </row>
    <row r="21" spans="1:7" ht="12.75">
      <c r="A21" s="220" t="s">
        <v>128</v>
      </c>
      <c r="B21" s="221" t="s">
        <v>129</v>
      </c>
      <c r="C21" s="222">
        <v>1</v>
      </c>
      <c r="D21" s="222"/>
      <c r="E21" s="223">
        <f t="shared" si="1"/>
        <v>0</v>
      </c>
      <c r="F21" s="223">
        <f t="shared" si="2"/>
        <v>0</v>
      </c>
      <c r="G21" s="223">
        <f t="shared" si="0"/>
        <v>0</v>
      </c>
    </row>
    <row r="22" spans="1:7" ht="12.75">
      <c r="A22" s="220" t="s">
        <v>130</v>
      </c>
      <c r="B22" s="221" t="s">
        <v>131</v>
      </c>
      <c r="C22" s="222">
        <v>1</v>
      </c>
      <c r="D22" s="222"/>
      <c r="E22" s="223">
        <f t="shared" si="1"/>
        <v>0</v>
      </c>
      <c r="F22" s="223">
        <f t="shared" si="2"/>
        <v>0</v>
      </c>
      <c r="G22" s="223">
        <f t="shared" si="0"/>
        <v>0</v>
      </c>
    </row>
    <row r="23" spans="1:7" ht="12.75">
      <c r="A23" s="220" t="s">
        <v>132</v>
      </c>
      <c r="B23" s="221" t="s">
        <v>133</v>
      </c>
      <c r="C23" s="222">
        <v>1</v>
      </c>
      <c r="D23" s="222"/>
      <c r="E23" s="223">
        <f t="shared" si="1"/>
        <v>0</v>
      </c>
      <c r="F23" s="223">
        <f t="shared" si="2"/>
        <v>0</v>
      </c>
      <c r="G23" s="223">
        <f t="shared" si="0"/>
        <v>0</v>
      </c>
    </row>
    <row r="24" spans="1:7" ht="12.75">
      <c r="A24" s="220" t="s">
        <v>134</v>
      </c>
      <c r="B24" s="221" t="s">
        <v>135</v>
      </c>
      <c r="C24" s="222">
        <v>1</v>
      </c>
      <c r="D24" s="222"/>
      <c r="E24" s="223">
        <f t="shared" si="1"/>
        <v>0</v>
      </c>
      <c r="F24" s="223">
        <f t="shared" si="2"/>
        <v>0</v>
      </c>
      <c r="G24" s="223">
        <f t="shared" si="0"/>
        <v>0</v>
      </c>
    </row>
    <row r="25" spans="1:7" ht="12.75">
      <c r="A25" s="220" t="s">
        <v>136</v>
      </c>
      <c r="B25" s="221" t="s">
        <v>137</v>
      </c>
      <c r="C25" s="222">
        <v>1</v>
      </c>
      <c r="D25" s="222"/>
      <c r="E25" s="223">
        <f t="shared" si="1"/>
        <v>0</v>
      </c>
      <c r="F25" s="223">
        <f t="shared" si="2"/>
        <v>0</v>
      </c>
      <c r="G25" s="223">
        <f t="shared" si="0"/>
        <v>0</v>
      </c>
    </row>
    <row r="26" spans="1:7" ht="12.75">
      <c r="A26" s="220" t="s">
        <v>138</v>
      </c>
      <c r="B26" s="221" t="s">
        <v>139</v>
      </c>
      <c r="C26" s="222">
        <v>1</v>
      </c>
      <c r="D26" s="222"/>
      <c r="E26" s="223">
        <f t="shared" si="1"/>
        <v>0</v>
      </c>
      <c r="F26" s="223">
        <f t="shared" si="2"/>
        <v>0</v>
      </c>
      <c r="G26" s="223">
        <f t="shared" si="0"/>
        <v>0</v>
      </c>
    </row>
    <row r="27" spans="1:131" s="144" customFormat="1" ht="12.75">
      <c r="A27" s="212" t="s">
        <v>140</v>
      </c>
      <c r="B27" s="213" t="s">
        <v>141</v>
      </c>
      <c r="C27" s="214" t="s">
        <v>98</v>
      </c>
      <c r="D27" s="214" t="s">
        <v>98</v>
      </c>
      <c r="E27" s="215">
        <f>SUM(E28:E34)</f>
        <v>0</v>
      </c>
      <c r="F27" s="215">
        <f>SUM(F28:F34)</f>
        <v>0</v>
      </c>
      <c r="G27" s="215">
        <f>SUM(G28:G34)</f>
        <v>0</v>
      </c>
      <c r="H27" s="152"/>
      <c r="EA27" s="155"/>
    </row>
    <row r="28" spans="1:131" s="142" customFormat="1" ht="12.75">
      <c r="A28" s="220" t="s">
        <v>142</v>
      </c>
      <c r="B28" s="221" t="s">
        <v>143</v>
      </c>
      <c r="C28" s="222">
        <v>1</v>
      </c>
      <c r="D28" s="222"/>
      <c r="E28" s="223">
        <f aca="true" t="shared" si="3" ref="E28:E34">C28*D28</f>
        <v>0</v>
      </c>
      <c r="F28" s="223">
        <f>E28*0.2</f>
        <v>0</v>
      </c>
      <c r="G28" s="223">
        <f aca="true" t="shared" si="4" ref="G28:G34">E28+F28</f>
        <v>0</v>
      </c>
      <c r="H28" s="153"/>
      <c r="EA28" s="143"/>
    </row>
    <row r="29" spans="1:131" s="142" customFormat="1" ht="12.75">
      <c r="A29" s="220" t="s">
        <v>144</v>
      </c>
      <c r="B29" s="221" t="s">
        <v>145</v>
      </c>
      <c r="C29" s="222">
        <v>1</v>
      </c>
      <c r="D29" s="222"/>
      <c r="E29" s="223">
        <f t="shared" si="3"/>
        <v>0</v>
      </c>
      <c r="F29" s="223">
        <f aca="true" t="shared" si="5" ref="F29:F34">E29*0.2</f>
        <v>0</v>
      </c>
      <c r="G29" s="223">
        <f t="shared" si="4"/>
        <v>0</v>
      </c>
      <c r="H29" s="153"/>
      <c r="EA29" s="143"/>
    </row>
    <row r="30" spans="1:131" s="142" customFormat="1" ht="12.75">
      <c r="A30" s="220" t="s">
        <v>146</v>
      </c>
      <c r="B30" s="221" t="s">
        <v>147</v>
      </c>
      <c r="C30" s="222">
        <v>1</v>
      </c>
      <c r="D30" s="222"/>
      <c r="E30" s="223">
        <f t="shared" si="3"/>
        <v>0</v>
      </c>
      <c r="F30" s="223">
        <f t="shared" si="5"/>
        <v>0</v>
      </c>
      <c r="G30" s="223">
        <f t="shared" si="4"/>
        <v>0</v>
      </c>
      <c r="H30" s="146"/>
      <c r="EA30" s="143"/>
    </row>
    <row r="31" spans="1:7" ht="12.75">
      <c r="A31" s="220" t="s">
        <v>148</v>
      </c>
      <c r="B31" s="221" t="s">
        <v>149</v>
      </c>
      <c r="C31" s="222">
        <v>1</v>
      </c>
      <c r="D31" s="222"/>
      <c r="E31" s="223">
        <f t="shared" si="3"/>
        <v>0</v>
      </c>
      <c r="F31" s="223">
        <f t="shared" si="5"/>
        <v>0</v>
      </c>
      <c r="G31" s="223">
        <f t="shared" si="4"/>
        <v>0</v>
      </c>
    </row>
    <row r="32" spans="1:7" ht="12.75">
      <c r="A32" s="220" t="s">
        <v>150</v>
      </c>
      <c r="B32" s="221" t="s">
        <v>151</v>
      </c>
      <c r="C32" s="222">
        <v>1</v>
      </c>
      <c r="D32" s="222"/>
      <c r="E32" s="223">
        <f t="shared" si="3"/>
        <v>0</v>
      </c>
      <c r="F32" s="223">
        <f t="shared" si="5"/>
        <v>0</v>
      </c>
      <c r="G32" s="223">
        <f t="shared" si="4"/>
        <v>0</v>
      </c>
    </row>
    <row r="33" spans="1:7" ht="12.75">
      <c r="A33" s="220" t="s">
        <v>152</v>
      </c>
      <c r="B33" s="221" t="s">
        <v>153</v>
      </c>
      <c r="C33" s="222">
        <v>1</v>
      </c>
      <c r="D33" s="222"/>
      <c r="E33" s="223">
        <f t="shared" si="3"/>
        <v>0</v>
      </c>
      <c r="F33" s="223">
        <f>E33*0.2</f>
        <v>0</v>
      </c>
      <c r="G33" s="223">
        <f t="shared" si="4"/>
        <v>0</v>
      </c>
    </row>
    <row r="34" spans="1:7" ht="12.75">
      <c r="A34" s="220" t="s">
        <v>154</v>
      </c>
      <c r="B34" s="221" t="s">
        <v>155</v>
      </c>
      <c r="C34" s="222">
        <v>1</v>
      </c>
      <c r="D34" s="222"/>
      <c r="E34" s="223">
        <f t="shared" si="3"/>
        <v>0</v>
      </c>
      <c r="F34" s="223">
        <f t="shared" si="5"/>
        <v>0</v>
      </c>
      <c r="G34" s="223">
        <f t="shared" si="4"/>
        <v>0</v>
      </c>
    </row>
    <row r="35" spans="1:130" s="144" customFormat="1" ht="12.75">
      <c r="A35" s="224" t="s">
        <v>156</v>
      </c>
      <c r="B35" s="225"/>
      <c r="C35" s="226" t="s">
        <v>98</v>
      </c>
      <c r="D35" s="226" t="s">
        <v>98</v>
      </c>
      <c r="E35" s="227">
        <f>E6+E27</f>
        <v>0</v>
      </c>
      <c r="F35" s="227">
        <f>F6+F27</f>
        <v>0</v>
      </c>
      <c r="G35" s="227">
        <f>G6+G27</f>
        <v>0</v>
      </c>
      <c r="H35" s="146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</row>
    <row r="36" spans="1:130" s="144" customFormat="1" ht="12.75">
      <c r="A36" s="143"/>
      <c r="B36" s="147"/>
      <c r="C36" s="147"/>
      <c r="D36" s="147"/>
      <c r="G36" s="148"/>
      <c r="H36" s="146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</row>
    <row r="37" spans="1:131" s="144" customFormat="1" ht="12.75">
      <c r="A37" s="143"/>
      <c r="B37" s="147"/>
      <c r="C37" s="147"/>
      <c r="D37" s="147"/>
      <c r="H37" s="154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</row>
  </sheetData>
  <sheetProtection/>
  <mergeCells count="3">
    <mergeCell ref="A3:G3"/>
    <mergeCell ref="A2:G2"/>
    <mergeCell ref="A1:G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ignoredErrors>
    <ignoredError sqref="A27:B34 A35:D35 A6:D7 A11:D11 A8:C10 A15:D15 A12:C14 A16:C26" twoDigitTextYear="1"/>
    <ignoredError sqref="C27:D27 C28:C34" twoDigitTextYear="1" formulaRange="1"/>
    <ignoredError sqref="E11:G11 E15:G15 E27:G27 E29:E34 E28 G28 G29: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showGridLines="0"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64.140625" style="160" bestFit="1" customWidth="1"/>
    <col min="2" max="2" width="64.28125" style="167" customWidth="1"/>
    <col min="3" max="3" width="64.28125" style="159" customWidth="1"/>
    <col min="4" max="4" width="27.28125" style="160" customWidth="1"/>
    <col min="5" max="5" width="19.421875" style="160" customWidth="1"/>
    <col min="6" max="6" width="15.7109375" style="160" customWidth="1"/>
    <col min="7" max="7" width="19.7109375" style="160" customWidth="1"/>
    <col min="8" max="16384" width="9.140625" style="160" customWidth="1"/>
  </cols>
  <sheetData>
    <row r="1" spans="1:8" s="204" customFormat="1" ht="12.75" customHeight="1">
      <c r="A1" s="202" t="s">
        <v>80</v>
      </c>
      <c r="B1" s="208"/>
      <c r="C1" s="208"/>
      <c r="D1" s="208"/>
      <c r="E1" s="208"/>
      <c r="F1" s="208"/>
      <c r="G1" s="208"/>
      <c r="H1" s="203"/>
    </row>
    <row r="2" spans="1:8" s="204" customFormat="1" ht="12.75" customHeight="1">
      <c r="A2" s="209" t="s">
        <v>399</v>
      </c>
      <c r="B2" s="207"/>
      <c r="C2" s="207"/>
      <c r="D2" s="207"/>
      <c r="E2" s="207"/>
      <c r="F2" s="207"/>
      <c r="G2" s="207"/>
      <c r="H2" s="203"/>
    </row>
    <row r="3" spans="1:16" s="204" customFormat="1" ht="12.75" customHeight="1">
      <c r="A3" s="256" t="s">
        <v>415</v>
      </c>
      <c r="B3" s="206"/>
      <c r="C3" s="206"/>
      <c r="D3" s="207"/>
      <c r="E3" s="207"/>
      <c r="F3" s="207"/>
      <c r="G3" s="207"/>
      <c r="H3" s="205"/>
      <c r="I3" s="205"/>
      <c r="J3" s="205"/>
      <c r="K3" s="205"/>
      <c r="L3" s="205"/>
      <c r="M3" s="205"/>
      <c r="N3" s="205"/>
      <c r="O3" s="205"/>
      <c r="P3" s="205"/>
    </row>
    <row r="4" spans="1:2" ht="12.75">
      <c r="A4" s="180"/>
      <c r="B4" s="168"/>
    </row>
    <row r="5" spans="1:3" ht="12.75">
      <c r="A5" s="179" t="s">
        <v>165</v>
      </c>
      <c r="B5" s="170"/>
      <c r="C5" s="171"/>
    </row>
    <row r="6" spans="1:2" ht="12.75">
      <c r="A6" s="180" t="s">
        <v>157</v>
      </c>
      <c r="B6" s="168"/>
    </row>
    <row r="7" spans="1:2" ht="12.75">
      <c r="A7" s="181" t="s">
        <v>158</v>
      </c>
      <c r="B7" s="168"/>
    </row>
    <row r="8" spans="1:2" ht="12.75">
      <c r="A8" s="181" t="s">
        <v>159</v>
      </c>
      <c r="B8" s="168"/>
    </row>
    <row r="9" spans="1:2" ht="12.75">
      <c r="A9" s="168"/>
      <c r="B9" s="168"/>
    </row>
    <row r="10" spans="1:3" ht="25.5" customHeight="1">
      <c r="A10" s="284" t="s">
        <v>400</v>
      </c>
      <c r="B10" s="285"/>
      <c r="C10" s="286"/>
    </row>
    <row r="11" spans="1:3" ht="12.75">
      <c r="A11" s="228" t="s">
        <v>280</v>
      </c>
      <c r="B11" s="288" t="s">
        <v>281</v>
      </c>
      <c r="C11" s="288"/>
    </row>
    <row r="12" spans="1:3" ht="12.75">
      <c r="A12" s="229" t="s">
        <v>99</v>
      </c>
      <c r="B12" s="283" t="s">
        <v>93</v>
      </c>
      <c r="C12" s="283" t="s">
        <v>93</v>
      </c>
    </row>
    <row r="13" spans="1:3" ht="12.75">
      <c r="A13" s="230" t="s">
        <v>100</v>
      </c>
      <c r="B13" s="279" t="s">
        <v>101</v>
      </c>
      <c r="C13" s="279"/>
    </row>
    <row r="14" spans="1:3" ht="12.75">
      <c r="A14" s="255" t="s">
        <v>172</v>
      </c>
      <c r="B14" s="287" t="s">
        <v>282</v>
      </c>
      <c r="C14" s="287"/>
    </row>
    <row r="15" spans="1:3" ht="12.75" customHeight="1">
      <c r="A15" s="231" t="s">
        <v>173</v>
      </c>
      <c r="B15" s="287" t="s">
        <v>402</v>
      </c>
      <c r="C15" s="287"/>
    </row>
    <row r="16" spans="1:3" ht="12.75">
      <c r="A16" s="232" t="s">
        <v>301</v>
      </c>
      <c r="B16" s="287" t="s">
        <v>283</v>
      </c>
      <c r="C16" s="287"/>
    </row>
    <row r="17" spans="1:3" ht="12.75">
      <c r="A17" s="232" t="s">
        <v>302</v>
      </c>
      <c r="B17" s="287" t="s">
        <v>284</v>
      </c>
      <c r="C17" s="287"/>
    </row>
    <row r="18" spans="1:3" ht="12.75">
      <c r="A18" s="232" t="s">
        <v>303</v>
      </c>
      <c r="B18" s="287" t="s">
        <v>285</v>
      </c>
      <c r="C18" s="287"/>
    </row>
    <row r="19" spans="1:3" ht="12.75">
      <c r="A19" s="231" t="s">
        <v>174</v>
      </c>
      <c r="B19" s="287" t="s">
        <v>286</v>
      </c>
      <c r="C19" s="287"/>
    </row>
    <row r="20" spans="1:3" ht="12.75">
      <c r="A20" s="233" t="s">
        <v>300</v>
      </c>
      <c r="B20" s="287" t="s">
        <v>287</v>
      </c>
      <c r="C20" s="287"/>
    </row>
    <row r="21" spans="1:3" ht="12.75">
      <c r="A21" s="233" t="s">
        <v>299</v>
      </c>
      <c r="B21" s="287" t="s">
        <v>288</v>
      </c>
      <c r="C21" s="287"/>
    </row>
    <row r="22" spans="1:3" ht="12.75">
      <c r="A22" s="234" t="s">
        <v>298</v>
      </c>
      <c r="B22" s="287" t="s">
        <v>289</v>
      </c>
      <c r="C22" s="287"/>
    </row>
    <row r="23" spans="1:3" ht="12.75">
      <c r="A23" s="235" t="s">
        <v>304</v>
      </c>
      <c r="B23" s="281" t="s">
        <v>290</v>
      </c>
      <c r="C23" s="281"/>
    </row>
    <row r="24" spans="1:3" ht="12.75">
      <c r="A24" s="235" t="s">
        <v>305</v>
      </c>
      <c r="B24" s="287" t="s">
        <v>291</v>
      </c>
      <c r="C24" s="287"/>
    </row>
    <row r="25" spans="1:3" ht="24">
      <c r="A25" s="236" t="s">
        <v>306</v>
      </c>
      <c r="B25" s="287" t="s">
        <v>292</v>
      </c>
      <c r="C25" s="287"/>
    </row>
    <row r="26" spans="1:3" ht="12.75">
      <c r="A26" s="236" t="s">
        <v>307</v>
      </c>
      <c r="B26" s="287" t="s">
        <v>293</v>
      </c>
      <c r="C26" s="287"/>
    </row>
    <row r="27" spans="1:3" ht="12.75">
      <c r="A27" s="235" t="s">
        <v>310</v>
      </c>
      <c r="B27" s="287" t="s">
        <v>294</v>
      </c>
      <c r="C27" s="287"/>
    </row>
    <row r="28" spans="1:3" ht="12.75">
      <c r="A28" s="235" t="s">
        <v>308</v>
      </c>
      <c r="B28" s="287" t="s">
        <v>295</v>
      </c>
      <c r="C28" s="287"/>
    </row>
    <row r="29" spans="1:3" ht="12.75">
      <c r="A29" s="231" t="s">
        <v>309</v>
      </c>
      <c r="B29" s="287" t="s">
        <v>296</v>
      </c>
      <c r="C29" s="287"/>
    </row>
    <row r="30" spans="1:3" ht="12.75">
      <c r="A30" s="231"/>
      <c r="B30" s="287" t="s">
        <v>297</v>
      </c>
      <c r="C30" s="287"/>
    </row>
    <row r="31" spans="1:3" ht="12.75">
      <c r="A31" s="231"/>
      <c r="B31" s="287" t="s">
        <v>403</v>
      </c>
      <c r="C31" s="287"/>
    </row>
    <row r="32" spans="1:3" ht="12.75">
      <c r="A32" s="230" t="s">
        <v>180</v>
      </c>
      <c r="B32" s="279" t="s">
        <v>181</v>
      </c>
      <c r="C32" s="279" t="s">
        <v>182</v>
      </c>
    </row>
    <row r="33" spans="1:3" ht="12.75">
      <c r="A33" s="231" t="s">
        <v>172</v>
      </c>
      <c r="B33" s="289" t="s">
        <v>340</v>
      </c>
      <c r="C33" s="289"/>
    </row>
    <row r="34" spans="1:3" ht="12.75">
      <c r="A34" s="255"/>
      <c r="B34" s="280" t="s">
        <v>341</v>
      </c>
      <c r="C34" s="280"/>
    </row>
    <row r="35" spans="1:3" ht="12.75">
      <c r="A35" s="237" t="s">
        <v>183</v>
      </c>
      <c r="B35" s="289" t="s">
        <v>184</v>
      </c>
      <c r="C35" s="289"/>
    </row>
    <row r="36" spans="1:3" ht="12.75">
      <c r="A36" s="237" t="s">
        <v>185</v>
      </c>
      <c r="B36" s="289" t="s">
        <v>186</v>
      </c>
      <c r="C36" s="289"/>
    </row>
    <row r="37" spans="1:3" ht="12.75">
      <c r="A37" s="237" t="s">
        <v>187</v>
      </c>
      <c r="B37" s="289" t="s">
        <v>188</v>
      </c>
      <c r="C37" s="289"/>
    </row>
    <row r="38" spans="1:3" ht="12.75">
      <c r="A38" s="237" t="s">
        <v>189</v>
      </c>
      <c r="B38" s="289" t="s">
        <v>190</v>
      </c>
      <c r="C38" s="289"/>
    </row>
    <row r="39" spans="1:3" ht="12.75">
      <c r="A39" s="237" t="s">
        <v>177</v>
      </c>
      <c r="B39" s="289" t="s">
        <v>191</v>
      </c>
      <c r="C39" s="289"/>
    </row>
    <row r="40" spans="1:3" ht="12.75">
      <c r="A40" s="231" t="s">
        <v>192</v>
      </c>
      <c r="B40" s="289" t="s">
        <v>193</v>
      </c>
      <c r="C40" s="289"/>
    </row>
    <row r="41" spans="1:3" ht="12.75">
      <c r="A41" s="230" t="s">
        <v>108</v>
      </c>
      <c r="B41" s="279" t="s">
        <v>109</v>
      </c>
      <c r="C41" s="279"/>
    </row>
    <row r="42" spans="1:3" ht="12.75">
      <c r="A42" s="255" t="s">
        <v>172</v>
      </c>
      <c r="B42" s="289" t="s">
        <v>311</v>
      </c>
      <c r="C42" s="289"/>
    </row>
    <row r="43" spans="1:3" ht="12.75">
      <c r="A43" s="231" t="s">
        <v>173</v>
      </c>
      <c r="B43" s="289" t="s">
        <v>312</v>
      </c>
      <c r="C43" s="289"/>
    </row>
    <row r="44" spans="1:3" ht="12.75">
      <c r="A44" s="232" t="s">
        <v>321</v>
      </c>
      <c r="B44" s="289" t="s">
        <v>313</v>
      </c>
      <c r="C44" s="289"/>
    </row>
    <row r="45" spans="1:3" ht="12.75">
      <c r="A45" s="232" t="s">
        <v>322</v>
      </c>
      <c r="B45" s="287" t="s">
        <v>283</v>
      </c>
      <c r="C45" s="287"/>
    </row>
    <row r="46" spans="1:3" ht="12.75">
      <c r="A46" s="232" t="s">
        <v>329</v>
      </c>
      <c r="B46" s="280" t="s">
        <v>314</v>
      </c>
      <c r="C46" s="280"/>
    </row>
    <row r="47" spans="1:3" ht="12.75">
      <c r="A47" s="237" t="s">
        <v>175</v>
      </c>
      <c r="B47" s="289" t="s">
        <v>315</v>
      </c>
      <c r="C47" s="289"/>
    </row>
    <row r="48" spans="1:3" ht="12.75">
      <c r="A48" s="238" t="s">
        <v>323</v>
      </c>
      <c r="B48" s="289" t="s">
        <v>316</v>
      </c>
      <c r="C48" s="289"/>
    </row>
    <row r="49" spans="1:3" ht="12.75">
      <c r="A49" s="238" t="s">
        <v>324</v>
      </c>
      <c r="B49" s="289" t="s">
        <v>317</v>
      </c>
      <c r="C49" s="289"/>
    </row>
    <row r="50" spans="1:3" ht="12.75">
      <c r="A50" s="238" t="s">
        <v>325</v>
      </c>
      <c r="B50" s="289" t="s">
        <v>318</v>
      </c>
      <c r="C50" s="289"/>
    </row>
    <row r="51" spans="1:3" ht="12.75">
      <c r="A51" s="235" t="s">
        <v>304</v>
      </c>
      <c r="B51" s="289" t="s">
        <v>294</v>
      </c>
      <c r="C51" s="289"/>
    </row>
    <row r="52" spans="1:3" ht="12.75">
      <c r="A52" s="237" t="s">
        <v>326</v>
      </c>
      <c r="B52" s="289" t="s">
        <v>295</v>
      </c>
      <c r="C52" s="289"/>
    </row>
    <row r="53" spans="1:3" ht="24">
      <c r="A53" s="236" t="s">
        <v>327</v>
      </c>
      <c r="B53" s="289" t="s">
        <v>296</v>
      </c>
      <c r="C53" s="289"/>
    </row>
    <row r="54" spans="1:3" ht="12.75">
      <c r="A54" s="236" t="s">
        <v>328</v>
      </c>
      <c r="B54" s="289" t="s">
        <v>319</v>
      </c>
      <c r="C54" s="289"/>
    </row>
    <row r="55" spans="1:3" ht="12.75">
      <c r="A55" s="231" t="s">
        <v>309</v>
      </c>
      <c r="B55" s="287" t="s">
        <v>320</v>
      </c>
      <c r="C55" s="287"/>
    </row>
    <row r="56" spans="1:3" ht="12.75">
      <c r="A56" s="230" t="s">
        <v>116</v>
      </c>
      <c r="B56" s="279" t="s">
        <v>117</v>
      </c>
      <c r="C56" s="279" t="s">
        <v>171</v>
      </c>
    </row>
    <row r="57" spans="1:3" ht="12.75">
      <c r="A57" s="255" t="s">
        <v>172</v>
      </c>
      <c r="B57" s="289" t="s">
        <v>330</v>
      </c>
      <c r="C57" s="289"/>
    </row>
    <row r="58" spans="1:3" ht="12.75">
      <c r="A58" s="231" t="s">
        <v>176</v>
      </c>
      <c r="B58" s="289" t="s">
        <v>361</v>
      </c>
      <c r="C58" s="289"/>
    </row>
    <row r="59" spans="1:3" ht="12.75">
      <c r="A59" s="232" t="s">
        <v>335</v>
      </c>
      <c r="B59" s="289" t="s">
        <v>331</v>
      </c>
      <c r="C59" s="289"/>
    </row>
    <row r="60" spans="1:3" ht="12.75">
      <c r="A60" s="232" t="s">
        <v>336</v>
      </c>
      <c r="B60" s="289" t="s">
        <v>332</v>
      </c>
      <c r="C60" s="289"/>
    </row>
    <row r="61" spans="1:3" ht="12.75">
      <c r="A61" s="238" t="s">
        <v>337</v>
      </c>
      <c r="B61" s="289" t="s">
        <v>333</v>
      </c>
      <c r="C61" s="289"/>
    </row>
    <row r="62" spans="1:3" ht="12.75">
      <c r="A62" s="235" t="s">
        <v>338</v>
      </c>
      <c r="B62" s="289" t="s">
        <v>125</v>
      </c>
      <c r="C62" s="289"/>
    </row>
    <row r="63" spans="1:3" ht="12.75">
      <c r="A63" s="231" t="s">
        <v>334</v>
      </c>
      <c r="B63" s="289" t="s">
        <v>127</v>
      </c>
      <c r="C63" s="289"/>
    </row>
    <row r="64" spans="1:3" ht="12.75">
      <c r="A64" s="239"/>
      <c r="B64" s="289" t="s">
        <v>129</v>
      </c>
      <c r="C64" s="289"/>
    </row>
    <row r="65" spans="1:3" ht="12.75">
      <c r="A65" s="239"/>
      <c r="B65" s="289" t="s">
        <v>131</v>
      </c>
      <c r="C65" s="289"/>
    </row>
    <row r="66" spans="1:3" ht="12.75">
      <c r="A66" s="239"/>
      <c r="B66" s="289" t="s">
        <v>178</v>
      </c>
      <c r="C66" s="289"/>
    </row>
    <row r="67" spans="1:3" ht="12.75">
      <c r="A67" s="239"/>
      <c r="B67" s="289" t="s">
        <v>179</v>
      </c>
      <c r="C67" s="289"/>
    </row>
    <row r="68" spans="1:3" ht="12.75">
      <c r="A68" s="239"/>
      <c r="B68" s="289" t="s">
        <v>396</v>
      </c>
      <c r="C68" s="289"/>
    </row>
    <row r="69" spans="1:3" ht="12.75">
      <c r="A69" s="239"/>
      <c r="B69" s="289" t="s">
        <v>339</v>
      </c>
      <c r="C69" s="289"/>
    </row>
    <row r="70" spans="1:3" ht="12.75">
      <c r="A70" s="240" t="s">
        <v>194</v>
      </c>
      <c r="B70" s="290" t="s">
        <v>92</v>
      </c>
      <c r="C70" s="290" t="s">
        <v>182</v>
      </c>
    </row>
    <row r="71" spans="1:3" ht="12.75">
      <c r="A71" s="255" t="s">
        <v>172</v>
      </c>
      <c r="B71" s="292" t="s">
        <v>342</v>
      </c>
      <c r="C71" s="292"/>
    </row>
    <row r="72" spans="1:3" ht="25.5" customHeight="1">
      <c r="A72" s="235" t="s">
        <v>195</v>
      </c>
      <c r="B72" s="291" t="s">
        <v>196</v>
      </c>
      <c r="C72" s="291"/>
    </row>
    <row r="73" spans="1:3" ht="12.75">
      <c r="A73" s="231" t="s">
        <v>197</v>
      </c>
      <c r="B73" s="289" t="s">
        <v>198</v>
      </c>
      <c r="C73" s="289"/>
    </row>
    <row r="74" spans="1:3" ht="12.75">
      <c r="A74" s="231" t="s">
        <v>199</v>
      </c>
      <c r="B74" s="289" t="s">
        <v>200</v>
      </c>
      <c r="C74" s="289"/>
    </row>
    <row r="75" spans="1:3" ht="12.75">
      <c r="A75" s="231" t="s">
        <v>201</v>
      </c>
      <c r="B75" s="289" t="s">
        <v>202</v>
      </c>
      <c r="C75" s="289"/>
    </row>
    <row r="76" spans="1:3" ht="12.75">
      <c r="A76" s="231" t="s">
        <v>203</v>
      </c>
      <c r="B76" s="289" t="s">
        <v>204</v>
      </c>
      <c r="C76" s="289"/>
    </row>
    <row r="77" spans="1:3" ht="12.75">
      <c r="A77" s="231" t="s">
        <v>205</v>
      </c>
      <c r="B77" s="289" t="s">
        <v>206</v>
      </c>
      <c r="C77" s="289"/>
    </row>
    <row r="78" spans="1:3" ht="12.75">
      <c r="A78" s="231" t="s">
        <v>205</v>
      </c>
      <c r="B78" s="289" t="s">
        <v>207</v>
      </c>
      <c r="C78" s="289"/>
    </row>
    <row r="79" spans="1:3" ht="12.75">
      <c r="A79" s="237" t="s">
        <v>203</v>
      </c>
      <c r="B79" s="289" t="s">
        <v>208</v>
      </c>
      <c r="C79" s="289"/>
    </row>
    <row r="80" spans="1:3" ht="12.75">
      <c r="A80" s="237" t="s">
        <v>209</v>
      </c>
      <c r="B80" s="289" t="s">
        <v>210</v>
      </c>
      <c r="C80" s="289"/>
    </row>
    <row r="81" spans="1:3" ht="12.75">
      <c r="A81" s="231"/>
      <c r="B81" s="289" t="s">
        <v>3</v>
      </c>
      <c r="C81" s="289"/>
    </row>
    <row r="82" spans="1:3" ht="12.75">
      <c r="A82" s="240" t="s">
        <v>211</v>
      </c>
      <c r="B82" s="290" t="s">
        <v>40</v>
      </c>
      <c r="C82" s="290"/>
    </row>
    <row r="83" spans="1:3" ht="12.75">
      <c r="A83" s="231" t="s">
        <v>172</v>
      </c>
      <c r="B83" s="289" t="s">
        <v>343</v>
      </c>
      <c r="C83" s="289"/>
    </row>
    <row r="84" spans="1:3" ht="25.5" customHeight="1">
      <c r="A84" s="235" t="s">
        <v>212</v>
      </c>
      <c r="B84" s="291" t="s">
        <v>213</v>
      </c>
      <c r="C84" s="291"/>
    </row>
    <row r="85" spans="1:3" ht="12.75">
      <c r="A85" s="237" t="s">
        <v>214</v>
      </c>
      <c r="B85" s="289" t="s">
        <v>215</v>
      </c>
      <c r="C85" s="289"/>
    </row>
    <row r="86" spans="1:3" ht="12.75">
      <c r="A86" s="237" t="s">
        <v>216</v>
      </c>
      <c r="B86" s="289" t="s">
        <v>217</v>
      </c>
      <c r="C86" s="289"/>
    </row>
    <row r="87" spans="1:3" ht="12.75">
      <c r="A87" s="237" t="s">
        <v>218</v>
      </c>
      <c r="B87" s="289" t="s">
        <v>14</v>
      </c>
      <c r="C87" s="289"/>
    </row>
    <row r="88" spans="1:3" ht="12.75">
      <c r="A88" s="237" t="s">
        <v>219</v>
      </c>
      <c r="B88" s="289" t="s">
        <v>220</v>
      </c>
      <c r="C88" s="289"/>
    </row>
    <row r="89" spans="1:3" ht="12.75">
      <c r="A89" s="237" t="s">
        <v>221</v>
      </c>
      <c r="B89" s="289" t="s">
        <v>12</v>
      </c>
      <c r="C89" s="289"/>
    </row>
    <row r="90" spans="1:3" ht="12.75">
      <c r="A90" s="237" t="s">
        <v>222</v>
      </c>
      <c r="B90" s="289" t="s">
        <v>223</v>
      </c>
      <c r="C90" s="289"/>
    </row>
    <row r="91" spans="1:3" ht="25.5" customHeight="1">
      <c r="A91" s="237" t="s">
        <v>224</v>
      </c>
      <c r="B91" s="289" t="s">
        <v>354</v>
      </c>
      <c r="C91" s="289"/>
    </row>
    <row r="92" spans="1:3" ht="25.5" customHeight="1">
      <c r="A92" s="237" t="s">
        <v>225</v>
      </c>
      <c r="B92" s="289" t="s">
        <v>226</v>
      </c>
      <c r="C92" s="289"/>
    </row>
    <row r="93" spans="1:3" ht="25.5" customHeight="1">
      <c r="A93" s="237" t="s">
        <v>227</v>
      </c>
      <c r="B93" s="289" t="s">
        <v>228</v>
      </c>
      <c r="C93" s="289"/>
    </row>
    <row r="94" spans="1:3" ht="25.5" customHeight="1">
      <c r="A94" s="237" t="s">
        <v>229</v>
      </c>
      <c r="B94" s="289" t="s">
        <v>279</v>
      </c>
      <c r="C94" s="289"/>
    </row>
    <row r="95" spans="1:3" ht="12.75">
      <c r="A95" s="237" t="s">
        <v>230</v>
      </c>
      <c r="B95" s="289" t="s">
        <v>231</v>
      </c>
      <c r="C95" s="289"/>
    </row>
    <row r="96" spans="1:3" ht="12.75">
      <c r="A96" s="237" t="s">
        <v>232</v>
      </c>
      <c r="B96" s="289" t="s">
        <v>233</v>
      </c>
      <c r="C96" s="289"/>
    </row>
    <row r="97" spans="1:3" ht="12.75">
      <c r="A97" s="237" t="s">
        <v>234</v>
      </c>
      <c r="B97" s="289" t="s">
        <v>235</v>
      </c>
      <c r="C97" s="289"/>
    </row>
    <row r="98" spans="1:3" ht="12.75">
      <c r="A98" s="237" t="s">
        <v>236</v>
      </c>
      <c r="B98" s="289" t="s">
        <v>237</v>
      </c>
      <c r="C98" s="289"/>
    </row>
    <row r="99" spans="1:3" ht="12.75">
      <c r="A99" s="237" t="s">
        <v>238</v>
      </c>
      <c r="B99" s="289" t="s">
        <v>4</v>
      </c>
      <c r="C99" s="289"/>
    </row>
    <row r="100" spans="1:3" ht="12.75">
      <c r="A100" s="237" t="s">
        <v>239</v>
      </c>
      <c r="B100" s="289" t="s">
        <v>3</v>
      </c>
      <c r="C100" s="289"/>
    </row>
    <row r="101" spans="1:3" ht="25.5" customHeight="1">
      <c r="A101" s="237" t="s">
        <v>240</v>
      </c>
      <c r="B101" s="289" t="s">
        <v>241</v>
      </c>
      <c r="C101" s="289"/>
    </row>
    <row r="102" spans="1:3" ht="12.75">
      <c r="A102" s="229" t="s">
        <v>140</v>
      </c>
      <c r="B102" s="283" t="s">
        <v>344</v>
      </c>
      <c r="C102" s="283" t="s">
        <v>242</v>
      </c>
    </row>
    <row r="103" spans="1:3" ht="12.75" customHeight="1">
      <c r="A103" s="278" t="s">
        <v>355</v>
      </c>
      <c r="B103" s="278"/>
      <c r="C103" s="278"/>
    </row>
    <row r="104" spans="1:3" ht="12.75">
      <c r="A104" s="228" t="s">
        <v>142</v>
      </c>
      <c r="B104" s="279" t="s">
        <v>351</v>
      </c>
      <c r="C104" s="279"/>
    </row>
    <row r="105" spans="1:3" ht="12.75">
      <c r="A105" s="236"/>
      <c r="B105" s="280" t="s">
        <v>404</v>
      </c>
      <c r="C105" s="280"/>
    </row>
    <row r="106" spans="1:3" ht="12.75">
      <c r="A106" s="228" t="s">
        <v>144</v>
      </c>
      <c r="B106" s="279" t="s">
        <v>345</v>
      </c>
      <c r="C106" s="279" t="s">
        <v>345</v>
      </c>
    </row>
    <row r="107" spans="1:3" ht="12.75">
      <c r="A107" s="228" t="s">
        <v>146</v>
      </c>
      <c r="B107" s="279" t="s">
        <v>346</v>
      </c>
      <c r="C107" s="279" t="s">
        <v>346</v>
      </c>
    </row>
    <row r="108" spans="1:3" ht="12.75">
      <c r="A108" s="228" t="s">
        <v>148</v>
      </c>
      <c r="B108" s="279" t="s">
        <v>347</v>
      </c>
      <c r="C108" s="279" t="s">
        <v>347</v>
      </c>
    </row>
    <row r="109" spans="1:3" ht="12.75">
      <c r="A109" s="228" t="s">
        <v>150</v>
      </c>
      <c r="B109" s="279" t="s">
        <v>348</v>
      </c>
      <c r="C109" s="279" t="s">
        <v>348</v>
      </c>
    </row>
    <row r="110" spans="1:3" ht="12.75">
      <c r="A110" s="228" t="s">
        <v>152</v>
      </c>
      <c r="B110" s="279" t="s">
        <v>349</v>
      </c>
      <c r="C110" s="279" t="s">
        <v>349</v>
      </c>
    </row>
    <row r="111" spans="1:3" ht="12.75">
      <c r="A111" s="228" t="s">
        <v>154</v>
      </c>
      <c r="B111" s="279" t="s">
        <v>155</v>
      </c>
      <c r="C111" s="279" t="s">
        <v>349</v>
      </c>
    </row>
    <row r="112" spans="1:3" ht="12.75">
      <c r="A112" s="241"/>
      <c r="B112" s="282" t="s">
        <v>352</v>
      </c>
      <c r="C112" s="282"/>
    </row>
    <row r="113" spans="1:3" ht="12.75">
      <c r="A113" s="236"/>
      <c r="B113" s="280" t="s">
        <v>405</v>
      </c>
      <c r="C113" s="280"/>
    </row>
    <row r="114" spans="1:3" ht="12.75">
      <c r="A114" s="241"/>
      <c r="B114" s="282" t="s">
        <v>350</v>
      </c>
      <c r="C114" s="282"/>
    </row>
    <row r="115" spans="1:3" ht="25.5" customHeight="1">
      <c r="A115" s="236"/>
      <c r="B115" s="280" t="s">
        <v>406</v>
      </c>
      <c r="C115" s="280"/>
    </row>
    <row r="116" spans="1:3" ht="38.25" customHeight="1">
      <c r="A116" s="236"/>
      <c r="B116" s="281" t="s">
        <v>407</v>
      </c>
      <c r="C116" s="281"/>
    </row>
    <row r="117" spans="1:9" s="172" customFormat="1" ht="12.75">
      <c r="A117" s="242"/>
      <c r="B117" s="243"/>
      <c r="C117" s="244"/>
      <c r="D117" s="174"/>
      <c r="E117" s="175"/>
      <c r="F117" s="175"/>
      <c r="G117" s="174"/>
      <c r="H117" s="176"/>
      <c r="I117" s="174"/>
    </row>
    <row r="118" spans="1:9" ht="12.75">
      <c r="A118" s="245"/>
      <c r="B118" s="246"/>
      <c r="C118" s="247"/>
      <c r="D118" s="163"/>
      <c r="E118" s="164"/>
      <c r="F118" s="164"/>
      <c r="G118" s="161"/>
      <c r="H118" s="165"/>
      <c r="I118" s="161"/>
    </row>
    <row r="119" spans="1:3" ht="12.75">
      <c r="A119" s="277" t="s">
        <v>353</v>
      </c>
      <c r="B119" s="277"/>
      <c r="C119" s="277"/>
    </row>
    <row r="120" spans="1:3" s="172" customFormat="1" ht="12.75">
      <c r="A120" s="276" t="s">
        <v>401</v>
      </c>
      <c r="B120" s="276"/>
      <c r="C120" s="276"/>
    </row>
    <row r="121" spans="1:3" s="172" customFormat="1" ht="12.75">
      <c r="A121" s="275" t="s">
        <v>408</v>
      </c>
      <c r="B121" s="275"/>
      <c r="C121" s="275"/>
    </row>
    <row r="122" spans="1:9" s="172" customFormat="1" ht="12.75">
      <c r="A122" s="275" t="s">
        <v>409</v>
      </c>
      <c r="B122" s="275"/>
      <c r="C122" s="275"/>
      <c r="D122" s="174"/>
      <c r="E122" s="175"/>
      <c r="F122" s="175"/>
      <c r="G122" s="174"/>
      <c r="H122" s="174"/>
      <c r="I122" s="174"/>
    </row>
    <row r="123" spans="1:9" s="172" customFormat="1" ht="12.75">
      <c r="A123" s="274"/>
      <c r="B123" s="274"/>
      <c r="C123" s="274"/>
      <c r="D123" s="176"/>
      <c r="E123" s="173"/>
      <c r="F123" s="173"/>
      <c r="G123" s="174"/>
      <c r="H123" s="174"/>
      <c r="I123" s="174"/>
    </row>
    <row r="124" spans="1:9" s="172" customFormat="1" ht="12.75">
      <c r="A124" s="160"/>
      <c r="B124" s="167"/>
      <c r="C124" s="159"/>
      <c r="D124" s="174"/>
      <c r="E124" s="175"/>
      <c r="F124" s="175"/>
      <c r="G124" s="174"/>
      <c r="H124" s="176"/>
      <c r="I124" s="174"/>
    </row>
    <row r="125" spans="2:9" s="172" customFormat="1" ht="12.75">
      <c r="B125" s="177"/>
      <c r="C125" s="178"/>
      <c r="D125" s="174"/>
      <c r="E125" s="175"/>
      <c r="F125" s="175"/>
      <c r="G125" s="174"/>
      <c r="H125" s="176"/>
      <c r="I125" s="174"/>
    </row>
    <row r="126" spans="4:9" ht="12.75">
      <c r="D126" s="163"/>
      <c r="E126" s="164"/>
      <c r="F126" s="164"/>
      <c r="G126" s="161"/>
      <c r="H126" s="165"/>
      <c r="I126" s="161"/>
    </row>
    <row r="127" spans="4:9" ht="12.75">
      <c r="D127" s="163"/>
      <c r="E127" s="162"/>
      <c r="F127" s="162"/>
      <c r="G127" s="161"/>
      <c r="H127" s="165"/>
      <c r="I127" s="161"/>
    </row>
    <row r="128" spans="4:9" ht="12.75">
      <c r="D128" s="163"/>
      <c r="E128" s="162"/>
      <c r="F128" s="162"/>
      <c r="G128" s="161"/>
      <c r="H128" s="165"/>
      <c r="I128" s="161"/>
    </row>
    <row r="129" spans="4:9" ht="12.75">
      <c r="D129" s="166"/>
      <c r="E129" s="162"/>
      <c r="F129" s="162"/>
      <c r="G129" s="161"/>
      <c r="H129" s="161"/>
      <c r="I129" s="161"/>
    </row>
    <row r="130" spans="4:9" ht="12.75">
      <c r="D130" s="166"/>
      <c r="E130" s="162"/>
      <c r="F130" s="162"/>
      <c r="G130" s="161"/>
      <c r="H130" s="161"/>
      <c r="I130" s="161"/>
    </row>
    <row r="131" spans="4:9" ht="12.75">
      <c r="D131" s="166"/>
      <c r="E131" s="162"/>
      <c r="F131" s="162"/>
      <c r="G131" s="161"/>
      <c r="H131" s="161"/>
      <c r="I131" s="161"/>
    </row>
  </sheetData>
  <sheetProtection/>
  <mergeCells count="112">
    <mergeCell ref="B95:C95"/>
    <mergeCell ref="B94:C94"/>
    <mergeCell ref="B87:C87"/>
    <mergeCell ref="B101:C101"/>
    <mergeCell ref="B100:C100"/>
    <mergeCell ref="B99:C99"/>
    <mergeCell ref="B98:C98"/>
    <mergeCell ref="B97:C97"/>
    <mergeCell ref="B96:C96"/>
    <mergeCell ref="B83:C83"/>
    <mergeCell ref="B84:C84"/>
    <mergeCell ref="B93:C93"/>
    <mergeCell ref="B91:C91"/>
    <mergeCell ref="B90:C90"/>
    <mergeCell ref="B89:C89"/>
    <mergeCell ref="B88:C88"/>
    <mergeCell ref="B86:C86"/>
    <mergeCell ref="B85:C85"/>
    <mergeCell ref="B92:C92"/>
    <mergeCell ref="B73:C73"/>
    <mergeCell ref="B72:C72"/>
    <mergeCell ref="B71:C71"/>
    <mergeCell ref="B82:C82"/>
    <mergeCell ref="B81:C81"/>
    <mergeCell ref="B80:C80"/>
    <mergeCell ref="B79:C79"/>
    <mergeCell ref="B78:C78"/>
    <mergeCell ref="B77:C77"/>
    <mergeCell ref="B76:C76"/>
    <mergeCell ref="B67:C67"/>
    <mergeCell ref="B68:C68"/>
    <mergeCell ref="B69:C69"/>
    <mergeCell ref="B64:C64"/>
    <mergeCell ref="B65:C65"/>
    <mergeCell ref="B70:C70"/>
    <mergeCell ref="B75:C75"/>
    <mergeCell ref="B74:C74"/>
    <mergeCell ref="B40:C40"/>
    <mergeCell ref="B39:C39"/>
    <mergeCell ref="B38:C38"/>
    <mergeCell ref="B37:C37"/>
    <mergeCell ref="B36:C36"/>
    <mergeCell ref="B66:C66"/>
    <mergeCell ref="B47:C47"/>
    <mergeCell ref="B46:C46"/>
    <mergeCell ref="B60:C60"/>
    <mergeCell ref="B61:C61"/>
    <mergeCell ref="B62:C62"/>
    <mergeCell ref="B63:C63"/>
    <mergeCell ref="B56:C56"/>
    <mergeCell ref="B57:C57"/>
    <mergeCell ref="B58:C58"/>
    <mergeCell ref="B59:C59"/>
    <mergeCell ref="B49:C49"/>
    <mergeCell ref="B48:C48"/>
    <mergeCell ref="B55:C55"/>
    <mergeCell ref="B54:C54"/>
    <mergeCell ref="B53:C53"/>
    <mergeCell ref="B52:C52"/>
    <mergeCell ref="B51:C51"/>
    <mergeCell ref="B50:C50"/>
    <mergeCell ref="B41:C41"/>
    <mergeCell ref="B35:C35"/>
    <mergeCell ref="B34:C34"/>
    <mergeCell ref="B33:C33"/>
    <mergeCell ref="B24:C24"/>
    <mergeCell ref="B45:C45"/>
    <mergeCell ref="B44:C44"/>
    <mergeCell ref="B43:C43"/>
    <mergeCell ref="B42:C42"/>
    <mergeCell ref="B32:C32"/>
    <mergeCell ref="B23:C23"/>
    <mergeCell ref="B11:C11"/>
    <mergeCell ref="B12:C12"/>
    <mergeCell ref="B13:C13"/>
    <mergeCell ref="B18:C18"/>
    <mergeCell ref="B17:C17"/>
    <mergeCell ref="B16:C16"/>
    <mergeCell ref="B15:C15"/>
    <mergeCell ref="B14:C14"/>
    <mergeCell ref="B31:C31"/>
    <mergeCell ref="B30:C30"/>
    <mergeCell ref="B29:C29"/>
    <mergeCell ref="B28:C28"/>
    <mergeCell ref="B27:C27"/>
    <mergeCell ref="B26:C26"/>
    <mergeCell ref="B114:C114"/>
    <mergeCell ref="B113:C113"/>
    <mergeCell ref="B102:C102"/>
    <mergeCell ref="B105:C105"/>
    <mergeCell ref="A10:C10"/>
    <mergeCell ref="B22:C22"/>
    <mergeCell ref="B21:C21"/>
    <mergeCell ref="B20:C20"/>
    <mergeCell ref="B19:C19"/>
    <mergeCell ref="B25:C25"/>
    <mergeCell ref="B106:C106"/>
    <mergeCell ref="B107:C107"/>
    <mergeCell ref="B108:C108"/>
    <mergeCell ref="B109:C109"/>
    <mergeCell ref="B110:C110"/>
    <mergeCell ref="B112:C112"/>
    <mergeCell ref="A123:C123"/>
    <mergeCell ref="A122:C122"/>
    <mergeCell ref="A121:C121"/>
    <mergeCell ref="A120:C120"/>
    <mergeCell ref="A119:C119"/>
    <mergeCell ref="A103:C103"/>
    <mergeCell ref="B104:C104"/>
    <mergeCell ref="B111:C111"/>
    <mergeCell ref="B115:C115"/>
    <mergeCell ref="B116:C116"/>
  </mergeCells>
  <printOptions/>
  <pageMargins left="0.2755905511811024" right="0.1968503937007874" top="0.2362204724409449" bottom="0.5118110236220472" header="0.2362204724409449" footer="0.31496062992125984"/>
  <pageSetup fitToHeight="4" horizontalDpi="300" verticalDpi="300" orientation="landscape" paperSize="9" scale="74" r:id="rId1"/>
  <rowBreaks count="2" manualBreakCount="2">
    <brk id="55" max="2" man="1"/>
    <brk id="101" max="2" man="1"/>
  </rowBreaks>
  <ignoredErrors>
    <ignoredError sqref="A12 A82 A106:A111 A10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view="pageBreakPreview" zoomScaleSheetLayoutView="100" zoomScalePageLayoutView="0" workbookViewId="0" topLeftCell="A1">
      <selection activeCell="B3" sqref="B3:K3"/>
    </sheetView>
  </sheetViews>
  <sheetFormatPr defaultColWidth="9.140625" defaultRowHeight="15"/>
  <cols>
    <col min="1" max="1" width="3.421875" style="187" customWidth="1"/>
    <col min="2" max="2" width="9.140625" style="187" customWidth="1"/>
    <col min="3" max="3" width="5.140625" style="188" customWidth="1"/>
    <col min="4" max="4" width="31.28125" style="187" customWidth="1"/>
    <col min="5" max="5" width="17.7109375" style="187" customWidth="1"/>
    <col min="6" max="6" width="22.00390625" style="187" customWidth="1"/>
    <col min="7" max="7" width="27.140625" style="187" customWidth="1"/>
    <col min="8" max="8" width="15.7109375" style="187" customWidth="1"/>
    <col min="9" max="9" width="12.421875" style="187" customWidth="1"/>
    <col min="10" max="10" width="14.00390625" style="187" customWidth="1"/>
    <col min="11" max="11" width="11.7109375" style="187" bestFit="1" customWidth="1"/>
    <col min="12" max="12" width="7.140625" style="187" bestFit="1" customWidth="1"/>
    <col min="13" max="13" width="7.28125" style="187" bestFit="1" customWidth="1"/>
    <col min="14" max="14" width="5.421875" style="187" bestFit="1" customWidth="1"/>
    <col min="15" max="15" width="62.140625" style="187" customWidth="1"/>
    <col min="16" max="16" width="9.140625" style="187" customWidth="1"/>
    <col min="17" max="16384" width="9.140625" style="187" customWidth="1"/>
  </cols>
  <sheetData>
    <row r="1" spans="2:11" s="160" customFormat="1" ht="12.75">
      <c r="B1" s="273" t="s">
        <v>80</v>
      </c>
      <c r="C1" s="273"/>
      <c r="D1" s="273"/>
      <c r="E1" s="273"/>
      <c r="F1" s="273"/>
      <c r="G1" s="273"/>
      <c r="H1" s="273"/>
      <c r="I1" s="273"/>
      <c r="J1" s="273"/>
      <c r="K1" s="273"/>
    </row>
    <row r="2" spans="2:11" s="160" customFormat="1" ht="12.75" customHeight="1">
      <c r="B2" s="272" t="s">
        <v>399</v>
      </c>
      <c r="C2" s="272"/>
      <c r="D2" s="272"/>
      <c r="E2" s="272"/>
      <c r="F2" s="272"/>
      <c r="G2" s="272"/>
      <c r="H2" s="272"/>
      <c r="I2" s="272"/>
      <c r="J2" s="272"/>
      <c r="K2" s="272"/>
    </row>
    <row r="3" spans="2:11" s="160" customFormat="1" ht="12.75" customHeight="1">
      <c r="B3" s="271" t="s">
        <v>415</v>
      </c>
      <c r="C3" s="271"/>
      <c r="D3" s="271"/>
      <c r="E3" s="271"/>
      <c r="F3" s="271"/>
      <c r="G3" s="271"/>
      <c r="H3" s="271"/>
      <c r="I3" s="271"/>
      <c r="J3" s="271"/>
      <c r="K3" s="271"/>
    </row>
    <row r="4" spans="2:11" s="160" customFormat="1" ht="12.75">
      <c r="B4" s="184"/>
      <c r="C4" s="184"/>
      <c r="D4" s="169"/>
      <c r="E4" s="253"/>
      <c r="F4" s="198"/>
      <c r="G4" s="198"/>
      <c r="H4" s="198"/>
      <c r="I4" s="198"/>
      <c r="J4" s="198"/>
      <c r="K4" s="198"/>
    </row>
    <row r="5" spans="2:11" s="160" customFormat="1" ht="12.75">
      <c r="B5" s="298" t="s">
        <v>165</v>
      </c>
      <c r="C5" s="298"/>
      <c r="D5" s="298"/>
      <c r="E5" s="298"/>
      <c r="F5" s="298"/>
      <c r="G5" s="298"/>
      <c r="H5" s="298"/>
      <c r="I5" s="298"/>
      <c r="J5" s="298"/>
      <c r="K5" s="298"/>
    </row>
    <row r="6" spans="2:11" s="160" customFormat="1" ht="12.75" customHeight="1">
      <c r="B6" s="297" t="s">
        <v>157</v>
      </c>
      <c r="C6" s="297"/>
      <c r="D6" s="297"/>
      <c r="E6" s="297"/>
      <c r="F6" s="297"/>
      <c r="G6" s="297"/>
      <c r="H6" s="297"/>
      <c r="I6" s="297"/>
      <c r="J6" s="297"/>
      <c r="K6" s="297"/>
    </row>
    <row r="7" spans="2:11" s="160" customFormat="1" ht="12.75" customHeight="1">
      <c r="B7" s="296" t="s">
        <v>158</v>
      </c>
      <c r="C7" s="296"/>
      <c r="D7" s="296"/>
      <c r="E7" s="296"/>
      <c r="F7" s="296"/>
      <c r="G7" s="296"/>
      <c r="H7" s="296"/>
      <c r="I7" s="296"/>
      <c r="J7" s="296"/>
      <c r="K7" s="296"/>
    </row>
    <row r="8" spans="2:11" s="160" customFormat="1" ht="12.75" customHeight="1">
      <c r="B8" s="296" t="s">
        <v>159</v>
      </c>
      <c r="C8" s="296"/>
      <c r="D8" s="296"/>
      <c r="E8" s="296"/>
      <c r="F8" s="296"/>
      <c r="G8" s="296"/>
      <c r="H8" s="296"/>
      <c r="I8" s="296"/>
      <c r="J8" s="296"/>
      <c r="K8" s="296"/>
    </row>
    <row r="9" spans="2:11" s="160" customFormat="1" ht="12.75">
      <c r="B9" s="168"/>
      <c r="C9" s="168"/>
      <c r="D9" s="168"/>
      <c r="E9" s="254"/>
      <c r="F9" s="197"/>
      <c r="G9" s="197"/>
      <c r="H9" s="197"/>
      <c r="I9" s="197"/>
      <c r="J9" s="197"/>
      <c r="K9" s="197"/>
    </row>
    <row r="10" spans="2:11" s="160" customFormat="1" ht="25.5" customHeight="1">
      <c r="B10" s="284" t="s">
        <v>398</v>
      </c>
      <c r="C10" s="285"/>
      <c r="D10" s="285"/>
      <c r="E10" s="285"/>
      <c r="F10" s="285"/>
      <c r="G10" s="285"/>
      <c r="H10" s="285"/>
      <c r="I10" s="285"/>
      <c r="J10" s="285"/>
      <c r="K10" s="285"/>
    </row>
    <row r="11" spans="2:11" s="185" customFormat="1" ht="12.75">
      <c r="B11" s="293" t="s">
        <v>356</v>
      </c>
      <c r="C11" s="294"/>
      <c r="D11" s="294"/>
      <c r="E11" s="183" t="s">
        <v>100</v>
      </c>
      <c r="F11" s="295" t="s">
        <v>101</v>
      </c>
      <c r="G11" s="295"/>
      <c r="H11" s="295"/>
      <c r="I11" s="295"/>
      <c r="J11" s="295"/>
      <c r="K11" s="295"/>
    </row>
    <row r="13" spans="2:11" ht="13.5" customHeight="1">
      <c r="B13" s="182" t="s">
        <v>243</v>
      </c>
      <c r="C13" s="186"/>
      <c r="D13" s="182"/>
      <c r="E13" s="182"/>
      <c r="F13" s="182"/>
      <c r="G13" s="182"/>
      <c r="H13" s="182"/>
      <c r="I13" s="182"/>
      <c r="J13" s="182"/>
      <c r="K13" s="182"/>
    </row>
    <row r="14" ht="13.5" customHeight="1"/>
    <row r="15" spans="2:5" ht="13.5" customHeight="1">
      <c r="B15" s="158" t="s">
        <v>362</v>
      </c>
      <c r="C15" s="186"/>
      <c r="D15" s="158"/>
      <c r="E15" s="158"/>
    </row>
    <row r="16" ht="13.5" customHeight="1"/>
    <row r="17" spans="1:4" ht="13.5" customHeight="1">
      <c r="A17" s="187" t="s">
        <v>363</v>
      </c>
      <c r="B17" s="158" t="s">
        <v>391</v>
      </c>
      <c r="C17" s="186"/>
      <c r="D17" s="158" t="s">
        <v>393</v>
      </c>
    </row>
    <row r="18" spans="2:4" ht="13.5" customHeight="1">
      <c r="B18" s="158" t="s">
        <v>392</v>
      </c>
      <c r="C18" s="186"/>
      <c r="D18" s="158" t="s">
        <v>394</v>
      </c>
    </row>
    <row r="19" spans="2:11" ht="13.5" customHeight="1">
      <c r="B19" s="193" t="s">
        <v>381</v>
      </c>
      <c r="C19" s="193" t="s">
        <v>382</v>
      </c>
      <c r="D19" s="193" t="s">
        <v>383</v>
      </c>
      <c r="E19" s="193" t="s">
        <v>384</v>
      </c>
      <c r="F19" s="193" t="s">
        <v>385</v>
      </c>
      <c r="G19" s="193" t="s">
        <v>386</v>
      </c>
      <c r="H19" s="193" t="s">
        <v>387</v>
      </c>
      <c r="I19" s="193" t="s">
        <v>388</v>
      </c>
      <c r="J19" s="193" t="s">
        <v>389</v>
      </c>
      <c r="K19" s="193" t="s">
        <v>390</v>
      </c>
    </row>
    <row r="20" spans="2:11" ht="13.5" customHeight="1">
      <c r="B20" s="189" t="s">
        <v>244</v>
      </c>
      <c r="C20" s="189">
        <v>2</v>
      </c>
      <c r="D20" s="189" t="s">
        <v>245</v>
      </c>
      <c r="E20" s="189" t="s">
        <v>246</v>
      </c>
      <c r="F20" s="189" t="s">
        <v>247</v>
      </c>
      <c r="G20" s="189">
        <v>2</v>
      </c>
      <c r="H20" s="189" t="s">
        <v>248</v>
      </c>
      <c r="I20" s="189" t="s">
        <v>249</v>
      </c>
      <c r="J20" s="189">
        <v>9</v>
      </c>
      <c r="K20" s="189" t="s">
        <v>364</v>
      </c>
    </row>
    <row r="21" spans="2:11" ht="13.5" customHeight="1">
      <c r="B21" s="189" t="s">
        <v>244</v>
      </c>
      <c r="C21" s="189">
        <v>2</v>
      </c>
      <c r="D21" s="189" t="s">
        <v>245</v>
      </c>
      <c r="E21" s="189" t="s">
        <v>246</v>
      </c>
      <c r="F21" s="189" t="s">
        <v>247</v>
      </c>
      <c r="G21" s="189">
        <v>2</v>
      </c>
      <c r="H21" s="189" t="s">
        <v>250</v>
      </c>
      <c r="I21" s="189" t="s">
        <v>251</v>
      </c>
      <c r="J21" s="189">
        <v>12</v>
      </c>
      <c r="K21" s="189" t="s">
        <v>364</v>
      </c>
    </row>
    <row r="22" spans="2:11" ht="13.5" customHeight="1">
      <c r="B22" s="189" t="s">
        <v>244</v>
      </c>
      <c r="C22" s="189">
        <v>2</v>
      </c>
      <c r="D22" s="189" t="s">
        <v>245</v>
      </c>
      <c r="E22" s="189" t="s">
        <v>246</v>
      </c>
      <c r="F22" s="189" t="s">
        <v>247</v>
      </c>
      <c r="G22" s="189">
        <v>2</v>
      </c>
      <c r="H22" s="189" t="s">
        <v>252</v>
      </c>
      <c r="I22" s="189" t="s">
        <v>253</v>
      </c>
      <c r="J22" s="189">
        <v>15</v>
      </c>
      <c r="K22" s="189" t="s">
        <v>364</v>
      </c>
    </row>
    <row r="23" spans="2:11" ht="13.5" customHeight="1">
      <c r="B23" s="189" t="s">
        <v>244</v>
      </c>
      <c r="C23" s="189">
        <v>2</v>
      </c>
      <c r="D23" s="189" t="s">
        <v>245</v>
      </c>
      <c r="E23" s="189" t="s">
        <v>246</v>
      </c>
      <c r="F23" s="189" t="s">
        <v>247</v>
      </c>
      <c r="G23" s="189">
        <v>2</v>
      </c>
      <c r="H23" s="189" t="s">
        <v>254</v>
      </c>
      <c r="I23" s="189" t="s">
        <v>255</v>
      </c>
      <c r="J23" s="189">
        <v>18</v>
      </c>
      <c r="K23" s="189" t="s">
        <v>364</v>
      </c>
    </row>
    <row r="24" spans="2:11" ht="13.5" customHeight="1">
      <c r="B24" s="189" t="s">
        <v>244</v>
      </c>
      <c r="C24" s="189">
        <v>2</v>
      </c>
      <c r="D24" s="189" t="s">
        <v>245</v>
      </c>
      <c r="E24" s="189" t="s">
        <v>246</v>
      </c>
      <c r="F24" s="189" t="s">
        <v>247</v>
      </c>
      <c r="G24" s="189">
        <v>2</v>
      </c>
      <c r="H24" s="189" t="s">
        <v>256</v>
      </c>
      <c r="I24" s="189" t="s">
        <v>257</v>
      </c>
      <c r="J24" s="189">
        <v>24</v>
      </c>
      <c r="K24" s="189" t="s">
        <v>364</v>
      </c>
    </row>
    <row r="25" spans="2:11" ht="13.5" customHeight="1">
      <c r="B25" s="189" t="s">
        <v>244</v>
      </c>
      <c r="C25" s="189">
        <v>2</v>
      </c>
      <c r="D25" s="189" t="s">
        <v>245</v>
      </c>
      <c r="E25" s="189" t="s">
        <v>246</v>
      </c>
      <c r="F25" s="189" t="s">
        <v>247</v>
      </c>
      <c r="G25" s="189">
        <v>2</v>
      </c>
      <c r="H25" s="189" t="s">
        <v>258</v>
      </c>
      <c r="I25" s="189" t="s">
        <v>259</v>
      </c>
      <c r="J25" s="189">
        <v>30</v>
      </c>
      <c r="K25" s="189" t="s">
        <v>364</v>
      </c>
    </row>
    <row r="26" spans="2:11" ht="13.5" customHeight="1">
      <c r="B26" s="189" t="s">
        <v>244</v>
      </c>
      <c r="C26" s="189">
        <v>2</v>
      </c>
      <c r="D26" s="189" t="s">
        <v>245</v>
      </c>
      <c r="E26" s="189" t="s">
        <v>246</v>
      </c>
      <c r="F26" s="189" t="s">
        <v>247</v>
      </c>
      <c r="G26" s="189">
        <v>2</v>
      </c>
      <c r="H26" s="189" t="s">
        <v>260</v>
      </c>
      <c r="I26" s="189" t="s">
        <v>261</v>
      </c>
      <c r="J26" s="189">
        <v>38</v>
      </c>
      <c r="K26" s="189" t="s">
        <v>364</v>
      </c>
    </row>
    <row r="27" spans="2:11" ht="13.5" customHeight="1">
      <c r="B27" s="189" t="s">
        <v>244</v>
      </c>
      <c r="C27" s="189">
        <v>2</v>
      </c>
      <c r="D27" s="189" t="s">
        <v>245</v>
      </c>
      <c r="E27" s="189" t="s">
        <v>246</v>
      </c>
      <c r="F27" s="189" t="s">
        <v>262</v>
      </c>
      <c r="G27" s="189">
        <v>2</v>
      </c>
      <c r="H27" s="189" t="s">
        <v>248</v>
      </c>
      <c r="I27" s="189" t="s">
        <v>249</v>
      </c>
      <c r="J27" s="189">
        <v>9</v>
      </c>
      <c r="K27" s="189" t="s">
        <v>263</v>
      </c>
    </row>
    <row r="28" spans="2:11" ht="13.5" customHeight="1">
      <c r="B28" s="189" t="s">
        <v>244</v>
      </c>
      <c r="C28" s="189">
        <v>2</v>
      </c>
      <c r="D28" s="189" t="s">
        <v>245</v>
      </c>
      <c r="E28" s="189" t="s">
        <v>246</v>
      </c>
      <c r="F28" s="189" t="s">
        <v>262</v>
      </c>
      <c r="G28" s="189">
        <v>2</v>
      </c>
      <c r="H28" s="189" t="s">
        <v>250</v>
      </c>
      <c r="I28" s="189" t="s">
        <v>251</v>
      </c>
      <c r="J28" s="189">
        <v>12</v>
      </c>
      <c r="K28" s="189" t="s">
        <v>264</v>
      </c>
    </row>
    <row r="29" spans="2:11" ht="13.5" customHeight="1">
      <c r="B29" s="189" t="s">
        <v>244</v>
      </c>
      <c r="C29" s="189">
        <v>2</v>
      </c>
      <c r="D29" s="189" t="s">
        <v>245</v>
      </c>
      <c r="E29" s="189" t="s">
        <v>246</v>
      </c>
      <c r="F29" s="189" t="s">
        <v>262</v>
      </c>
      <c r="G29" s="189">
        <v>2</v>
      </c>
      <c r="H29" s="189" t="s">
        <v>252</v>
      </c>
      <c r="I29" s="189" t="s">
        <v>253</v>
      </c>
      <c r="J29" s="189">
        <v>15</v>
      </c>
      <c r="K29" s="189" t="s">
        <v>265</v>
      </c>
    </row>
    <row r="30" spans="2:11" ht="13.5" customHeight="1">
      <c r="B30" s="189" t="s">
        <v>244</v>
      </c>
      <c r="C30" s="189">
        <v>2</v>
      </c>
      <c r="D30" s="189" t="s">
        <v>245</v>
      </c>
      <c r="E30" s="189" t="s">
        <v>246</v>
      </c>
      <c r="F30" s="189" t="s">
        <v>262</v>
      </c>
      <c r="G30" s="189">
        <v>2</v>
      </c>
      <c r="H30" s="189" t="s">
        <v>254</v>
      </c>
      <c r="I30" s="189" t="s">
        <v>255</v>
      </c>
      <c r="J30" s="189">
        <v>18</v>
      </c>
      <c r="K30" s="189" t="s">
        <v>266</v>
      </c>
    </row>
    <row r="31" spans="2:11" ht="13.5" customHeight="1">
      <c r="B31" s="189" t="s">
        <v>244</v>
      </c>
      <c r="C31" s="189">
        <v>2</v>
      </c>
      <c r="D31" s="189" t="s">
        <v>245</v>
      </c>
      <c r="E31" s="189" t="s">
        <v>246</v>
      </c>
      <c r="F31" s="189" t="s">
        <v>262</v>
      </c>
      <c r="G31" s="189">
        <v>2</v>
      </c>
      <c r="H31" s="189" t="s">
        <v>256</v>
      </c>
      <c r="I31" s="189" t="s">
        <v>257</v>
      </c>
      <c r="J31" s="189">
        <v>24</v>
      </c>
      <c r="K31" s="189" t="s">
        <v>267</v>
      </c>
    </row>
    <row r="32" spans="2:11" ht="13.5" customHeight="1">
      <c r="B32" s="189" t="s">
        <v>244</v>
      </c>
      <c r="C32" s="189">
        <v>2</v>
      </c>
      <c r="D32" s="189" t="s">
        <v>245</v>
      </c>
      <c r="E32" s="189" t="s">
        <v>246</v>
      </c>
      <c r="F32" s="189" t="s">
        <v>262</v>
      </c>
      <c r="G32" s="189">
        <v>2</v>
      </c>
      <c r="H32" s="189" t="s">
        <v>258</v>
      </c>
      <c r="I32" s="189" t="s">
        <v>259</v>
      </c>
      <c r="J32" s="189">
        <v>30</v>
      </c>
      <c r="K32" s="189" t="s">
        <v>268</v>
      </c>
    </row>
    <row r="33" spans="2:11" ht="13.5" customHeight="1">
      <c r="B33" s="189" t="s">
        <v>244</v>
      </c>
      <c r="C33" s="189">
        <v>2</v>
      </c>
      <c r="D33" s="189" t="s">
        <v>245</v>
      </c>
      <c r="E33" s="189" t="s">
        <v>246</v>
      </c>
      <c r="F33" s="189" t="s">
        <v>262</v>
      </c>
      <c r="G33" s="189">
        <v>2</v>
      </c>
      <c r="H33" s="189" t="s">
        <v>260</v>
      </c>
      <c r="I33" s="189" t="s">
        <v>261</v>
      </c>
      <c r="J33" s="189">
        <v>38</v>
      </c>
      <c r="K33" s="189" t="s">
        <v>269</v>
      </c>
    </row>
    <row r="34" spans="2:11" ht="13.5" customHeight="1">
      <c r="B34" s="189" t="s">
        <v>244</v>
      </c>
      <c r="C34" s="189">
        <v>2</v>
      </c>
      <c r="D34" s="189" t="s">
        <v>245</v>
      </c>
      <c r="E34" s="189" t="s">
        <v>246</v>
      </c>
      <c r="F34" s="189" t="s">
        <v>262</v>
      </c>
      <c r="G34" s="189">
        <v>2</v>
      </c>
      <c r="H34" s="189" t="s">
        <v>270</v>
      </c>
      <c r="I34" s="189" t="s">
        <v>261</v>
      </c>
      <c r="J34" s="189">
        <v>38</v>
      </c>
      <c r="K34" s="189" t="s">
        <v>263</v>
      </c>
    </row>
    <row r="35" ht="13.5" customHeight="1"/>
    <row r="36" spans="1:4" ht="13.5" customHeight="1">
      <c r="A36" s="187" t="s">
        <v>365</v>
      </c>
      <c r="B36" s="158" t="s">
        <v>391</v>
      </c>
      <c r="C36" s="186"/>
      <c r="D36" s="158" t="s">
        <v>366</v>
      </c>
    </row>
    <row r="37" spans="2:4" ht="13.5" customHeight="1">
      <c r="B37" s="158" t="s">
        <v>392</v>
      </c>
      <c r="C37" s="191"/>
      <c r="D37" s="158" t="s">
        <v>357</v>
      </c>
    </row>
    <row r="38" spans="2:11" ht="13.5" customHeight="1">
      <c r="B38" s="193" t="s">
        <v>381</v>
      </c>
      <c r="C38" s="193" t="s">
        <v>382</v>
      </c>
      <c r="D38" s="193" t="s">
        <v>383</v>
      </c>
      <c r="E38" s="193" t="s">
        <v>384</v>
      </c>
      <c r="F38" s="193" t="s">
        <v>385</v>
      </c>
      <c r="G38" s="193" t="s">
        <v>386</v>
      </c>
      <c r="H38" s="193" t="s">
        <v>387</v>
      </c>
      <c r="I38" s="193" t="s">
        <v>388</v>
      </c>
      <c r="J38" s="193" t="s">
        <v>389</v>
      </c>
      <c r="K38" s="193" t="s">
        <v>390</v>
      </c>
    </row>
    <row r="39" spans="2:11" ht="13.5" customHeight="1">
      <c r="B39" s="189" t="s">
        <v>244</v>
      </c>
      <c r="C39" s="189">
        <v>2</v>
      </c>
      <c r="D39" s="189" t="s">
        <v>367</v>
      </c>
      <c r="E39" s="189" t="s">
        <v>368</v>
      </c>
      <c r="F39" s="189" t="s">
        <v>262</v>
      </c>
      <c r="G39" s="189" t="s">
        <v>369</v>
      </c>
      <c r="H39" s="189">
        <v>160</v>
      </c>
      <c r="I39" s="189" t="s">
        <v>271</v>
      </c>
      <c r="J39" s="189" t="s">
        <v>273</v>
      </c>
      <c r="K39" s="189" t="s">
        <v>272</v>
      </c>
    </row>
    <row r="40" spans="2:11" ht="13.5" customHeight="1">
      <c r="B40" s="189" t="s">
        <v>244</v>
      </c>
      <c r="C40" s="189">
        <v>2</v>
      </c>
      <c r="D40" s="189" t="s">
        <v>367</v>
      </c>
      <c r="E40" s="189" t="s">
        <v>368</v>
      </c>
      <c r="F40" s="189" t="s">
        <v>262</v>
      </c>
      <c r="G40" s="189" t="s">
        <v>369</v>
      </c>
      <c r="H40" s="189">
        <v>150</v>
      </c>
      <c r="I40" s="189" t="s">
        <v>274</v>
      </c>
      <c r="J40" s="189" t="s">
        <v>273</v>
      </c>
      <c r="K40" s="189" t="s">
        <v>275</v>
      </c>
    </row>
    <row r="41" spans="2:11" ht="13.5" customHeight="1">
      <c r="B41" s="189" t="s">
        <v>244</v>
      </c>
      <c r="C41" s="189">
        <v>2</v>
      </c>
      <c r="D41" s="189" t="s">
        <v>367</v>
      </c>
      <c r="E41" s="189" t="s">
        <v>368</v>
      </c>
      <c r="F41" s="189" t="s">
        <v>262</v>
      </c>
      <c r="G41" s="189" t="s">
        <v>369</v>
      </c>
      <c r="H41" s="189">
        <v>140</v>
      </c>
      <c r="I41" s="189" t="s">
        <v>276</v>
      </c>
      <c r="J41" s="189" t="s">
        <v>273</v>
      </c>
      <c r="K41" s="189" t="s">
        <v>277</v>
      </c>
    </row>
    <row r="42" ht="13.5" customHeight="1"/>
    <row r="43" spans="1:6" ht="13.5" customHeight="1">
      <c r="A43" s="187" t="s">
        <v>370</v>
      </c>
      <c r="B43" s="158" t="s">
        <v>391</v>
      </c>
      <c r="C43" s="186"/>
      <c r="D43" s="158" t="s">
        <v>371</v>
      </c>
      <c r="E43" s="158"/>
      <c r="F43" s="158"/>
    </row>
    <row r="44" spans="2:6" ht="13.5" customHeight="1">
      <c r="B44" s="158" t="s">
        <v>392</v>
      </c>
      <c r="C44" s="191"/>
      <c r="D44" s="158" t="s">
        <v>372</v>
      </c>
      <c r="E44" s="158"/>
      <c r="F44" s="158"/>
    </row>
    <row r="45" spans="2:11" ht="13.5" customHeight="1">
      <c r="B45" s="193" t="s">
        <v>381</v>
      </c>
      <c r="C45" s="193" t="s">
        <v>382</v>
      </c>
      <c r="D45" s="193" t="s">
        <v>383</v>
      </c>
      <c r="E45" s="193" t="s">
        <v>384</v>
      </c>
      <c r="F45" s="193" t="s">
        <v>395</v>
      </c>
      <c r="G45" s="193" t="s">
        <v>387</v>
      </c>
      <c r="H45" s="193" t="s">
        <v>388</v>
      </c>
      <c r="I45" s="193" t="s">
        <v>389</v>
      </c>
      <c r="J45" s="193" t="s">
        <v>390</v>
      </c>
      <c r="K45" s="190"/>
    </row>
    <row r="46" spans="2:10" s="188" customFormat="1" ht="13.5" customHeight="1">
      <c r="B46" s="189" t="s">
        <v>244</v>
      </c>
      <c r="C46" s="189">
        <v>1</v>
      </c>
      <c r="D46" s="194" t="s">
        <v>373</v>
      </c>
      <c r="E46" s="192" t="s">
        <v>278</v>
      </c>
      <c r="F46" s="189" t="s">
        <v>374</v>
      </c>
      <c r="G46" s="189" t="s">
        <v>375</v>
      </c>
      <c r="H46" s="189" t="s">
        <v>271</v>
      </c>
      <c r="I46" s="189">
        <v>29.5</v>
      </c>
      <c r="J46" s="189" t="s">
        <v>364</v>
      </c>
    </row>
    <row r="47" spans="2:10" s="188" customFormat="1" ht="13.5" customHeight="1">
      <c r="B47" s="189" t="s">
        <v>244</v>
      </c>
      <c r="C47" s="189">
        <v>10</v>
      </c>
      <c r="D47" s="189" t="s">
        <v>376</v>
      </c>
      <c r="E47" s="192" t="s">
        <v>377</v>
      </c>
      <c r="F47" s="189" t="s">
        <v>378</v>
      </c>
      <c r="G47" s="195"/>
      <c r="H47" s="195"/>
      <c r="I47" s="195"/>
      <c r="J47" s="195"/>
    </row>
    <row r="48" spans="2:10" ht="12.75">
      <c r="B48" s="189" t="s">
        <v>244</v>
      </c>
      <c r="C48" s="189">
        <v>20</v>
      </c>
      <c r="D48" s="189" t="s">
        <v>376</v>
      </c>
      <c r="E48" s="192" t="s">
        <v>379</v>
      </c>
      <c r="F48" s="189" t="s">
        <v>380</v>
      </c>
      <c r="G48" s="195"/>
      <c r="H48" s="195"/>
      <c r="I48" s="195"/>
      <c r="J48" s="195"/>
    </row>
    <row r="50" ht="27.75" customHeight="1"/>
  </sheetData>
  <sheetProtection/>
  <mergeCells count="10">
    <mergeCell ref="B11:D11"/>
    <mergeCell ref="F11:K11"/>
    <mergeCell ref="B10:K10"/>
    <mergeCell ref="B8:K8"/>
    <mergeCell ref="B6:K6"/>
    <mergeCell ref="B1:K1"/>
    <mergeCell ref="B2:K2"/>
    <mergeCell ref="B3:K3"/>
    <mergeCell ref="B5:K5"/>
    <mergeCell ref="B7:K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hubacek</dc:creator>
  <cp:keywords/>
  <dc:description/>
  <cp:lastModifiedBy>Martin Hubáček</cp:lastModifiedBy>
  <cp:lastPrinted>2011-09-19T08:21:43Z</cp:lastPrinted>
  <dcterms:created xsi:type="dcterms:W3CDTF">2011-06-06T10:17:31Z</dcterms:created>
  <dcterms:modified xsi:type="dcterms:W3CDTF">2011-12-15T07:21:27Z</dcterms:modified>
  <cp:category/>
  <cp:version/>
  <cp:contentType/>
  <cp:contentStatus/>
</cp:coreProperties>
</file>