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activeTab="0"/>
  </bookViews>
  <sheets>
    <sheet name="tab 4 ÚZ 33049" sheetId="1" r:id="rId1"/>
    <sheet name="List2" sheetId="2" r:id="rId2"/>
    <sheet name="List3" sheetId="3" r:id="rId3"/>
  </sheets>
  <definedNames>
    <definedName name="_xlnm.Print_Area" localSheetId="0">'tab 4 ÚZ 33049'!$A$1:$L$44</definedName>
    <definedName name="Z_47428632_A6C7_436C_BFF5_6E74D62B22C9_.wvu.FilterData" localSheetId="0" hidden="1">'tab 4 ÚZ 33049'!$C$4:$M$40</definedName>
    <definedName name="Z_52C4CDEE_C4C1_4FC9_9E65_7EF3E6D1614A_.wvu.FilterData" localSheetId="0" hidden="1">'tab 4 ÚZ 33049'!$C$4:$M$40</definedName>
    <definedName name="Z_6A365FC9_F8DC_49C1_AB7E_93CA4D5BE754_.wvu.FilterData" localSheetId="0" hidden="1">'tab 4 ÚZ 33049'!$C$4:$M$40</definedName>
    <definedName name="Z_91014B33_5605_47CD_B22E_2E1C84A7C537_.wvu.FilterData" localSheetId="0" hidden="1">'tab 4 ÚZ 33049'!$C$4:$M$40</definedName>
    <definedName name="Z_97C8022F_D1D2_4ACC_99FD_F53368BEA9A1_.wvu.FilterData" localSheetId="0" hidden="1">'tab 4 ÚZ 33049'!$C$4:$M$40</definedName>
    <definedName name="Z_B6A3597C_C8EE_47C4_A87B_41BAA9363FE2_.wvu.FilterData" localSheetId="0" hidden="1">'tab 4 ÚZ 33049'!$C$4:$M$40</definedName>
    <definedName name="Z_F778AB05_07BF_47D7_8654_D1C90863A90D_.wvu.FilterData" localSheetId="0" hidden="1">'tab 4 ÚZ 33049'!$C$4:$M$40</definedName>
  </definedNames>
  <calcPr fullCalcOnLoad="1"/>
</workbook>
</file>

<file path=xl/comments1.xml><?xml version="1.0" encoding="utf-8"?>
<comments xmlns="http://schemas.openxmlformats.org/spreadsheetml/2006/main">
  <authors>
    <author>340</author>
  </authors>
  <commentList>
    <comment ref="L37" authorId="0">
      <text>
        <r>
          <rPr>
            <sz val="9"/>
            <rFont val="Tahoma"/>
            <family val="2"/>
          </rPr>
          <t>jen částka krytá ONIV z MŠMT</t>
        </r>
      </text>
    </comment>
  </commentList>
</comments>
</file>

<file path=xl/sharedStrings.xml><?xml version="1.0" encoding="utf-8"?>
<sst xmlns="http://schemas.openxmlformats.org/spreadsheetml/2006/main" count="60" uniqueCount="57">
  <si>
    <t>Střední průmyslová škola stavební, Hradec Králové, Pospíšilova tř. 787</t>
  </si>
  <si>
    <t>Střední škola služeb, obchodu a gastronomie, Hradec Králové, Velká 3</t>
  </si>
  <si>
    <t>Střední uměleckoprůmyslová škola hudebních nástrojů a nábytku, Hradec Králové, 17. listopadu 1202</t>
  </si>
  <si>
    <t>Střední škola technická a řemeslná, Nový Bydžov, Dr. M. Tyrše 112</t>
  </si>
  <si>
    <t>Střední škola zahradnická, Kopidlno, náměstí Hilmarovo 1</t>
  </si>
  <si>
    <t>Střední odborné učiliště, Lázně Bělohrad, Zámecká 478</t>
  </si>
  <si>
    <t>Vyšší odborná škola a Střední průmyslová škola, Jičín, Pod Koželuhy 100</t>
  </si>
  <si>
    <t>Střední průmyslová škola kamenická a sochařská, Hořice, Husova 675</t>
  </si>
  <si>
    <t>Gymnázium, střední odborná škola, střední odborné učiliště a vyšší odborná škola, Hořice</t>
  </si>
  <si>
    <t>Střední škola řemeslná, Jaroměř, Studničkova 260</t>
  </si>
  <si>
    <t>Střední průmyslová škola, střední odborná škola a střední odborné učiliště, Nové Město nad Metují, Školní 1377</t>
  </si>
  <si>
    <t>Vyšší odborná škola stavební a Střední průmyslová škola stavební arch. Jana Letzela, Náchod, Pražská 931</t>
  </si>
  <si>
    <t>Střední škola zemědělská a ekologická a střední odborné učiliště chladicí a klimatizační techniky, Kostelec nad Orlicí</t>
  </si>
  <si>
    <t>Střední průmyslová škola elektrotechniky a informačních technologií, Dobruška, Čs. odboje 670</t>
  </si>
  <si>
    <t>Střední odborná škola a Střední odborné učiliště, Trutnov, Volanovská 243</t>
  </si>
  <si>
    <t>Střední odborná škola a Střední odborné učiliště, Vrchlabí, Krkonošská 265</t>
  </si>
  <si>
    <t>Střední škola informatiky a služeb, Dvůr Králové nad Labem, Elišky Krásnohorské 2069</t>
  </si>
  <si>
    <t>Odborné učiliště, Hradec Králové, 17. listopadu 1212</t>
  </si>
  <si>
    <t>Odborné učiliště a Praktická škola, Hořice, Havlíčkova 54</t>
  </si>
  <si>
    <t>Střední škola a Základní škola, Nové Město nad Metují</t>
  </si>
  <si>
    <t>Odborné učiliště a Základní škola Sluneční, Hostinné</t>
  </si>
  <si>
    <t>Střední odborná škola a Střední odborné učiliště, Hradec Králové, Vocelova 1338</t>
  </si>
  <si>
    <t>Integrovaná střední škola, Nová Paka, Kumburská 846</t>
  </si>
  <si>
    <t>Střední průmyslová škola, Hronov, Hostovského 910</t>
  </si>
  <si>
    <t>Střední průmyslová škola, Trutnov, Školní 101</t>
  </si>
  <si>
    <t>Střední škola - Podorlické vzdělávací centrum, Dobruška</t>
  </si>
  <si>
    <t>Vyšší odborná škola a Střední průmyslová škola, Rychnov nad Kněžnou, U Stadionu 1166</t>
  </si>
  <si>
    <t>tříd</t>
  </si>
  <si>
    <t>CELKEM</t>
  </si>
  <si>
    <t>Střední škola potravinářská, Smiřice, Gen. Govorova 110</t>
  </si>
  <si>
    <t>Střední škola gastronomie a služeb, Nová Paka, Masarykovo nám. 2</t>
  </si>
  <si>
    <t>Střední škola propagační tvorby a polygrafie, Velké Poříčí, Náchodská 285</t>
  </si>
  <si>
    <t>platy</t>
  </si>
  <si>
    <t>víceob.</t>
  </si>
  <si>
    <t>jednoob.</t>
  </si>
  <si>
    <t xml:space="preserve">platy </t>
  </si>
  <si>
    <t>celkem</t>
  </si>
  <si>
    <t>odvody</t>
  </si>
  <si>
    <t>FKSP</t>
  </si>
  <si>
    <t>NIV</t>
  </si>
  <si>
    <t>Přiděleno rozpočtem z MŠMT:</t>
  </si>
  <si>
    <t>krajské školy</t>
  </si>
  <si>
    <t>částky v tis. Kč</t>
  </si>
  <si>
    <t>nerozděleno</t>
  </si>
  <si>
    <t>ONIV</t>
  </si>
  <si>
    <t>soukr.</t>
  </si>
  <si>
    <t>Střední škola oděvní, služeb a ekonomiky, Červený Kostelec, 17. listopadu 1197</t>
  </si>
  <si>
    <t>Org</t>
  </si>
  <si>
    <t>ODPA</t>
  </si>
  <si>
    <t>příjemce dotace</t>
  </si>
  <si>
    <t>Střední průmyslová škola, Střední odborná škola a Střední odborné učiliště, Hradec Králové,  Hradební 1029</t>
  </si>
  <si>
    <t>Rozdělení dotace z 1. kola rozvojového programu podpora odborného vzdělávání v SŠ pro rok 2016,  ÚZ 33 049</t>
  </si>
  <si>
    <t>přehled počtu podpořených tříd a rozdělení prostředků na období leden - červenec 2016</t>
  </si>
  <si>
    <t>soukromé školy</t>
  </si>
  <si>
    <t>víceobor.</t>
  </si>
  <si>
    <t>Rada KHK 7.3.2016</t>
  </si>
  <si>
    <t>tab.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</si>
</sst>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"/>
    <numFmt numFmtId="167" formatCode="0.0000"/>
    <numFmt numFmtId="168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49"/>
      <name val="Calibri"/>
      <family val="2"/>
    </font>
    <font>
      <i/>
      <sz val="11"/>
      <color indexed="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8" tint="-0.24997000396251678"/>
      <name val="Calibri"/>
      <family val="2"/>
    </font>
    <font>
      <i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>
        <color rgb="FF000000"/>
      </left>
      <right/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/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2" fillId="0" borderId="12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49" applyNumberFormat="1" applyFont="1" applyAlignment="1">
      <alignment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50" fillId="0" borderId="0" xfId="0" applyFont="1" applyAlignment="1">
      <alignment vertical="top"/>
    </xf>
    <xf numFmtId="166" fontId="32" fillId="0" borderId="0" xfId="0" applyNumberFormat="1" applyFont="1" applyAlignment="1">
      <alignment horizontal="center"/>
    </xf>
    <xf numFmtId="166" fontId="51" fillId="0" borderId="18" xfId="0" applyNumberFormat="1" applyFont="1" applyBorder="1" applyAlignment="1">
      <alignment horizontal="center" vertical="center"/>
    </xf>
    <xf numFmtId="166" fontId="51" fillId="0" borderId="19" xfId="0" applyNumberFormat="1" applyFont="1" applyBorder="1" applyAlignment="1">
      <alignment horizontal="center" vertical="center"/>
    </xf>
    <xf numFmtId="166" fontId="51" fillId="0" borderId="2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6" fontId="52" fillId="0" borderId="0" xfId="0" applyNumberFormat="1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4" xfId="0" applyFill="1" applyBorder="1" applyAlignment="1">
      <alignment horizontal="center" vertical="center"/>
    </xf>
    <xf numFmtId="166" fontId="53" fillId="0" borderId="28" xfId="0" applyNumberFormat="1" applyFont="1" applyBorder="1" applyAlignment="1">
      <alignment horizontal="center" vertical="center"/>
    </xf>
    <xf numFmtId="166" fontId="54" fillId="0" borderId="29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6" fontId="55" fillId="0" borderId="0" xfId="0" applyNumberFormat="1" applyFont="1" applyBorder="1" applyAlignment="1">
      <alignment horizontal="center"/>
    </xf>
    <xf numFmtId="166" fontId="5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57" fillId="0" borderId="32" xfId="0" applyFont="1" applyBorder="1" applyAlignment="1">
      <alignment/>
    </xf>
    <xf numFmtId="0" fontId="57" fillId="0" borderId="3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51" fillId="0" borderId="0" xfId="0" applyNumberFormat="1" applyFont="1" applyAlignment="1">
      <alignment horizontal="center"/>
    </xf>
    <xf numFmtId="167" fontId="51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Alignment="1">
      <alignment horizontal="center"/>
    </xf>
    <xf numFmtId="0" fontId="50" fillId="0" borderId="27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166" fontId="32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166" fontId="0" fillId="0" borderId="23" xfId="0" applyNumberFormat="1" applyFill="1" applyBorder="1" applyAlignment="1">
      <alignment horizontal="center" vertical="center"/>
    </xf>
    <xf numFmtId="166" fontId="0" fillId="0" borderId="43" xfId="0" applyNumberForma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166" fontId="32" fillId="0" borderId="45" xfId="0" applyNumberFormat="1" applyFon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6" fontId="0" fillId="0" borderId="48" xfId="0" applyNumberFormat="1" applyBorder="1" applyAlignment="1">
      <alignment horizontal="center" vertical="center"/>
    </xf>
    <xf numFmtId="166" fontId="0" fillId="0" borderId="49" xfId="0" applyNumberFormat="1" applyBorder="1" applyAlignment="1">
      <alignment horizontal="center" vertical="center"/>
    </xf>
    <xf numFmtId="166" fontId="0" fillId="0" borderId="50" xfId="0" applyNumberFormat="1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166" fontId="32" fillId="0" borderId="53" xfId="0" applyNumberFormat="1" applyFont="1" applyBorder="1" applyAlignment="1">
      <alignment horizontal="center" vertical="center"/>
    </xf>
    <xf numFmtId="0" fontId="57" fillId="0" borderId="54" xfId="0" applyFont="1" applyBorder="1" applyAlignment="1">
      <alignment/>
    </xf>
    <xf numFmtId="0" fontId="57" fillId="0" borderId="55" xfId="0" applyFont="1" applyBorder="1" applyAlignment="1">
      <alignment horizontal="center"/>
    </xf>
    <xf numFmtId="0" fontId="57" fillId="0" borderId="56" xfId="0" applyFont="1" applyBorder="1" applyAlignment="1">
      <alignment horizontal="left" vertical="center" wrapText="1"/>
    </xf>
    <xf numFmtId="0" fontId="57" fillId="0" borderId="57" xfId="0" applyFont="1" applyBorder="1" applyAlignment="1">
      <alignment horizontal="left" vertical="center" wrapText="1"/>
    </xf>
    <xf numFmtId="0" fontId="57" fillId="0" borderId="58" xfId="0" applyFont="1" applyBorder="1" applyAlignment="1">
      <alignment horizontal="left" vertical="center" wrapText="1"/>
    </xf>
    <xf numFmtId="0" fontId="57" fillId="0" borderId="59" xfId="0" applyFont="1" applyBorder="1" applyAlignment="1">
      <alignment horizontal="left" vertical="center" wrapText="1"/>
    </xf>
    <xf numFmtId="164" fontId="0" fillId="0" borderId="54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112" zoomScaleNormal="112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30" sqref="Q30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41.140625" style="0" customWidth="1"/>
    <col min="4" max="4" width="7.421875" style="0" customWidth="1"/>
    <col min="5" max="5" width="7.140625" style="0" customWidth="1"/>
    <col min="6" max="7" width="9.140625" style="3" hidden="1" customWidth="1"/>
    <col min="8" max="8" width="9.57421875" style="3" bestFit="1" customWidth="1"/>
    <col min="9" max="9" width="9.57421875" style="3" customWidth="1"/>
    <col min="10" max="10" width="8.421875" style="3" customWidth="1"/>
    <col min="11" max="11" width="9.140625" style="3" customWidth="1"/>
    <col min="12" max="12" width="10.7109375" style="3" customWidth="1"/>
    <col min="13" max="13" width="6.57421875" style="0" customWidth="1"/>
  </cols>
  <sheetData>
    <row r="1" ht="21.75" customHeight="1">
      <c r="A1" s="1" t="s">
        <v>51</v>
      </c>
    </row>
    <row r="2" spans="1:12" ht="21.75" customHeight="1">
      <c r="A2" s="14" t="s">
        <v>52</v>
      </c>
      <c r="L2" s="10" t="s">
        <v>56</v>
      </c>
    </row>
    <row r="3" spans="1:12" ht="15" customHeight="1" thickBot="1">
      <c r="A3" t="s">
        <v>55</v>
      </c>
      <c r="L3" s="10" t="s">
        <v>42</v>
      </c>
    </row>
    <row r="4" spans="1:12" ht="15">
      <c r="A4" s="86" t="s">
        <v>47</v>
      </c>
      <c r="B4" s="88" t="s">
        <v>48</v>
      </c>
      <c r="C4" s="90" t="s">
        <v>49</v>
      </c>
      <c r="D4" s="76" t="s">
        <v>54</v>
      </c>
      <c r="E4" s="41" t="s">
        <v>34</v>
      </c>
      <c r="F4" s="4" t="s">
        <v>32</v>
      </c>
      <c r="G4" s="8" t="s">
        <v>32</v>
      </c>
      <c r="H4" s="92" t="s">
        <v>35</v>
      </c>
      <c r="I4" s="82" t="s">
        <v>37</v>
      </c>
      <c r="J4" s="84" t="s">
        <v>38</v>
      </c>
      <c r="K4" s="12" t="s">
        <v>44</v>
      </c>
      <c r="L4" s="6" t="s">
        <v>39</v>
      </c>
    </row>
    <row r="5" spans="1:12" ht="15.75" thickBot="1">
      <c r="A5" s="87"/>
      <c r="B5" s="89"/>
      <c r="C5" s="91"/>
      <c r="D5" s="77" t="s">
        <v>27</v>
      </c>
      <c r="E5" s="42" t="s">
        <v>27</v>
      </c>
      <c r="F5" s="5" t="s">
        <v>33</v>
      </c>
      <c r="G5" s="9" t="s">
        <v>34</v>
      </c>
      <c r="H5" s="93"/>
      <c r="I5" s="83"/>
      <c r="J5" s="85"/>
      <c r="K5" s="13" t="s">
        <v>45</v>
      </c>
      <c r="L5" s="7" t="s">
        <v>36</v>
      </c>
    </row>
    <row r="6" spans="1:12" ht="24">
      <c r="A6" s="21">
        <v>5</v>
      </c>
      <c r="B6" s="22">
        <v>3122</v>
      </c>
      <c r="C6" s="78" t="s">
        <v>0</v>
      </c>
      <c r="D6" s="49">
        <v>1</v>
      </c>
      <c r="E6" s="50">
        <v>4</v>
      </c>
      <c r="F6" s="51">
        <v>50.11</v>
      </c>
      <c r="G6" s="52">
        <v>200.44</v>
      </c>
      <c r="H6" s="51">
        <v>250.55</v>
      </c>
      <c r="I6" s="53">
        <v>85.187</v>
      </c>
      <c r="J6" s="54">
        <v>3.758</v>
      </c>
      <c r="K6" s="55"/>
      <c r="L6" s="56">
        <f>SUM(H6:J6)</f>
        <v>339.495</v>
      </c>
    </row>
    <row r="7" spans="1:12" ht="26.25" customHeight="1">
      <c r="A7" s="23">
        <v>8</v>
      </c>
      <c r="B7" s="30">
        <v>3127</v>
      </c>
      <c r="C7" s="79" t="s">
        <v>50</v>
      </c>
      <c r="D7" s="57">
        <v>9.44</v>
      </c>
      <c r="E7" s="58">
        <v>3</v>
      </c>
      <c r="F7" s="59">
        <v>473.037</v>
      </c>
      <c r="G7" s="60">
        <v>150.33</v>
      </c>
      <c r="H7" s="61">
        <v>623.367</v>
      </c>
      <c r="I7" s="62">
        <v>211.946</v>
      </c>
      <c r="J7" s="63">
        <v>9.348</v>
      </c>
      <c r="K7" s="64"/>
      <c r="L7" s="65">
        <f aca="true" t="shared" si="0" ref="L7:L36">SUM(H7:J7)</f>
        <v>844.661</v>
      </c>
    </row>
    <row r="8" spans="1:12" ht="28.5" customHeight="1">
      <c r="A8" s="23">
        <v>17</v>
      </c>
      <c r="B8" s="30">
        <v>3127</v>
      </c>
      <c r="C8" s="79" t="s">
        <v>2</v>
      </c>
      <c r="D8" s="57">
        <v>0</v>
      </c>
      <c r="E8" s="58">
        <v>0</v>
      </c>
      <c r="F8" s="59">
        <v>0</v>
      </c>
      <c r="G8" s="60">
        <v>0</v>
      </c>
      <c r="H8" s="59">
        <v>0</v>
      </c>
      <c r="I8" s="66">
        <v>0</v>
      </c>
      <c r="J8" s="67">
        <v>0</v>
      </c>
      <c r="K8" s="64"/>
      <c r="L8" s="65">
        <f t="shared" si="0"/>
        <v>0</v>
      </c>
    </row>
    <row r="9" spans="1:12" ht="24">
      <c r="A9" s="23">
        <v>9</v>
      </c>
      <c r="B9" s="30">
        <v>3127</v>
      </c>
      <c r="C9" s="79" t="s">
        <v>21</v>
      </c>
      <c r="D9" s="57">
        <v>3</v>
      </c>
      <c r="E9" s="58">
        <v>0</v>
      </c>
      <c r="F9" s="59">
        <v>150.33</v>
      </c>
      <c r="G9" s="60">
        <v>0</v>
      </c>
      <c r="H9" s="59">
        <v>150.33</v>
      </c>
      <c r="I9" s="66">
        <v>51.112</v>
      </c>
      <c r="J9" s="67">
        <v>2.255</v>
      </c>
      <c r="K9" s="64"/>
      <c r="L9" s="65">
        <f t="shared" si="0"/>
        <v>203.697</v>
      </c>
    </row>
    <row r="10" spans="1:12" ht="24">
      <c r="A10" s="23">
        <v>145</v>
      </c>
      <c r="B10" s="30">
        <v>3127</v>
      </c>
      <c r="C10" s="79" t="s">
        <v>3</v>
      </c>
      <c r="D10" s="57">
        <v>0</v>
      </c>
      <c r="E10" s="58">
        <v>0</v>
      </c>
      <c r="F10" s="59">
        <v>0</v>
      </c>
      <c r="G10" s="60">
        <v>0</v>
      </c>
      <c r="H10" s="59">
        <v>0</v>
      </c>
      <c r="I10" s="66">
        <v>0</v>
      </c>
      <c r="J10" s="67">
        <v>0</v>
      </c>
      <c r="K10" s="64"/>
      <c r="L10" s="65">
        <f t="shared" si="0"/>
        <v>0</v>
      </c>
    </row>
    <row r="11" spans="1:12" ht="24">
      <c r="A11" s="23">
        <v>18</v>
      </c>
      <c r="B11" s="30">
        <v>3127</v>
      </c>
      <c r="C11" s="79" t="s">
        <v>1</v>
      </c>
      <c r="D11" s="57">
        <v>1.23</v>
      </c>
      <c r="E11" s="58">
        <v>1</v>
      </c>
      <c r="F11" s="59">
        <v>61.635</v>
      </c>
      <c r="G11" s="60">
        <v>50.11</v>
      </c>
      <c r="H11" s="59">
        <v>111.745</v>
      </c>
      <c r="I11" s="66">
        <v>37.993</v>
      </c>
      <c r="J11" s="67">
        <v>1.676</v>
      </c>
      <c r="K11" s="64"/>
      <c r="L11" s="65">
        <f t="shared" si="0"/>
        <v>151.414</v>
      </c>
    </row>
    <row r="12" spans="1:12" ht="24">
      <c r="A12" s="23">
        <v>146</v>
      </c>
      <c r="B12" s="30">
        <v>3127</v>
      </c>
      <c r="C12" s="79" t="s">
        <v>29</v>
      </c>
      <c r="D12" s="57">
        <v>0.64</v>
      </c>
      <c r="E12" s="58">
        <v>0</v>
      </c>
      <c r="F12" s="59">
        <v>32.07</v>
      </c>
      <c r="G12" s="60">
        <v>0</v>
      </c>
      <c r="H12" s="59">
        <v>32.07</v>
      </c>
      <c r="I12" s="66">
        <v>10.904</v>
      </c>
      <c r="J12" s="67">
        <v>0.481</v>
      </c>
      <c r="K12" s="64"/>
      <c r="L12" s="65">
        <f t="shared" si="0"/>
        <v>43.455000000000005</v>
      </c>
    </row>
    <row r="13" spans="1:12" ht="24">
      <c r="A13" s="23">
        <v>19</v>
      </c>
      <c r="B13" s="24">
        <v>3124</v>
      </c>
      <c r="C13" s="79" t="s">
        <v>17</v>
      </c>
      <c r="D13" s="57">
        <v>0</v>
      </c>
      <c r="E13" s="58">
        <v>6</v>
      </c>
      <c r="F13" s="59">
        <v>0</v>
      </c>
      <c r="G13" s="60">
        <v>300.659</v>
      </c>
      <c r="H13" s="59">
        <v>300.659</v>
      </c>
      <c r="I13" s="66">
        <v>102.224</v>
      </c>
      <c r="J13" s="67">
        <v>4.51</v>
      </c>
      <c r="K13" s="64"/>
      <c r="L13" s="65">
        <f t="shared" si="0"/>
        <v>407.393</v>
      </c>
    </row>
    <row r="14" spans="1:12" ht="24">
      <c r="A14" s="23">
        <v>91</v>
      </c>
      <c r="B14" s="24">
        <v>3127</v>
      </c>
      <c r="C14" s="79" t="s">
        <v>8</v>
      </c>
      <c r="D14" s="57">
        <v>0</v>
      </c>
      <c r="E14" s="58">
        <v>1</v>
      </c>
      <c r="F14" s="59">
        <v>0</v>
      </c>
      <c r="G14" s="60">
        <v>50.11</v>
      </c>
      <c r="H14" s="59">
        <v>50.11</v>
      </c>
      <c r="I14" s="66">
        <v>17.037</v>
      </c>
      <c r="J14" s="67">
        <v>0.752</v>
      </c>
      <c r="K14" s="64"/>
      <c r="L14" s="65">
        <f t="shared" si="0"/>
        <v>67.89899999999999</v>
      </c>
    </row>
    <row r="15" spans="1:12" ht="24">
      <c r="A15" s="23">
        <v>94</v>
      </c>
      <c r="B15" s="24">
        <v>3127</v>
      </c>
      <c r="C15" s="79" t="s">
        <v>6</v>
      </c>
      <c r="D15" s="57">
        <v>3</v>
      </c>
      <c r="E15" s="58">
        <v>3</v>
      </c>
      <c r="F15" s="59">
        <v>150.33</v>
      </c>
      <c r="G15" s="60">
        <v>150.33</v>
      </c>
      <c r="H15" s="59">
        <v>300.66</v>
      </c>
      <c r="I15" s="66">
        <v>102.224</v>
      </c>
      <c r="J15" s="67">
        <v>4.51</v>
      </c>
      <c r="K15" s="64"/>
      <c r="L15" s="65">
        <f t="shared" si="0"/>
        <v>407.394</v>
      </c>
    </row>
    <row r="16" spans="1:12" ht="24">
      <c r="A16" s="23">
        <v>95</v>
      </c>
      <c r="B16" s="24">
        <v>3122</v>
      </c>
      <c r="C16" s="79" t="s">
        <v>7</v>
      </c>
      <c r="D16" s="57">
        <v>0</v>
      </c>
      <c r="E16" s="58">
        <v>5</v>
      </c>
      <c r="F16" s="59">
        <v>0</v>
      </c>
      <c r="G16" s="60">
        <v>250.55</v>
      </c>
      <c r="H16" s="59">
        <v>250.55</v>
      </c>
      <c r="I16" s="66">
        <v>85.187</v>
      </c>
      <c r="J16" s="67">
        <v>3.758</v>
      </c>
      <c r="K16" s="64"/>
      <c r="L16" s="65">
        <f t="shared" si="0"/>
        <v>339.495</v>
      </c>
    </row>
    <row r="17" spans="1:12" ht="24">
      <c r="A17" s="23">
        <v>97</v>
      </c>
      <c r="B17" s="24">
        <v>3127</v>
      </c>
      <c r="C17" s="79" t="s">
        <v>4</v>
      </c>
      <c r="D17" s="57">
        <v>0</v>
      </c>
      <c r="E17" s="58">
        <v>7</v>
      </c>
      <c r="F17" s="59">
        <v>0</v>
      </c>
      <c r="G17" s="60">
        <v>350.769</v>
      </c>
      <c r="H17" s="59">
        <v>350.769</v>
      </c>
      <c r="I17" s="66">
        <v>119.261</v>
      </c>
      <c r="J17" s="67">
        <v>5.262</v>
      </c>
      <c r="K17" s="64"/>
      <c r="L17" s="65">
        <f t="shared" si="0"/>
        <v>475.292</v>
      </c>
    </row>
    <row r="18" spans="1:12" ht="24">
      <c r="A18" s="23">
        <v>100</v>
      </c>
      <c r="B18" s="24">
        <v>3127</v>
      </c>
      <c r="C18" s="79" t="s">
        <v>30</v>
      </c>
      <c r="D18" s="57">
        <v>1.16</v>
      </c>
      <c r="E18" s="58">
        <v>0</v>
      </c>
      <c r="F18" s="59">
        <v>58.127</v>
      </c>
      <c r="G18" s="60">
        <v>0</v>
      </c>
      <c r="H18" s="59">
        <v>58.127</v>
      </c>
      <c r="I18" s="66">
        <v>19.763</v>
      </c>
      <c r="J18" s="67">
        <v>0.872</v>
      </c>
      <c r="K18" s="64"/>
      <c r="L18" s="65">
        <f t="shared" si="0"/>
        <v>78.762</v>
      </c>
    </row>
    <row r="19" spans="1:12" ht="24">
      <c r="A19" s="23">
        <v>99</v>
      </c>
      <c r="B19" s="24">
        <v>3127</v>
      </c>
      <c r="C19" s="79" t="s">
        <v>22</v>
      </c>
      <c r="D19" s="57">
        <v>5</v>
      </c>
      <c r="E19" s="58">
        <v>1</v>
      </c>
      <c r="F19" s="59">
        <v>250.55</v>
      </c>
      <c r="G19" s="60">
        <v>50.11</v>
      </c>
      <c r="H19" s="59">
        <v>300.66</v>
      </c>
      <c r="I19" s="66">
        <v>102.224</v>
      </c>
      <c r="J19" s="67">
        <v>4.51</v>
      </c>
      <c r="K19" s="64"/>
      <c r="L19" s="65">
        <f t="shared" si="0"/>
        <v>407.394</v>
      </c>
    </row>
    <row r="20" spans="1:12" ht="24">
      <c r="A20" s="23">
        <v>150</v>
      </c>
      <c r="B20" s="24">
        <v>3127</v>
      </c>
      <c r="C20" s="79" t="s">
        <v>5</v>
      </c>
      <c r="D20" s="57">
        <v>1.25</v>
      </c>
      <c r="E20" s="58">
        <v>0</v>
      </c>
      <c r="F20" s="59">
        <v>62.637</v>
      </c>
      <c r="G20" s="60">
        <v>0</v>
      </c>
      <c r="H20" s="59">
        <v>62.637</v>
      </c>
      <c r="I20" s="66">
        <v>21.297</v>
      </c>
      <c r="J20" s="67">
        <v>0.94</v>
      </c>
      <c r="K20" s="64"/>
      <c r="L20" s="65">
        <f t="shared" si="0"/>
        <v>84.874</v>
      </c>
    </row>
    <row r="21" spans="1:12" ht="24">
      <c r="A21" s="23">
        <v>101</v>
      </c>
      <c r="B21" s="24">
        <v>3124</v>
      </c>
      <c r="C21" s="79" t="s">
        <v>18</v>
      </c>
      <c r="D21" s="57">
        <v>1.69</v>
      </c>
      <c r="E21" s="58">
        <v>0</v>
      </c>
      <c r="F21" s="59">
        <v>84.686</v>
      </c>
      <c r="G21" s="60">
        <v>0</v>
      </c>
      <c r="H21" s="59">
        <v>84.686</v>
      </c>
      <c r="I21" s="66">
        <v>28.793</v>
      </c>
      <c r="J21" s="67">
        <v>1.27</v>
      </c>
      <c r="K21" s="64"/>
      <c r="L21" s="65">
        <f t="shared" si="0"/>
        <v>114.74900000000001</v>
      </c>
    </row>
    <row r="22" spans="1:12" ht="36">
      <c r="A22" s="23">
        <v>42</v>
      </c>
      <c r="B22" s="24">
        <v>3127</v>
      </c>
      <c r="C22" s="79" t="s">
        <v>11</v>
      </c>
      <c r="D22" s="57">
        <v>3</v>
      </c>
      <c r="E22" s="58">
        <v>4</v>
      </c>
      <c r="F22" s="59">
        <v>150.33</v>
      </c>
      <c r="G22" s="60">
        <v>200.44</v>
      </c>
      <c r="H22" s="59">
        <v>350.77</v>
      </c>
      <c r="I22" s="66">
        <v>119.262</v>
      </c>
      <c r="J22" s="67">
        <v>5.262</v>
      </c>
      <c r="K22" s="64"/>
      <c r="L22" s="65">
        <f t="shared" si="0"/>
        <v>475.294</v>
      </c>
    </row>
    <row r="23" spans="1:12" ht="24">
      <c r="A23" s="23">
        <v>53</v>
      </c>
      <c r="B23" s="24">
        <v>3127</v>
      </c>
      <c r="C23" s="79" t="s">
        <v>23</v>
      </c>
      <c r="D23" s="57">
        <v>3</v>
      </c>
      <c r="E23" s="58">
        <v>6</v>
      </c>
      <c r="F23" s="59">
        <v>150.33</v>
      </c>
      <c r="G23" s="60">
        <v>300.659</v>
      </c>
      <c r="H23" s="59">
        <v>450.98900000000003</v>
      </c>
      <c r="I23" s="66">
        <v>153.336</v>
      </c>
      <c r="J23" s="67">
        <v>6.765</v>
      </c>
      <c r="K23" s="64"/>
      <c r="L23" s="65">
        <f t="shared" si="0"/>
        <v>611.09</v>
      </c>
    </row>
    <row r="24" spans="1:12" ht="36">
      <c r="A24" s="23">
        <v>57</v>
      </c>
      <c r="B24" s="24">
        <v>3127</v>
      </c>
      <c r="C24" s="79" t="s">
        <v>10</v>
      </c>
      <c r="D24" s="57">
        <v>1</v>
      </c>
      <c r="E24" s="58">
        <v>2</v>
      </c>
      <c r="F24" s="59">
        <v>50.11</v>
      </c>
      <c r="G24" s="60">
        <v>100.22</v>
      </c>
      <c r="H24" s="59">
        <v>150.32999999999998</v>
      </c>
      <c r="I24" s="66">
        <v>51.112</v>
      </c>
      <c r="J24" s="67">
        <v>2.255</v>
      </c>
      <c r="K24" s="64"/>
      <c r="L24" s="65">
        <f t="shared" si="0"/>
        <v>203.69699999999997</v>
      </c>
    </row>
    <row r="25" spans="1:12" ht="24">
      <c r="A25" s="23">
        <v>44</v>
      </c>
      <c r="B25" s="24">
        <v>3127</v>
      </c>
      <c r="C25" s="79" t="s">
        <v>31</v>
      </c>
      <c r="D25" s="57">
        <v>3</v>
      </c>
      <c r="E25" s="58">
        <v>1</v>
      </c>
      <c r="F25" s="59">
        <v>150.33</v>
      </c>
      <c r="G25" s="60">
        <v>50.11</v>
      </c>
      <c r="H25" s="59">
        <v>200.44</v>
      </c>
      <c r="I25" s="66">
        <v>68.15</v>
      </c>
      <c r="J25" s="67">
        <v>3.007</v>
      </c>
      <c r="K25" s="64"/>
      <c r="L25" s="65">
        <f t="shared" si="0"/>
        <v>271.59700000000004</v>
      </c>
    </row>
    <row r="26" spans="1:12" ht="24">
      <c r="A26" s="23">
        <v>55</v>
      </c>
      <c r="B26" s="24">
        <v>3122</v>
      </c>
      <c r="C26" s="79" t="s">
        <v>46</v>
      </c>
      <c r="D26" s="57">
        <v>0</v>
      </c>
      <c r="E26" s="58">
        <v>1</v>
      </c>
      <c r="F26" s="59">
        <v>0</v>
      </c>
      <c r="G26" s="60">
        <v>50.11</v>
      </c>
      <c r="H26" s="59">
        <v>50.11</v>
      </c>
      <c r="I26" s="66">
        <v>17.037</v>
      </c>
      <c r="J26" s="67">
        <v>0.752</v>
      </c>
      <c r="K26" s="64"/>
      <c r="L26" s="65">
        <f t="shared" si="0"/>
        <v>67.89899999999999</v>
      </c>
    </row>
    <row r="27" spans="1:12" ht="24">
      <c r="A27" s="23">
        <v>147</v>
      </c>
      <c r="B27" s="24">
        <v>3127</v>
      </c>
      <c r="C27" s="79" t="s">
        <v>9</v>
      </c>
      <c r="D27" s="57">
        <v>0</v>
      </c>
      <c r="E27" s="58">
        <v>0</v>
      </c>
      <c r="F27" s="59">
        <v>0</v>
      </c>
      <c r="G27" s="60">
        <v>0</v>
      </c>
      <c r="H27" s="59">
        <v>0</v>
      </c>
      <c r="I27" s="66">
        <v>0</v>
      </c>
      <c r="J27" s="67">
        <v>0</v>
      </c>
      <c r="K27" s="64"/>
      <c r="L27" s="65">
        <f t="shared" si="0"/>
        <v>0</v>
      </c>
    </row>
    <row r="28" spans="1:12" ht="24">
      <c r="A28" s="23">
        <v>45</v>
      </c>
      <c r="B28" s="24">
        <v>3124</v>
      </c>
      <c r="C28" s="79" t="s">
        <v>19</v>
      </c>
      <c r="D28" s="57">
        <v>1</v>
      </c>
      <c r="E28" s="58">
        <v>1</v>
      </c>
      <c r="F28" s="59">
        <v>50.11</v>
      </c>
      <c r="G28" s="60">
        <v>50.11</v>
      </c>
      <c r="H28" s="59">
        <v>100.22</v>
      </c>
      <c r="I28" s="66">
        <v>34.075</v>
      </c>
      <c r="J28" s="67">
        <v>1.503</v>
      </c>
      <c r="K28" s="64"/>
      <c r="L28" s="65">
        <f t="shared" si="0"/>
        <v>135.798</v>
      </c>
    </row>
    <row r="29" spans="1:12" ht="36">
      <c r="A29" s="23">
        <v>70</v>
      </c>
      <c r="B29" s="24">
        <v>3122</v>
      </c>
      <c r="C29" s="79" t="s">
        <v>13</v>
      </c>
      <c r="D29" s="57">
        <v>0</v>
      </c>
      <c r="E29" s="58">
        <v>0</v>
      </c>
      <c r="F29" s="59">
        <v>0</v>
      </c>
      <c r="G29" s="60">
        <v>0</v>
      </c>
      <c r="H29" s="59">
        <v>0</v>
      </c>
      <c r="I29" s="66">
        <v>0</v>
      </c>
      <c r="J29" s="67">
        <v>0</v>
      </c>
      <c r="K29" s="64"/>
      <c r="L29" s="65">
        <f t="shared" si="0"/>
        <v>0</v>
      </c>
    </row>
    <row r="30" spans="1:12" ht="24">
      <c r="A30" s="23">
        <v>154</v>
      </c>
      <c r="B30" s="24">
        <v>3127</v>
      </c>
      <c r="C30" s="79" t="s">
        <v>26</v>
      </c>
      <c r="D30" s="57">
        <v>0.71</v>
      </c>
      <c r="E30" s="58">
        <v>2</v>
      </c>
      <c r="F30" s="59">
        <v>35.578</v>
      </c>
      <c r="G30" s="60">
        <v>100.22</v>
      </c>
      <c r="H30" s="59">
        <v>135.798</v>
      </c>
      <c r="I30" s="66">
        <v>46.171</v>
      </c>
      <c r="J30" s="67">
        <v>2.037</v>
      </c>
      <c r="K30" s="64"/>
      <c r="L30" s="65">
        <f t="shared" si="0"/>
        <v>184.006</v>
      </c>
    </row>
    <row r="31" spans="1:12" ht="36">
      <c r="A31" s="23">
        <v>72</v>
      </c>
      <c r="B31" s="24">
        <v>3127</v>
      </c>
      <c r="C31" s="79" t="s">
        <v>12</v>
      </c>
      <c r="D31" s="57">
        <v>0</v>
      </c>
      <c r="E31" s="58">
        <v>2</v>
      </c>
      <c r="F31" s="59">
        <v>0</v>
      </c>
      <c r="G31" s="60">
        <v>100.22</v>
      </c>
      <c r="H31" s="59">
        <v>100.22</v>
      </c>
      <c r="I31" s="66">
        <v>34.075</v>
      </c>
      <c r="J31" s="67">
        <v>1.503</v>
      </c>
      <c r="K31" s="64"/>
      <c r="L31" s="65">
        <f t="shared" si="0"/>
        <v>135.798</v>
      </c>
    </row>
    <row r="32" spans="1:12" ht="15">
      <c r="A32" s="23">
        <v>119</v>
      </c>
      <c r="B32" s="24">
        <v>3127</v>
      </c>
      <c r="C32" s="79" t="s">
        <v>24</v>
      </c>
      <c r="D32" s="57">
        <v>2</v>
      </c>
      <c r="E32" s="58">
        <v>2</v>
      </c>
      <c r="F32" s="59">
        <v>100.22</v>
      </c>
      <c r="G32" s="60">
        <v>100.22</v>
      </c>
      <c r="H32" s="59">
        <v>200.44</v>
      </c>
      <c r="I32" s="66">
        <v>68.15</v>
      </c>
      <c r="J32" s="67">
        <v>3.007</v>
      </c>
      <c r="K32" s="64"/>
      <c r="L32" s="65">
        <f t="shared" si="0"/>
        <v>271.59700000000004</v>
      </c>
    </row>
    <row r="33" spans="1:12" ht="24">
      <c r="A33" s="23">
        <v>118</v>
      </c>
      <c r="B33" s="24">
        <v>3127</v>
      </c>
      <c r="C33" s="79" t="s">
        <v>16</v>
      </c>
      <c r="D33" s="57">
        <v>0</v>
      </c>
      <c r="E33" s="58">
        <v>4</v>
      </c>
      <c r="F33" s="59">
        <v>0</v>
      </c>
      <c r="G33" s="60">
        <v>200.44</v>
      </c>
      <c r="H33" s="59">
        <v>200.44</v>
      </c>
      <c r="I33" s="66">
        <v>68.15</v>
      </c>
      <c r="J33" s="67">
        <v>3.007</v>
      </c>
      <c r="K33" s="64"/>
      <c r="L33" s="65">
        <f t="shared" si="0"/>
        <v>271.59700000000004</v>
      </c>
    </row>
    <row r="34" spans="1:12" ht="24">
      <c r="A34" s="23">
        <v>122</v>
      </c>
      <c r="B34" s="24">
        <v>3127</v>
      </c>
      <c r="C34" s="79" t="s">
        <v>14</v>
      </c>
      <c r="D34" s="57">
        <v>3.91</v>
      </c>
      <c r="E34" s="58">
        <v>0</v>
      </c>
      <c r="F34" s="59">
        <v>195.93</v>
      </c>
      <c r="G34" s="60">
        <v>0</v>
      </c>
      <c r="H34" s="59">
        <v>195.93</v>
      </c>
      <c r="I34" s="66">
        <v>66.616</v>
      </c>
      <c r="J34" s="67">
        <v>2.939</v>
      </c>
      <c r="K34" s="64"/>
      <c r="L34" s="65">
        <f t="shared" si="0"/>
        <v>265.485</v>
      </c>
    </row>
    <row r="35" spans="1:12" ht="24">
      <c r="A35" s="23">
        <v>120</v>
      </c>
      <c r="B35" s="24">
        <v>3123</v>
      </c>
      <c r="C35" s="79" t="s">
        <v>15</v>
      </c>
      <c r="D35" s="57">
        <v>1.13</v>
      </c>
      <c r="E35" s="58">
        <v>4</v>
      </c>
      <c r="F35" s="59">
        <v>56.624</v>
      </c>
      <c r="G35" s="60">
        <v>200.44</v>
      </c>
      <c r="H35" s="59">
        <v>257.064</v>
      </c>
      <c r="I35" s="66">
        <v>87.402</v>
      </c>
      <c r="J35" s="67">
        <v>3.856</v>
      </c>
      <c r="K35" s="64"/>
      <c r="L35" s="65">
        <f t="shared" si="0"/>
        <v>348.322</v>
      </c>
    </row>
    <row r="36" spans="1:12" ht="24.75" thickBot="1">
      <c r="A36" s="25">
        <v>123</v>
      </c>
      <c r="B36" s="26">
        <v>3124</v>
      </c>
      <c r="C36" s="80" t="s">
        <v>20</v>
      </c>
      <c r="D36" s="68">
        <v>2</v>
      </c>
      <c r="E36" s="69">
        <v>1</v>
      </c>
      <c r="F36" s="70">
        <v>100.22</v>
      </c>
      <c r="G36" s="71">
        <v>50.11</v>
      </c>
      <c r="H36" s="70">
        <v>150.32999999999998</v>
      </c>
      <c r="I36" s="72">
        <v>51.112</v>
      </c>
      <c r="J36" s="73">
        <v>2.255</v>
      </c>
      <c r="K36" s="74"/>
      <c r="L36" s="75">
        <f t="shared" si="0"/>
        <v>203.69699999999997</v>
      </c>
    </row>
    <row r="37" spans="1:12" ht="24.75" thickBot="1">
      <c r="A37" s="27">
        <v>233</v>
      </c>
      <c r="B37" s="28">
        <v>3123</v>
      </c>
      <c r="C37" s="81" t="s">
        <v>25</v>
      </c>
      <c r="D37" s="37">
        <v>5.32</v>
      </c>
      <c r="E37" s="38">
        <v>1</v>
      </c>
      <c r="F37" s="16"/>
      <c r="G37" s="17"/>
      <c r="H37" s="16"/>
      <c r="I37" s="17"/>
      <c r="J37" s="18"/>
      <c r="K37" s="31">
        <v>423.2</v>
      </c>
      <c r="L37" s="32">
        <f>K37</f>
        <v>423.2</v>
      </c>
    </row>
    <row r="38" spans="2:13" ht="15">
      <c r="B38" s="29"/>
      <c r="C38" s="48" t="s">
        <v>28</v>
      </c>
      <c r="D38" s="39">
        <f>SUM(D6:D37)</f>
        <v>53.480000000000004</v>
      </c>
      <c r="E38" s="40">
        <f>SUM(E6:E37)</f>
        <v>62</v>
      </c>
      <c r="F38" s="15"/>
      <c r="G38" s="15"/>
      <c r="H38" s="15">
        <f>SUM(H6:H36)</f>
        <v>5470.000999999999</v>
      </c>
      <c r="I38" s="15">
        <f>SUM(I6:I36)</f>
        <v>1859.8000000000009</v>
      </c>
      <c r="J38" s="15">
        <f>SUM(J6:J36)</f>
        <v>82.05000000000001</v>
      </c>
      <c r="K38" s="15">
        <f>SUM(K6:K37)</f>
        <v>423.2</v>
      </c>
      <c r="L38" s="15">
        <f>SUM(L6:L37)</f>
        <v>7835.0509999999995</v>
      </c>
      <c r="M38" s="11"/>
    </row>
    <row r="39" ht="15"/>
    <row r="40" spans="3:13" ht="15.75">
      <c r="C40" s="2" t="s">
        <v>40</v>
      </c>
      <c r="G40" s="33"/>
      <c r="H40" s="34">
        <v>5470.001</v>
      </c>
      <c r="I40" s="34">
        <v>1859.8</v>
      </c>
      <c r="J40" s="34">
        <v>82.05000000000041</v>
      </c>
      <c r="K40" s="34">
        <v>423.2</v>
      </c>
      <c r="L40" s="35">
        <v>7835.051</v>
      </c>
      <c r="M40" s="36"/>
    </row>
    <row r="42" spans="3:12" ht="14.25">
      <c r="C42" t="s">
        <v>41</v>
      </c>
      <c r="D42">
        <f aca="true" t="shared" si="1" ref="D42:L42">SUM(D6:D36)</f>
        <v>48.160000000000004</v>
      </c>
      <c r="E42">
        <f t="shared" si="1"/>
        <v>61</v>
      </c>
      <c r="F42" s="20">
        <f t="shared" si="1"/>
        <v>2413.293999999999</v>
      </c>
      <c r="G42" s="20">
        <f t="shared" si="1"/>
        <v>3056.707</v>
      </c>
      <c r="H42" s="43">
        <f t="shared" si="1"/>
        <v>5470.000999999999</v>
      </c>
      <c r="I42" s="43">
        <f t="shared" si="1"/>
        <v>1859.8000000000009</v>
      </c>
      <c r="J42" s="43">
        <f t="shared" si="1"/>
        <v>82.05000000000001</v>
      </c>
      <c r="K42" s="43">
        <f t="shared" si="1"/>
        <v>0</v>
      </c>
      <c r="L42" s="43">
        <f t="shared" si="1"/>
        <v>7411.851</v>
      </c>
    </row>
    <row r="43" spans="3:12" ht="14.25">
      <c r="C43" t="s">
        <v>53</v>
      </c>
      <c r="D43">
        <f aca="true" t="shared" si="2" ref="D43:L43">D37</f>
        <v>5.32</v>
      </c>
      <c r="E43">
        <f t="shared" si="2"/>
        <v>1</v>
      </c>
      <c r="F43" s="20">
        <f t="shared" si="2"/>
        <v>0</v>
      </c>
      <c r="G43" s="20">
        <f t="shared" si="2"/>
        <v>0</v>
      </c>
      <c r="H43" s="44"/>
      <c r="I43" s="45"/>
      <c r="J43" s="44"/>
      <c r="K43" s="46">
        <f>L43</f>
        <v>423.2</v>
      </c>
      <c r="L43" s="43">
        <f t="shared" si="2"/>
        <v>423.2</v>
      </c>
    </row>
    <row r="44" spans="3:12" ht="21" customHeight="1">
      <c r="C44" s="2" t="s">
        <v>43</v>
      </c>
      <c r="F44" s="19"/>
      <c r="G44" s="19"/>
      <c r="H44" s="47">
        <f>H40-H42-H43</f>
        <v>9.094947017729282E-13</v>
      </c>
      <c r="I44" s="47">
        <f>I40-I42-I43</f>
        <v>-9.094947017729282E-13</v>
      </c>
      <c r="J44" s="47">
        <f>J40-J42-J43</f>
        <v>3.979039320256561E-13</v>
      </c>
      <c r="K44" s="47">
        <f>K40-K42-K43</f>
        <v>0</v>
      </c>
      <c r="L44" s="47">
        <f>L40-L42-L43</f>
        <v>7.389644451905042E-13</v>
      </c>
    </row>
    <row r="46" ht="14.25">
      <c r="I46" s="19"/>
    </row>
  </sheetData>
  <sheetProtection/>
  <mergeCells count="6">
    <mergeCell ref="I4:I5"/>
    <mergeCell ref="J4:J5"/>
    <mergeCell ref="A4:A5"/>
    <mergeCell ref="B4:B5"/>
    <mergeCell ref="C4:C5"/>
    <mergeCell ref="H4:H5"/>
  </mergeCells>
  <printOptions/>
  <pageMargins left="0.47" right="0.36" top="0.42" bottom="0.3" header="0.31496062992125984" footer="0.31496062992125984"/>
  <pageSetup fitToHeight="1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Klimešová Michaela</cp:lastModifiedBy>
  <cp:lastPrinted>2016-02-25T07:02:06Z</cp:lastPrinted>
  <dcterms:created xsi:type="dcterms:W3CDTF">2014-04-01T09:13:47Z</dcterms:created>
  <dcterms:modified xsi:type="dcterms:W3CDTF">2016-03-06T13:27:54Z</dcterms:modified>
  <cp:category/>
  <cp:version/>
  <cp:contentType/>
  <cp:contentStatus/>
</cp:coreProperties>
</file>