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10" activeTab="0"/>
  </bookViews>
  <sheets>
    <sheet name="shrnutí" sheetId="1" r:id="rId1"/>
    <sheet name="dt 1" sheetId="2" r:id="rId2"/>
    <sheet name="dt 2" sheetId="3" r:id="rId3"/>
  </sheets>
  <externalReferences>
    <externalReference r:id="rId6"/>
  </externalReferences>
  <definedNames>
    <definedName name="_xlnm._FilterDatabase" localSheetId="1" hidden="1">'dt 1'!$A$1:$P$53</definedName>
    <definedName name="_xlnm._FilterDatabase" localSheetId="2" hidden="1">'dt 2'!$A$1:$P$45</definedName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<sst xmlns="http://schemas.openxmlformats.org/spreadsheetml/2006/main" count="574" uniqueCount="436">
  <si>
    <t>ORP</t>
  </si>
  <si>
    <t>Hradec Králové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</si>
  <si>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</si>
  <si>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</si>
  <si>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</si>
  <si>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</si>
  <si>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</si>
  <si>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</si>
  <si>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</si>
  <si>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</si>
  <si>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datum přijetí žádosti</t>
  </si>
  <si>
    <t>čas přijetí žádosti</t>
  </si>
  <si>
    <t>Boharyně</t>
  </si>
  <si>
    <t>Dobřenice</t>
  </si>
  <si>
    <t>12.00</t>
  </si>
  <si>
    <t>Obědovice</t>
  </si>
  <si>
    <t>Osice</t>
  </si>
  <si>
    <t>10.00</t>
  </si>
  <si>
    <t>Stěžery</t>
  </si>
  <si>
    <t>Vysoká nad Labem</t>
  </si>
  <si>
    <t>Broumov</t>
  </si>
  <si>
    <t>Podbřezí</t>
  </si>
  <si>
    <t>Dobruška</t>
  </si>
  <si>
    <t>Radim</t>
  </si>
  <si>
    <t>Železnice</t>
  </si>
  <si>
    <t>Jičín</t>
  </si>
  <si>
    <t>Nový Bydžov</t>
  </si>
  <si>
    <t>Nová Paka</t>
  </si>
  <si>
    <t>Vrchlabí</t>
  </si>
  <si>
    <t>Dolní Radechová</t>
  </si>
  <si>
    <t>Suchý Důl</t>
  </si>
  <si>
    <t>Vysokov</t>
  </si>
  <si>
    <t>Žďárky</t>
  </si>
  <si>
    <t>Náchod</t>
  </si>
  <si>
    <t>Černíkovice</t>
  </si>
  <si>
    <t>Lukavice</t>
  </si>
  <si>
    <t>Rychnov nad Kněžnou</t>
  </si>
  <si>
    <t>Holovousy</t>
  </si>
  <si>
    <t>Hořice</t>
  </si>
  <si>
    <t>Dvůr Králové nad Labem</t>
  </si>
  <si>
    <t>Velichovky</t>
  </si>
  <si>
    <t>Velký Třebešov</t>
  </si>
  <si>
    <t>Jaroměř</t>
  </si>
  <si>
    <t>Častolovice</t>
  </si>
  <si>
    <t>Čermná nad Orlicí</t>
  </si>
  <si>
    <t>Kostelec nad Orlicí</t>
  </si>
  <si>
    <t>celkem</t>
  </si>
  <si>
    <t>bodové hodnocení</t>
  </si>
  <si>
    <t>POV2011/103/DK/NEINV</t>
  </si>
  <si>
    <t>Hřibojedy</t>
  </si>
  <si>
    <t>12.45</t>
  </si>
  <si>
    <t>POV2011/105/DK/NEINV</t>
  </si>
  <si>
    <t>Kohoutov</t>
  </si>
  <si>
    <t>13.30</t>
  </si>
  <si>
    <t>POV2011/104/DK/INV/NEINV</t>
  </si>
  <si>
    <t>Libotov</t>
  </si>
  <si>
    <t>14.12.2010</t>
  </si>
  <si>
    <t>15.12.2010</t>
  </si>
  <si>
    <t>POV2011/202/DK/INV</t>
  </si>
  <si>
    <t>Borovnice</t>
  </si>
  <si>
    <t>09.15</t>
  </si>
  <si>
    <t>POV/2011/101/JA/NEINV</t>
  </si>
  <si>
    <t>Jasenná</t>
  </si>
  <si>
    <t>Oprava střechy na hasičské zbrojnici v Jasenné</t>
  </si>
  <si>
    <t>POV/2011/102/JA/INV</t>
  </si>
  <si>
    <t>Šestajovice</t>
  </si>
  <si>
    <t>Oprava sakrálních staveb</t>
  </si>
  <si>
    <t>POV/2011/103/JA/INV</t>
  </si>
  <si>
    <t>Základní škola - výměna střešní krytiny, okapů, šlabů a oken</t>
  </si>
  <si>
    <t>POV/2011/201/JA/NEINV</t>
  </si>
  <si>
    <t>Dolany</t>
  </si>
  <si>
    <t>Komplesní oprava místních komunikací v Čáslavky, Dolany, Svinišťany</t>
  </si>
  <si>
    <t>POV/2011/203/JA/NEINV</t>
  </si>
  <si>
    <t>Rychnovek</t>
  </si>
  <si>
    <t>Oprava chodníku v obci Rychnovek</t>
  </si>
  <si>
    <t>POV/2011/204/JA/NEINV</t>
  </si>
  <si>
    <t>Oprava místních komunikací po realizaci kanalizace</t>
  </si>
  <si>
    <t>Oprava a údržba hřbitovní zdi na místním hřbitově v části obce Malá Čermná</t>
  </si>
  <si>
    <t>Tutleky</t>
  </si>
  <si>
    <t>Výměna oken na budově sídla obecního úřadu, knihovny a kulturního domu</t>
  </si>
  <si>
    <t>Vrbice</t>
  </si>
  <si>
    <t>Oprava fasády zvoničky a renovace sochy Marie Cellenské na zvoničce</t>
  </si>
  <si>
    <t>POV2011/101KO/NEINV</t>
  </si>
  <si>
    <t>POV2011/102KO/NEINV</t>
  </si>
  <si>
    <t>POV2011/103KO/NEINV</t>
  </si>
  <si>
    <t>Bolehošť</t>
  </si>
  <si>
    <t>Revitalizace centra obce Bolehošť</t>
  </si>
  <si>
    <t>Úprava a rekonstrukce Zahradní ulice v Častolovicích</t>
  </si>
  <si>
    <t>Kostelecké Horky</t>
  </si>
  <si>
    <t>Oprava havarijního stavu místních komunikací - II.etapa</t>
  </si>
  <si>
    <t>Krchleby</t>
  </si>
  <si>
    <t>Orientační osvětlení v Krchlebách</t>
  </si>
  <si>
    <t>Žďár nad Orlicí</t>
  </si>
  <si>
    <t>Oprava asfaltového povrchu na komunikaci v místní části Horní Žďár</t>
  </si>
  <si>
    <t>POV2011/101/HK/NEINV</t>
  </si>
  <si>
    <t>Izolace vlhkého zdivana objektu Mateřské školy v obci Dobřenice</t>
  </si>
  <si>
    <t>POV2011/103/HK/NEINV</t>
  </si>
  <si>
    <t>Hořiněves</t>
  </si>
  <si>
    <t>Střecha ZŠ Hořiněves</t>
  </si>
  <si>
    <t>POV2011/104/HK/NEINV</t>
  </si>
  <si>
    <t>Káranice</t>
  </si>
  <si>
    <t>Oprava objektu pro volnočasové aktivity mládeže</t>
  </si>
  <si>
    <t>POV2011/105/HK/INV</t>
  </si>
  <si>
    <t>Klamoš</t>
  </si>
  <si>
    <t>Rekonstrukce hasičské zbrojnice</t>
  </si>
  <si>
    <t>POV2011/106/HK/INV</t>
  </si>
  <si>
    <t>Kratonohy</t>
  </si>
  <si>
    <t>MŠ Kratonohy - 4. etapa - rekontrukce kuchyně a jejího zázemí</t>
  </si>
  <si>
    <t>POV2011/107/HK/NEINV</t>
  </si>
  <si>
    <t>Lejšovka</t>
  </si>
  <si>
    <t>Revitalizace a obnova hřbitova v obci Lejšovka</t>
  </si>
  <si>
    <t>POV2011/108/HK/INV</t>
  </si>
  <si>
    <t>Obědovice-hasičská zbrojnice</t>
  </si>
  <si>
    <t>POV2011/109/HK/INV</t>
  </si>
  <si>
    <t>Zpracování projektové dokumentace a odborných posudků na rekonstrukci Škroupova domu v Osicích</t>
  </si>
  <si>
    <t>POV2011/110/HK/NEINV</t>
  </si>
  <si>
    <t>Osičky</t>
  </si>
  <si>
    <t>Oprava vnitřních omístek a vybavení (obnova) kancelářského nábytku v prostorách domu obecního úřadu Osičky</t>
  </si>
  <si>
    <t>POV2011/111/HK/NEINV</t>
  </si>
  <si>
    <t>Převýšov</t>
  </si>
  <si>
    <t>Rekonstrukce střechy a sociálního zařízení sportovních kabin</t>
  </si>
  <si>
    <t>POV2011/112/HK/INV</t>
  </si>
  <si>
    <t>Sadová</t>
  </si>
  <si>
    <t>Sociální zázemí k veřejnému sportovišti</t>
  </si>
  <si>
    <t>POV2011/113/HK/NEINV</t>
  </si>
  <si>
    <t>Skalice</t>
  </si>
  <si>
    <t>Oprava budovy Mateřské školy Čibuz</t>
  </si>
  <si>
    <t>POV2011/114/HK/INV</t>
  </si>
  <si>
    <t>Řešení havarijní situace kuchyně v MŠ a střechy v ZŠ</t>
  </si>
  <si>
    <t>POV2011/115/HK/NEINV</t>
  </si>
  <si>
    <t>Střezetice</t>
  </si>
  <si>
    <t>VISO Střezetice - 12 ks bezdrátových hlásičů</t>
  </si>
  <si>
    <t>POV2011/116/HK/NEINV</t>
  </si>
  <si>
    <t>Těchlovice</t>
  </si>
  <si>
    <t>Oprava hasičské zbrojnice Těchlovice</t>
  </si>
  <si>
    <t>POV2011/117/HK/NEINV</t>
  </si>
  <si>
    <t>Výrava</t>
  </si>
  <si>
    <t>Varovný a informační systém obyvatelstva - obnova veřejného rozhlasu</t>
  </si>
  <si>
    <t>POV2011/201/HK/NEINV</t>
  </si>
  <si>
    <t>Oprava místních komunikací ve Zvíkově a v Boharyni, zřízení bezbariérových nájezdů na chodníky v Boharyni</t>
  </si>
  <si>
    <t>14.30</t>
  </si>
  <si>
    <t>POV2011/203/HK/INV</t>
  </si>
  <si>
    <t>Jeníkovice</t>
  </si>
  <si>
    <t>Jeníkovice-chodník podél silnice III-2992-III. a IV.etapa</t>
  </si>
  <si>
    <t>POV2011/205/HK/NEINV</t>
  </si>
  <si>
    <t>Ledce</t>
  </si>
  <si>
    <t>Oprava místní komunikace v části obce Ledce - Klášter nad Dědinou</t>
  </si>
  <si>
    <t>14.00</t>
  </si>
  <si>
    <t>POV2011/206/HK/INV</t>
  </si>
  <si>
    <t>Lovčice</t>
  </si>
  <si>
    <t>Chodník podél místní komunikace v Lovčicích</t>
  </si>
  <si>
    <t>POV2011/208/HK/NEINV</t>
  </si>
  <si>
    <t>Písek</t>
  </si>
  <si>
    <t>Rekonstrukce veřejného osvětlení v obci</t>
  </si>
  <si>
    <t xml:space="preserve"> 8.50</t>
  </si>
  <si>
    <t>POV2011/209/HK/NEINV</t>
  </si>
  <si>
    <t>Pšánky</t>
  </si>
  <si>
    <t xml:space="preserve">Oprava místní komunikace </t>
  </si>
  <si>
    <t>POV2011/210/HK/INV</t>
  </si>
  <si>
    <t>Račice nad Trotinou</t>
  </si>
  <si>
    <t>Zatrubnění příkopu v Račicích nad Trotinou</t>
  </si>
  <si>
    <t>POV2011/211/HK/INV</t>
  </si>
  <si>
    <t>Sovětice</t>
  </si>
  <si>
    <t>Rekonstrukce účelové komunikace v obci Sovětice</t>
  </si>
  <si>
    <t>13.00</t>
  </si>
  <si>
    <t>POV2011/212/HK/INV</t>
  </si>
  <si>
    <t>Syrovátka</t>
  </si>
  <si>
    <t>Syrovátka střed - stavební úpravy sítě VO a MR</t>
  </si>
  <si>
    <t>POV2011/213/HK/NEINV</t>
  </si>
  <si>
    <t>Všestary</t>
  </si>
  <si>
    <t>Úprava veřejného prostranství u II. stupně ZŠ Všestary</t>
  </si>
  <si>
    <t>POV2011/214/HK/INV</t>
  </si>
  <si>
    <t>Rozšíření silnice u parkoviště v lokalitě u bytovek</t>
  </si>
  <si>
    <t>POV2011/201KO/INV/NEINV</t>
  </si>
  <si>
    <t>POV2011/202KO/NEINV</t>
  </si>
  <si>
    <t>POV2011/204KO/NEINV</t>
  </si>
  <si>
    <t>POV2011/205KO/INV</t>
  </si>
  <si>
    <t>POV2011/209KO/NEINV</t>
  </si>
  <si>
    <t xml:space="preserve">POV/2011/101/BR/INV </t>
  </si>
  <si>
    <t>Adršpach</t>
  </si>
  <si>
    <t>Stavební úpravy - urnový hřbitov na parcele č. kat. 43 Horní Adršpach</t>
  </si>
  <si>
    <t>POV/2011/102/BR/INV</t>
  </si>
  <si>
    <t>Křinice</t>
  </si>
  <si>
    <t>POV2011/104DO/INV+NEINV</t>
  </si>
  <si>
    <t>Vybavení výdejny jídel včetně montáže, dopravy a sestavení v Základní škole Podbřezí čp. 3</t>
  </si>
  <si>
    <t>POV2011/105DO/NEINV.</t>
  </si>
  <si>
    <t>Pohoří</t>
  </si>
  <si>
    <t>Oprava Přírodního kulturního střediska v Pohoří</t>
  </si>
  <si>
    <t>POV2011/106DO/INV.</t>
  </si>
  <si>
    <t>Rohenice</t>
  </si>
  <si>
    <t>Sportovní areál Rohenice</t>
  </si>
  <si>
    <t>POV2011/107DO/INV.+NEINV.</t>
  </si>
  <si>
    <t>Val</t>
  </si>
  <si>
    <t>Stavební úpravy budovy Val 26 (OÚ) - IV. etapa</t>
  </si>
  <si>
    <t>POV2011/202DO/NEINV.</t>
  </si>
  <si>
    <t>Dobřany</t>
  </si>
  <si>
    <t>Oprava místní komunikace na návsi v Dobřanech</t>
  </si>
  <si>
    <t>POV/2011/101/MZ/INV</t>
  </si>
  <si>
    <t>Bukvice</t>
  </si>
  <si>
    <t>Stavební úpravy bývalé zemědělské usedlosti č.p.28 v Bukvici</t>
  </si>
  <si>
    <t>POV/2011/102/MZ/INV</t>
  </si>
  <si>
    <t>Chyjice</t>
  </si>
  <si>
    <t xml:space="preserve">Dokončení výstavby víceúčelového hřiště </t>
  </si>
  <si>
    <t>POV/2011/106/MZ/NEINV</t>
  </si>
  <si>
    <t>Ostružno</t>
  </si>
  <si>
    <t>Oprava a udržovací práce na obecní stodole</t>
  </si>
  <si>
    <t>POV/2011/107/MZ/INV,NEINV</t>
  </si>
  <si>
    <t>Stavební úpravy a výměna vybavení školní kuchyně Radim</t>
  </si>
  <si>
    <t>POV/2011/108/MZ/INV,NEINV</t>
  </si>
  <si>
    <t>Sběř</t>
  </si>
  <si>
    <t>Vybudování sociálního zařízení a výměna oken v budově OÚ</t>
  </si>
  <si>
    <t>POV/2011/110/MZ/INV</t>
  </si>
  <si>
    <t>Střevač</t>
  </si>
  <si>
    <t>Rekonstrukce střechy na obslužném objektu  čp. 25 na víceúčelovém sportovišti ve Střevači</t>
  </si>
  <si>
    <t>POV/2011/111/MZ/INV</t>
  </si>
  <si>
    <t>Údrnice</t>
  </si>
  <si>
    <t>Bezdrátový rozhlas</t>
  </si>
  <si>
    <t>POV/2011/112MZ//NEINV</t>
  </si>
  <si>
    <t>Újezd pod Troskami</t>
  </si>
  <si>
    <t>Oprava hřbitovní zdi a schodů</t>
  </si>
  <si>
    <t>POV/2011/113/MZ/INV</t>
  </si>
  <si>
    <t>Valdice</t>
  </si>
  <si>
    <t>POV/2011/116/MZ/INV</t>
  </si>
  <si>
    <t>Žlunice</t>
  </si>
  <si>
    <t>Víceúčelové dětské hřiště</t>
  </si>
  <si>
    <t>POV/2011/117/MZ/NEINV</t>
  </si>
  <si>
    <t>Židovice</t>
  </si>
  <si>
    <t xml:space="preserve">Oprava sokolovny (č.p.7) - 1. etapa - oprava venkovní fasády, venkovního schodiště, oprava komínu a střechy. </t>
  </si>
  <si>
    <t>POV/2011/201/MZ/NEINV</t>
  </si>
  <si>
    <t>Bystřice</t>
  </si>
  <si>
    <t>Demolice bývalých zemědělských staveb a oprava vodoteče</t>
  </si>
  <si>
    <t>POV/2011/202/MZ/INV</t>
  </si>
  <si>
    <t>Dětenice</t>
  </si>
  <si>
    <t>Výstavba nového chodníku Dětenice-Osenice</t>
  </si>
  <si>
    <t>POV/2011/203/MZ/INV</t>
  </si>
  <si>
    <t>Dolní Lochov</t>
  </si>
  <si>
    <t>Obnova veřejného osvětlení</t>
  </si>
  <si>
    <t>POV/2011/204/MZ/INV</t>
  </si>
  <si>
    <t>Holín</t>
  </si>
  <si>
    <t xml:space="preserve">Akce Holín - Prachov - veřejné osvětlení </t>
  </si>
  <si>
    <t>POV/2011/206/MZ/INV</t>
  </si>
  <si>
    <t>Podhradí</t>
  </si>
  <si>
    <t>Veřejné osvětlení v místní části  Šlikova Ves</t>
  </si>
  <si>
    <t>POV/2011/207/MZ/NEINV</t>
  </si>
  <si>
    <t>Podůlší</t>
  </si>
  <si>
    <t>Oprava komunikace v Horním a Dolním Podůlší</t>
  </si>
  <si>
    <t>POV/2011/208/MZ/INV</t>
  </si>
  <si>
    <t>Rokytňany</t>
  </si>
  <si>
    <t>Rekonstrukce veřejného osvětlení v Dolních Rokytňanech</t>
  </si>
  <si>
    <t>POV/2011/209/MZ/INV</t>
  </si>
  <si>
    <t>Slavhostice</t>
  </si>
  <si>
    <t>Autobusová čekárna - Slavhostice</t>
  </si>
  <si>
    <t>POV/2011/212/MZ/NEINV</t>
  </si>
  <si>
    <t>Železnice - ulice Nádražní - úprava chodníku</t>
  </si>
  <si>
    <t>POV/2011/102/NB/INV</t>
  </si>
  <si>
    <t>Projektová dokumentace Multifunkčního domu Kobylice</t>
  </si>
  <si>
    <t>POV/2011/106/NB/NEINV</t>
  </si>
  <si>
    <t>Oprava podlahy sálu a podia sokolovny ve Smidarech</t>
  </si>
  <si>
    <t>POV/2011/107/NB/NEINV</t>
  </si>
  <si>
    <t xml:space="preserve">Oprava sociálního zařízení MŠ Starý Bydžov </t>
  </si>
  <si>
    <t>POV/2011/206/NB/NEINV</t>
  </si>
  <si>
    <t>Vydláždění nádvoří ZŠ a MŠ Skřivany</t>
  </si>
  <si>
    <t>POV/2011/101/NM/NEINV</t>
  </si>
  <si>
    <t>Mezilesí</t>
  </si>
  <si>
    <t>Oprava izolace, fasády a oplechování včetně nátěrů na obecní hospodě</t>
  </si>
  <si>
    <t>POV/2011/102/NM/NEINV</t>
  </si>
  <si>
    <t>Nahořany</t>
  </si>
  <si>
    <t>Dovybavení Základní a Mateřské školy v Nahořanech</t>
  </si>
  <si>
    <t>9.00 hod.</t>
  </si>
  <si>
    <t>Nové Město nad Metují</t>
  </si>
  <si>
    <t>POV/2011/201/NM/NEINV</t>
  </si>
  <si>
    <t>Provodov-Šonov</t>
  </si>
  <si>
    <t>Oprava místních komunikací 3.a 4. třídy - rekonstrukce živičného povrchu "bytovky" obec Provodov - Šonov</t>
  </si>
  <si>
    <t>POV/2011/203/NM/NEINV</t>
  </si>
  <si>
    <t>Slavětín nad Metují</t>
  </si>
  <si>
    <t>Oprava místní komunikace</t>
  </si>
  <si>
    <t>POV/2011/101/NP/NEINV</t>
  </si>
  <si>
    <t>Výměna střešní krytiny obecního domu v Úbislavicích</t>
  </si>
  <si>
    <t>POV/2011/103/VR/INV-NEINV</t>
  </si>
  <si>
    <t>Vybavení OÚ Lánov a společenské místnosti nábytkem</t>
  </si>
  <si>
    <t>POV/2011/201/VR/NEINV</t>
  </si>
  <si>
    <t>Oprava zpevněných a přístupových ploch a mostku k požární nádrži</t>
  </si>
  <si>
    <t>POV/2011/203/VR/NEINV</t>
  </si>
  <si>
    <t>POV2011/102/TR/NEINV</t>
  </si>
  <si>
    <t>Pokračování oprav hřbitovní zdi u severního vstupu u kostela sv. Bartoloměje</t>
  </si>
  <si>
    <t>POV2011/103/TR/NEINV</t>
  </si>
  <si>
    <t>Provedení izolace obvodového zdiva na budově čp. 131</t>
  </si>
  <si>
    <t>Trutnov</t>
  </si>
  <si>
    <t>POV2011/201/TR/INV</t>
  </si>
  <si>
    <t>Rekonstrukce veřejného osvětlení Chotěvice Karlov</t>
  </si>
  <si>
    <t>POV2011/202/TR/INV</t>
  </si>
  <si>
    <t>Místní obslužná komunikace, U urnového háje</t>
  </si>
  <si>
    <t>POV2011/203/TR/INV</t>
  </si>
  <si>
    <t>Výstavba chodníků II. Etapa</t>
  </si>
  <si>
    <t>POV2011/204/TR/NEINV</t>
  </si>
  <si>
    <t>Úprava veřejného prostranství před Základní školou Radvanice</t>
  </si>
  <si>
    <t>POV2011/205/TR/NEINV</t>
  </si>
  <si>
    <t>Město Pilníkov</t>
  </si>
  <si>
    <t>Rekonstrukce komunikace a zřízení parkovacích míst v obci Pilníkov na p.p.1197/1 a 1204 v k.ú. Pilníkov I</t>
  </si>
  <si>
    <t>POV2011/208/TR/INV</t>
  </si>
  <si>
    <t>Rekonstrukce povrchu části místní komunikace na p.p.č. 1053/19</t>
  </si>
  <si>
    <t>POV2011/209/TR/NEINV</t>
  </si>
  <si>
    <t>Oprava místní komunikace na p.p.č. 582/1 v k.ú. Dolní Olešnice Pod Zahradnictvím - lokalita nové výstavby</t>
  </si>
  <si>
    <t>POV/2011/101/NA/NEINV</t>
  </si>
  <si>
    <t>Bukovice</t>
  </si>
  <si>
    <t>Výměna oken Obecní úřad čp.78 Bukovice</t>
  </si>
  <si>
    <t>POV/2011/103/NA/NEINV</t>
  </si>
  <si>
    <t>Hořičky</t>
  </si>
  <si>
    <t>Oprava havarijního stavu  hřbitovní zdi</t>
  </si>
  <si>
    <t>Vysoká Srbská</t>
  </si>
  <si>
    <t>Oprava místní komunikace 839/1, dlážděný kopec.</t>
  </si>
  <si>
    <t>POV/2011/201/NA/NEINV</t>
  </si>
  <si>
    <t>Brzice</t>
  </si>
  <si>
    <t xml:space="preserve">Rekonstrukce veřejného osvětlení Proruby. </t>
  </si>
  <si>
    <t>POV/2011/202/NA/INV</t>
  </si>
  <si>
    <t>Česká Metuje</t>
  </si>
  <si>
    <t>Propojení místní komunikace od č.p. 4 k č.p. 74 a k místnímu hřišti Česká Metuje</t>
  </si>
  <si>
    <t>POV/2011/203/NA/INV</t>
  </si>
  <si>
    <t>Veřejné osvětlení podél cyklostezky Náchod-Dolní Radechová úsek 1b, 1c - dokončení</t>
  </si>
  <si>
    <t>POV/2011/204/NA/INV</t>
  </si>
  <si>
    <t>Horní Radechová</t>
  </si>
  <si>
    <t>Odvodnění a rekonstrukce povrchu nádvoří u multifunkční budovy č.p. 162 (MŠ, knihovna, ..)</t>
  </si>
  <si>
    <t>POV/2011/205/NA/NEINV</t>
  </si>
  <si>
    <t>Kramolna</t>
  </si>
  <si>
    <t>Oprava autobusových zastávek v obci Kramolna  a jejích částí</t>
  </si>
  <si>
    <t>POV/2011/208/NA/INV</t>
  </si>
  <si>
    <t>Mezilečí</t>
  </si>
  <si>
    <t>POV/2011/209/NA/NEINV</t>
  </si>
  <si>
    <t>Nový Hrádek</t>
  </si>
  <si>
    <t xml:space="preserve"> Čekárna a mobiliář Nový Hrádek</t>
  </si>
  <si>
    <t>POV/2011/211/NA/NEINV</t>
  </si>
  <si>
    <t>Oprava místních komunikací obce</t>
  </si>
  <si>
    <t>POV/2011/213/NA/NEINV</t>
  </si>
  <si>
    <t>Vestec</t>
  </si>
  <si>
    <t>POV/2011/214/NA/NEINV</t>
  </si>
  <si>
    <t>POV/2011/215/NA/INV</t>
  </si>
  <si>
    <t>Infrastruktura sídliště RD Žďárky - Kalabon, SO 05 - Veřejné osvětlení</t>
  </si>
  <si>
    <t>POV2011/101/RK/NEINV</t>
  </si>
  <si>
    <t>Bílý Újezd</t>
  </si>
  <si>
    <t>Nové inf. tabule v průchodu zvonice kostela</t>
  </si>
  <si>
    <t>POV2011/102/RK/INV</t>
  </si>
  <si>
    <t>Byzhradec</t>
  </si>
  <si>
    <t>Bezdrátový rozhlas pro obec Byzhradec</t>
  </si>
  <si>
    <t>POV2011/103/RK/INV</t>
  </si>
  <si>
    <t>Rekonstrukce II. NP pro rozšíření MŠ</t>
  </si>
  <si>
    <t>POV2011/104/RK/INV</t>
  </si>
  <si>
    <t>Javornice</t>
  </si>
  <si>
    <t>Rekonstrukce rozhlasu v obci Javornice</t>
  </si>
  <si>
    <t>POV2011/105/RK/NEINV</t>
  </si>
  <si>
    <t>Lhoty u Potš.</t>
  </si>
  <si>
    <t>Oprava hasičské zbrojnice</t>
  </si>
  <si>
    <t>POV2011/108/RK/NEINV</t>
  </si>
  <si>
    <t>Výměna oken a dveří v kulturním domě</t>
  </si>
  <si>
    <t>POV2011/109/RK/NEINV</t>
  </si>
  <si>
    <t>Orlické Záhoří</t>
  </si>
  <si>
    <t>Oprava hřbitovní zdi a hodin kostela</t>
  </si>
  <si>
    <t>POV2011/202/RK/NEINV</t>
  </si>
  <si>
    <t>Synkov - Slemeno</t>
  </si>
  <si>
    <t>Komplexní úprava obecních komunikací</t>
  </si>
  <si>
    <t>POV2011/102/HO/neinv</t>
  </si>
  <si>
    <t>Cerekvice nad Bystřicí</t>
  </si>
  <si>
    <t>Oprava budovy obecního úřadu v Cerekvici nad Bystřicí</t>
  </si>
  <si>
    <t>POV2011/106/HO/neinv</t>
  </si>
  <si>
    <t>Rašín</t>
  </si>
  <si>
    <t>Instalace mobiliáře s hracími prvky v obci Rašín</t>
  </si>
  <si>
    <t>POV2011/108/HO/neinv</t>
  </si>
  <si>
    <t>Úhlejov</t>
  </si>
  <si>
    <t>Stavební úpravy víceúčelového objektu čp.50 Úhlejov</t>
  </si>
  <si>
    <t>POV2011/201/HO/inv</t>
  </si>
  <si>
    <t>Komunikace pod kostelem - I.etapa</t>
  </si>
  <si>
    <t>POV2011/204/HO/neinv</t>
  </si>
  <si>
    <t>Sukorady</t>
  </si>
  <si>
    <t>Údržba chodníků II. etapa</t>
  </si>
  <si>
    <t>POV2011/205/HO/neinv</t>
  </si>
  <si>
    <t>Tetín</t>
  </si>
  <si>
    <t>Oprava parkoviště</t>
  </si>
  <si>
    <t>POV2011/206/HO/inv</t>
  </si>
  <si>
    <t xml:space="preserve">Vřesník </t>
  </si>
  <si>
    <t>Úprava veřejného prostranství pro autobusovou zastávku</t>
  </si>
  <si>
    <t xml:space="preserve">Kobylice </t>
  </si>
  <si>
    <t>Smidary</t>
  </si>
  <si>
    <t>Starý Bydžov</t>
  </si>
  <si>
    <t>Úbislavice</t>
  </si>
  <si>
    <t>Lánov</t>
  </si>
  <si>
    <t>Batňovice</t>
  </si>
  <si>
    <t>Malé Svatoňovice</t>
  </si>
  <si>
    <t>dt1</t>
  </si>
  <si>
    <t>dt2</t>
  </si>
  <si>
    <t>dt3</t>
  </si>
  <si>
    <t>dt4</t>
  </si>
  <si>
    <t>dt5</t>
  </si>
  <si>
    <t>počet podaných žádostí</t>
  </si>
  <si>
    <t>doporučená dotace</t>
  </si>
  <si>
    <t>Havlovice</t>
  </si>
  <si>
    <t>Radvanice</t>
  </si>
  <si>
    <t>Skřivany</t>
  </si>
  <si>
    <t>Čermná</t>
  </si>
  <si>
    <t>Klášterská Lhota</t>
  </si>
  <si>
    <t>Libňatov</t>
  </si>
  <si>
    <t>Dolní Olešnice</t>
  </si>
  <si>
    <t>Poznámka</t>
  </si>
  <si>
    <t>Dle vyjádření ORP Hořice řeší akce obce Vřesník krizovou situaci. Žádost byla nicméně ohodnocena 40 body.</t>
  </si>
  <si>
    <t>Neinvestice</t>
  </si>
  <si>
    <t>Investice</t>
  </si>
  <si>
    <t>Zřízení hřiště + úprava WC</t>
  </si>
  <si>
    <t>Zlepšení akustiky v tělocvičně</t>
  </si>
  <si>
    <t>Regenerace památek místního významu v Křinicích</t>
  </si>
  <si>
    <t>Víceúčelové hřiště v areálu základní školy ve Valdicích</t>
  </si>
  <si>
    <t>Oprava střechy OU</t>
  </si>
  <si>
    <t>Chotěvice</t>
  </si>
  <si>
    <t>Hajnice</t>
  </si>
  <si>
    <t xml:space="preserve">Oprava povrchu místních komunikací po uložení sítí technické infrastruktury </t>
  </si>
  <si>
    <t>Rekonstrukce  místní komunikace u bytovky SBD v Mezilečí</t>
  </si>
  <si>
    <t>Oprava MK "Za Humny"</t>
  </si>
  <si>
    <t>INV</t>
  </si>
  <si>
    <t>NEINV</t>
  </si>
  <si>
    <t>POV/2011/217/NA/NEINV</t>
  </si>
  <si>
    <t>Rezerva z I. kola  na administraci ORP</t>
  </si>
  <si>
    <t xml:space="preserve">Celkem </t>
  </si>
  <si>
    <t>Rezerva  z II. kola na dofinancování VR Nepolisy</t>
  </si>
  <si>
    <t>dt</t>
  </si>
  <si>
    <t>počet podaných žádosti</t>
  </si>
  <si>
    <t>zbývá</t>
  </si>
  <si>
    <t>dt 1</t>
  </si>
  <si>
    <t>dt 2</t>
  </si>
  <si>
    <t>dt 3</t>
  </si>
  <si>
    <t>dt 4</t>
  </si>
  <si>
    <t>dt 5</t>
  </si>
  <si>
    <t>Celkem</t>
  </si>
  <si>
    <t>Přehled o počtu podpořených žádostí</t>
  </si>
  <si>
    <t>počet podpořených I. kolo</t>
  </si>
  <si>
    <t xml:space="preserve">Rozdělení disponibilních prostředků  POV 2011 po navýšení - II. kolo </t>
  </si>
  <si>
    <t>Rezerva z II. kola  - dotace dt 3 + havarijní stavy</t>
  </si>
  <si>
    <t>počet schválených žádostí  II. kolo</t>
  </si>
  <si>
    <t>schválená dotace Kč po zaokrouhlení</t>
  </si>
  <si>
    <t>počet podpořených II. kolo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</si>
</sst>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m&quot;ont&quot;h&quot; &quot;d&quot;, yyyy&quot;"/>
    <numFmt numFmtId="166" formatCode="#,##0.00&quot; &quot;[$Kč-405];[Red]&quot;-&quot;#,##0.00&quot; &quot;[$Kč-405]"/>
    <numFmt numFmtId="167" formatCode="h:mm;@"/>
    <numFmt numFmtId="168" formatCode="m&quot;ont&quot;h\ d&quot;, yyyy&quot;"/>
    <numFmt numFmtId="169" formatCode="d/m/yy;@"/>
    <numFmt numFmtId="170" formatCode="hh:mm:ss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b/>
      <i/>
      <sz val="16"/>
      <color indexed="8"/>
      <name val="Calibri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0"/>
      <name val="Arial CE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0"/>
      <name val="Arial CE"/>
      <family val="0"/>
    </font>
    <font>
      <b/>
      <i/>
      <sz val="11"/>
      <color indexed="10"/>
      <name val="Calibri"/>
      <family val="2"/>
    </font>
    <font>
      <sz val="8"/>
      <name val="Tahoma"/>
      <family val="2"/>
    </font>
    <font>
      <sz val="1"/>
      <color rgb="FF000000"/>
      <name val="Courier"/>
      <family val="1"/>
    </font>
    <font>
      <b/>
      <i/>
      <sz val="16"/>
      <color rgb="FF000000"/>
      <name val="Calibri"/>
      <family val="2"/>
    </font>
    <font>
      <b/>
      <sz val="1"/>
      <color rgb="FF000000"/>
      <name val="Courier"/>
      <family val="1"/>
    </font>
    <font>
      <sz val="10"/>
      <color rgb="FF000000"/>
      <name val="Arial CE"/>
      <family val="0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3" borderId="0" applyNumberFormat="0" applyBorder="0" applyAlignment="0" applyProtection="0"/>
    <xf numFmtId="0" fontId="24" fillId="20" borderId="1" applyNumberFormat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>
      <alignment/>
      <protection locked="0"/>
    </xf>
    <xf numFmtId="165" fontId="44" fillId="0" borderId="0">
      <alignment/>
      <protection locked="0"/>
    </xf>
    <xf numFmtId="168" fontId="27" fillId="0" borderId="0">
      <alignment/>
      <protection locked="0"/>
    </xf>
    <xf numFmtId="0" fontId="26" fillId="0" borderId="0" applyNumberFormat="0" applyFill="0" applyBorder="0" applyAlignment="0" applyProtection="0"/>
    <xf numFmtId="0" fontId="7" fillId="0" borderId="0">
      <alignment/>
      <protection locked="0"/>
    </xf>
    <xf numFmtId="0" fontId="44" fillId="0" borderId="0">
      <alignment/>
      <protection locked="0"/>
    </xf>
    <xf numFmtId="0" fontId="27" fillId="0" borderId="0">
      <alignment/>
      <protection locked="0"/>
    </xf>
    <xf numFmtId="0" fontId="22" fillId="4" borderId="0" applyNumberFormat="0" applyBorder="0" applyAlignment="0" applyProtection="0"/>
    <xf numFmtId="0" fontId="45" fillId="0" borderId="0">
      <alignment horizontal="center"/>
      <protection/>
    </xf>
    <xf numFmtId="0" fontId="12" fillId="0" borderId="0">
      <alignment horizontal="center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>
      <alignment horizontal="center"/>
      <protection/>
    </xf>
    <xf numFmtId="0" fontId="8" fillId="0" borderId="0">
      <alignment/>
      <protection locked="0"/>
    </xf>
    <xf numFmtId="0" fontId="46" fillId="0" borderId="0">
      <alignment/>
      <protection locked="0"/>
    </xf>
    <xf numFmtId="0" fontId="12" fillId="0" borderId="0">
      <alignment horizontal="center" textRotation="90"/>
      <protection/>
    </xf>
    <xf numFmtId="0" fontId="45" fillId="0" borderId="0">
      <alignment horizontal="center" textRotation="90"/>
      <protection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12" fillId="0" borderId="0">
      <alignment horizontal="center" textRotation="90"/>
      <protection/>
    </xf>
    <xf numFmtId="0" fontId="8" fillId="0" borderId="0">
      <alignment/>
      <protection locked="0"/>
    </xf>
    <xf numFmtId="0" fontId="46" fillId="0" borderId="0">
      <alignment/>
      <protection locked="0"/>
    </xf>
    <xf numFmtId="0" fontId="28" fillId="0" borderId="0">
      <alignment/>
      <protection locked="0"/>
    </xf>
    <xf numFmtId="0" fontId="11" fillId="0" borderId="0" applyNumberFormat="0" applyFill="0" applyBorder="0" applyAlignment="0" applyProtection="0"/>
    <xf numFmtId="0" fontId="16" fillId="21" borderId="6" applyNumberFormat="0" applyAlignment="0" applyProtection="0"/>
    <xf numFmtId="0" fontId="15" fillId="3" borderId="0" applyNumberFormat="0" applyBorder="0" applyAlignment="0" applyProtection="0"/>
    <xf numFmtId="0" fontId="23" fillId="7" borderId="1" applyNumberFormat="0" applyAlignment="0" applyProtection="0"/>
    <xf numFmtId="0" fontId="16" fillId="21" borderId="6" applyNumberFormat="0" applyAlignment="0" applyProtection="0"/>
    <xf numFmtId="0" fontId="2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8" applyNumberFormat="0" applyFont="0" applyAlignment="0" applyProtection="0"/>
    <xf numFmtId="0" fontId="25" fillId="20" borderId="9" applyNumberForma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6" fontId="48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0" fontId="22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0">
      <alignment/>
      <protection locked="0"/>
    </xf>
    <xf numFmtId="0" fontId="6" fillId="0" borderId="2" applyNumberFormat="0" applyFill="0" applyAlignment="0" applyProtection="0"/>
    <xf numFmtId="0" fontId="27" fillId="0" borderId="11">
      <alignment/>
      <protection locked="0"/>
    </xf>
    <xf numFmtId="0" fontId="23" fillId="7" borderId="1" applyNumberFormat="0" applyAlignment="0" applyProtection="0"/>
    <xf numFmtId="0" fontId="24" fillId="20" borderId="1" applyNumberFormat="0" applyAlignment="0" applyProtection="0"/>
    <xf numFmtId="0" fontId="25" fillId="20" borderId="9" applyNumberFormat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4" fontId="4" fillId="0" borderId="0" xfId="104" applyNumberFormat="1" applyFont="1" applyBorder="1" applyAlignment="1">
      <alignment vertical="center"/>
      <protection/>
    </xf>
    <xf numFmtId="0" fontId="2" fillId="0" borderId="0" xfId="104" applyFont="1" applyBorder="1" applyAlignment="1">
      <alignment vertical="center"/>
      <protection/>
    </xf>
    <xf numFmtId="4" fontId="2" fillId="0" borderId="0" xfId="104" applyNumberFormat="1" applyBorder="1" applyAlignment="1">
      <alignment vertical="center"/>
      <protection/>
    </xf>
    <xf numFmtId="3" fontId="4" fillId="0" borderId="0" xfId="104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4" fontId="2" fillId="0" borderId="0" xfId="104" applyNumberFormat="1" applyBorder="1" applyAlignment="1">
      <alignment horizontal="right" vertical="center"/>
      <protection/>
    </xf>
    <xf numFmtId="4" fontId="2" fillId="0" borderId="0" xfId="104" applyNumberFormat="1" applyFont="1" applyBorder="1" applyAlignment="1">
      <alignment horizontal="right" vertical="center"/>
      <protection/>
    </xf>
    <xf numFmtId="2" fontId="2" fillId="0" borderId="0" xfId="104" applyNumberFormat="1" applyBorder="1" applyAlignment="1">
      <alignment vertical="center"/>
      <protection/>
    </xf>
    <xf numFmtId="14" fontId="2" fillId="0" borderId="0" xfId="104" applyNumberFormat="1" applyBorder="1" applyAlignment="1">
      <alignment horizontal="right" vertical="center"/>
      <protection/>
    </xf>
    <xf numFmtId="0" fontId="2" fillId="0" borderId="0" xfId="104" applyFont="1" applyBorder="1" applyAlignment="1">
      <alignment horizontal="right" vertical="center"/>
      <protection/>
    </xf>
    <xf numFmtId="20" fontId="2" fillId="0" borderId="0" xfId="104" applyNumberFormat="1" applyFont="1" applyBorder="1" applyAlignment="1">
      <alignment horizontal="right" vertical="center"/>
      <protection/>
    </xf>
    <xf numFmtId="20" fontId="2" fillId="0" borderId="0" xfId="104" applyNumberFormat="1" applyBorder="1" applyAlignment="1">
      <alignment horizontal="right" vertical="center"/>
      <protection/>
    </xf>
    <xf numFmtId="21" fontId="2" fillId="0" borderId="0" xfId="104" applyNumberFormat="1" applyBorder="1" applyAlignment="1">
      <alignment horizontal="right" vertical="center"/>
      <protection/>
    </xf>
    <xf numFmtId="49" fontId="2" fillId="0" borderId="0" xfId="104" applyNumberFormat="1" applyBorder="1" applyAlignment="1">
      <alignment horizontal="right" vertical="center"/>
      <protection/>
    </xf>
    <xf numFmtId="0" fontId="2" fillId="0" borderId="0" xfId="104" applyBorder="1" applyAlignment="1">
      <alignment horizontal="right" vertical="center"/>
      <protection/>
    </xf>
    <xf numFmtId="0" fontId="4" fillId="0" borderId="0" xfId="104" applyFont="1" applyBorder="1" applyAlignment="1">
      <alignment vertical="center"/>
      <protection/>
    </xf>
    <xf numFmtId="0" fontId="2" fillId="0" borderId="0" xfId="104" applyBorder="1" applyAlignment="1">
      <alignment vertical="center"/>
      <protection/>
    </xf>
    <xf numFmtId="0" fontId="2" fillId="0" borderId="0" xfId="104" applyFont="1" applyBorder="1" applyAlignment="1">
      <alignment horizontal="center" vertical="center"/>
      <protection/>
    </xf>
    <xf numFmtId="2" fontId="4" fillId="0" borderId="0" xfId="104" applyNumberFormat="1" applyFont="1" applyBorder="1" applyAlignment="1">
      <alignment vertical="center"/>
      <protection/>
    </xf>
    <xf numFmtId="2" fontId="2" fillId="0" borderId="0" xfId="104" applyNumberFormat="1" applyFont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2" fillId="0" borderId="0" xfId="106" applyFont="1" applyBorder="1" applyAlignment="1">
      <alignment vertical="center"/>
      <protection/>
    </xf>
    <xf numFmtId="0" fontId="4" fillId="0" borderId="0" xfId="106" applyFont="1" applyBorder="1" applyAlignment="1">
      <alignment vertical="center"/>
      <protection/>
    </xf>
    <xf numFmtId="170" fontId="2" fillId="0" borderId="0" xfId="106" applyNumberForma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" fontId="4" fillId="0" borderId="0" xfId="106" applyNumberFormat="1" applyFont="1" applyBorder="1" applyAlignment="1">
      <alignment vertical="center"/>
      <protection/>
    </xf>
    <xf numFmtId="0" fontId="49" fillId="0" borderId="0" xfId="0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" fillId="0" borderId="0" xfId="104" applyNumberFormat="1" applyFont="1" applyBorder="1" applyAlignment="1">
      <alignment vertical="center"/>
      <protection/>
    </xf>
    <xf numFmtId="49" fontId="2" fillId="0" borderId="0" xfId="104" applyNumberFormat="1" applyFont="1" applyBorder="1" applyAlignment="1">
      <alignment horizontal="center" vertical="center"/>
      <protection/>
    </xf>
    <xf numFmtId="49" fontId="2" fillId="0" borderId="0" xfId="104" applyNumberFormat="1" applyFont="1" applyBorder="1" applyAlignment="1">
      <alignment horizontal="right" vertical="center"/>
      <protection/>
    </xf>
    <xf numFmtId="4" fontId="0" fillId="0" borderId="0" xfId="0" applyNumberFormat="1" applyFont="1" applyBorder="1" applyAlignment="1">
      <alignment vertical="center"/>
    </xf>
    <xf numFmtId="0" fontId="4" fillId="0" borderId="0" xfId="110" applyFont="1" applyBorder="1" applyAlignment="1">
      <alignment vertical="center"/>
      <protection/>
    </xf>
    <xf numFmtId="4" fontId="4" fillId="0" borderId="0" xfId="110" applyNumberFormat="1" applyFont="1" applyBorder="1" applyAlignment="1">
      <alignment vertical="center"/>
      <protection/>
    </xf>
    <xf numFmtId="0" fontId="4" fillId="0" borderId="0" xfId="110" applyFont="1" applyBorder="1" applyAlignment="1">
      <alignment horizontal="center" vertical="center"/>
      <protection/>
    </xf>
    <xf numFmtId="167" fontId="4" fillId="0" borderId="0" xfId="110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21" fontId="2" fillId="0" borderId="0" xfId="104" applyNumberFormat="1" applyFont="1" applyBorder="1" applyAlignment="1">
      <alignment horizontal="right" vertical="center"/>
      <protection/>
    </xf>
    <xf numFmtId="4" fontId="2" fillId="0" borderId="0" xfId="106" applyNumberFormat="1" applyFont="1" applyBorder="1" applyAlignment="1">
      <alignment vertical="center"/>
      <protection/>
    </xf>
    <xf numFmtId="0" fontId="2" fillId="0" borderId="0" xfId="106" applyFont="1" applyBorder="1" applyAlignment="1">
      <alignment horizontal="center" vertical="center"/>
      <protection/>
    </xf>
    <xf numFmtId="170" fontId="2" fillId="0" borderId="0" xfId="106" applyNumberFormat="1" applyFont="1" applyBorder="1" applyAlignment="1">
      <alignment horizontal="right" vertical="center"/>
      <protection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4" fontId="2" fillId="0" borderId="0" xfId="104" applyNumberFormat="1" applyFont="1" applyBorder="1" applyAlignment="1">
      <alignment horizontal="right" vertical="center"/>
      <protection/>
    </xf>
    <xf numFmtId="169" fontId="4" fillId="0" borderId="0" xfId="110" applyNumberFormat="1" applyFont="1" applyBorder="1" applyAlignment="1">
      <alignment horizontal="right" vertical="center"/>
      <protection/>
    </xf>
    <xf numFmtId="14" fontId="2" fillId="0" borderId="0" xfId="106" applyNumberFormat="1" applyFont="1" applyBorder="1" applyAlignment="1">
      <alignment horizontal="right" vertical="center"/>
      <protection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30" fillId="0" borderId="0" xfId="106" applyFont="1" applyBorder="1" applyAlignment="1">
      <alignment vertical="center"/>
      <protection/>
    </xf>
    <xf numFmtId="0" fontId="30" fillId="0" borderId="0" xfId="104" applyFont="1" applyBorder="1" applyAlignment="1">
      <alignment vertical="center"/>
      <protection/>
    </xf>
    <xf numFmtId="0" fontId="30" fillId="0" borderId="0" xfId="110" applyFont="1" applyBorder="1" applyAlignment="1">
      <alignment vertical="center"/>
      <protection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0" xfId="106" applyFont="1" applyBorder="1" applyAlignment="1">
      <alignment vertical="center"/>
      <protection/>
    </xf>
    <xf numFmtId="14" fontId="2" fillId="0" borderId="0" xfId="106" applyNumberFormat="1" applyBorder="1" applyAlignment="1">
      <alignment horizontal="right" vertical="center"/>
      <protection/>
    </xf>
    <xf numFmtId="20" fontId="0" fillId="0" borderId="0" xfId="0" applyNumberFormat="1" applyBorder="1" applyAlignment="1">
      <alignment horizontal="right" vertical="center"/>
    </xf>
    <xf numFmtId="20" fontId="2" fillId="0" borderId="0" xfId="106" applyNumberFormat="1" applyBorder="1" applyAlignment="1">
      <alignment horizontal="right" vertical="center"/>
      <protection/>
    </xf>
    <xf numFmtId="4" fontId="4" fillId="0" borderId="0" xfId="104" applyNumberFormat="1" applyFont="1" applyBorder="1" applyAlignment="1">
      <alignment horizontal="right" vertical="center"/>
      <protection/>
    </xf>
    <xf numFmtId="4" fontId="0" fillId="0" borderId="0" xfId="106" applyNumberFormat="1" applyFont="1" applyBorder="1" applyAlignment="1">
      <alignment horizontal="right" vertical="center"/>
      <protection/>
    </xf>
    <xf numFmtId="4" fontId="2" fillId="0" borderId="0" xfId="106" applyNumberFormat="1" applyBorder="1" applyAlignment="1">
      <alignment horizontal="right" vertical="center"/>
      <protection/>
    </xf>
    <xf numFmtId="4" fontId="0" fillId="0" borderId="0" xfId="0" applyNumberFormat="1" applyBorder="1" applyAlignment="1">
      <alignment horizontal="right" vertical="center"/>
    </xf>
    <xf numFmtId="1" fontId="2" fillId="0" borderId="0" xfId="104" applyNumberFormat="1" applyFont="1" applyAlignment="1">
      <alignment horizontal="center" vertical="center"/>
      <protection/>
    </xf>
    <xf numFmtId="4" fontId="49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vertical="center"/>
    </xf>
    <xf numFmtId="4" fontId="5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104" applyNumberFormat="1" applyFont="1" applyBorder="1" applyAlignment="1">
      <alignment horizontal="right" vertical="center"/>
      <protection/>
    </xf>
    <xf numFmtId="0" fontId="52" fillId="0" borderId="0" xfId="0" applyFont="1" applyAlignment="1">
      <alignment horizontal="center" vertical="center" wrapText="1"/>
    </xf>
    <xf numFmtId="3" fontId="29" fillId="0" borderId="0" xfId="106" applyNumberFormat="1" applyFont="1" applyBorder="1" applyAlignment="1">
      <alignment vertical="center"/>
      <protection/>
    </xf>
    <xf numFmtId="3" fontId="29" fillId="0" borderId="0" xfId="104" applyNumberFormat="1" applyFont="1" applyBorder="1" applyAlignment="1">
      <alignment vertical="center"/>
      <protection/>
    </xf>
    <xf numFmtId="3" fontId="36" fillId="0" borderId="0" xfId="104" applyNumberFormat="1" applyFont="1" applyBorder="1" applyAlignment="1">
      <alignment vertical="center"/>
      <protection/>
    </xf>
    <xf numFmtId="3" fontId="36" fillId="0" borderId="0" xfId="110" applyNumberFormat="1" applyFont="1" applyBorder="1" applyAlignment="1">
      <alignment vertical="center"/>
      <protection/>
    </xf>
    <xf numFmtId="3" fontId="29" fillId="0" borderId="0" xfId="104" applyNumberFormat="1" applyFont="1" applyBorder="1" applyAlignment="1">
      <alignment horizontal="right" vertical="center"/>
      <protection/>
    </xf>
    <xf numFmtId="3" fontId="36" fillId="0" borderId="0" xfId="106" applyNumberFormat="1" applyFont="1" applyBorder="1" applyAlignment="1">
      <alignment vertical="center"/>
      <protection/>
    </xf>
    <xf numFmtId="0" fontId="53" fillId="0" borderId="0" xfId="106" applyFont="1" applyBorder="1" applyAlignment="1">
      <alignment vertical="center"/>
      <protection/>
    </xf>
    <xf numFmtId="0" fontId="53" fillId="0" borderId="0" xfId="104" applyFont="1" applyBorder="1" applyAlignment="1">
      <alignment vertical="center"/>
      <protection/>
    </xf>
    <xf numFmtId="0" fontId="54" fillId="0" borderId="0" xfId="110" applyFont="1" applyBorder="1" applyAlignment="1">
      <alignment vertical="center"/>
      <protection/>
    </xf>
    <xf numFmtId="0" fontId="53" fillId="0" borderId="0" xfId="106" applyFont="1" applyBorder="1" applyAlignment="1">
      <alignment vertical="center"/>
      <protection/>
    </xf>
    <xf numFmtId="3" fontId="2" fillId="0" borderId="0" xfId="104" applyNumberFormat="1" applyBorder="1" applyAlignment="1">
      <alignment horizontal="right" vertical="center"/>
      <protection/>
    </xf>
    <xf numFmtId="3" fontId="4" fillId="0" borderId="0" xfId="104" applyNumberFormat="1" applyFont="1" applyBorder="1" applyAlignment="1">
      <alignment horizontal="right" vertical="center"/>
      <protection/>
    </xf>
    <xf numFmtId="3" fontId="0" fillId="0" borderId="0" xfId="106" applyNumberFormat="1" applyFont="1" applyBorder="1" applyAlignment="1">
      <alignment horizontal="right" vertical="center"/>
      <protection/>
    </xf>
    <xf numFmtId="3" fontId="0" fillId="0" borderId="0" xfId="0" applyNumberFormat="1" applyBorder="1" applyAlignment="1">
      <alignment horizontal="right" vertical="center"/>
    </xf>
    <xf numFmtId="3" fontId="2" fillId="0" borderId="0" xfId="106" applyNumberFormat="1" applyBorder="1" applyAlignment="1">
      <alignment horizontal="right" vertical="center"/>
      <protection/>
    </xf>
    <xf numFmtId="3" fontId="55" fillId="0" borderId="0" xfId="0" applyNumberFormat="1" applyFont="1" applyBorder="1" applyAlignment="1">
      <alignment vertical="center"/>
    </xf>
    <xf numFmtId="3" fontId="52" fillId="0" borderId="0" xfId="0" applyNumberFormat="1" applyFont="1" applyAlignment="1">
      <alignment/>
    </xf>
    <xf numFmtId="0" fontId="35" fillId="0" borderId="0" xfId="0" applyFont="1" applyFill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0" fontId="56" fillId="0" borderId="0" xfId="104" applyFont="1" applyBorder="1" applyAlignment="1">
      <alignment horizontal="center" vertical="center"/>
      <protection/>
    </xf>
    <xf numFmtId="49" fontId="56" fillId="0" borderId="0" xfId="104" applyNumberFormat="1" applyFont="1" applyBorder="1" applyAlignment="1">
      <alignment horizontal="center" vertical="center"/>
      <protection/>
    </xf>
    <xf numFmtId="0" fontId="57" fillId="0" borderId="0" xfId="0" applyFont="1" applyAlignment="1">
      <alignment/>
    </xf>
    <xf numFmtId="3" fontId="53" fillId="0" borderId="0" xfId="104" applyNumberFormat="1" applyFont="1" applyBorder="1" applyAlignment="1">
      <alignment horizontal="right" vertical="center"/>
      <protection/>
    </xf>
    <xf numFmtId="3" fontId="34" fillId="0" borderId="0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 horizontal="right" vertical="center"/>
    </xf>
    <xf numFmtId="3" fontId="53" fillId="0" borderId="0" xfId="104" applyNumberFormat="1" applyFont="1" applyBorder="1" applyAlignment="1">
      <alignment vertical="center"/>
      <protection/>
    </xf>
    <xf numFmtId="3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30" fillId="0" borderId="12" xfId="104" applyFont="1" applyBorder="1" applyAlignment="1">
      <alignment vertical="center"/>
      <protection/>
    </xf>
    <xf numFmtId="0" fontId="53" fillId="0" borderId="12" xfId="104" applyFont="1" applyBorder="1" applyAlignment="1">
      <alignment vertical="center"/>
      <protection/>
    </xf>
    <xf numFmtId="0" fontId="2" fillId="0" borderId="12" xfId="104" applyFont="1" applyBorder="1" applyAlignment="1">
      <alignment vertical="center"/>
      <protection/>
    </xf>
    <xf numFmtId="2" fontId="2" fillId="0" borderId="12" xfId="104" applyNumberFormat="1" applyFont="1" applyBorder="1" applyAlignment="1">
      <alignment vertical="center"/>
      <protection/>
    </xf>
    <xf numFmtId="49" fontId="56" fillId="0" borderId="12" xfId="104" applyNumberFormat="1" applyFont="1" applyBorder="1" applyAlignment="1">
      <alignment horizontal="center" vertical="center"/>
      <protection/>
    </xf>
    <xf numFmtId="49" fontId="2" fillId="0" borderId="12" xfId="104" applyNumberFormat="1" applyFont="1" applyBorder="1" applyAlignment="1">
      <alignment horizontal="right" vertical="center"/>
      <protection/>
    </xf>
    <xf numFmtId="3" fontId="29" fillId="0" borderId="12" xfId="104" applyNumberFormat="1" applyFont="1" applyBorder="1" applyAlignment="1">
      <alignment vertical="center"/>
      <protection/>
    </xf>
    <xf numFmtId="3" fontId="52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2" fontId="2" fillId="0" borderId="12" xfId="104" applyNumberFormat="1" applyBorder="1" applyAlignment="1">
      <alignment vertical="center"/>
      <protection/>
    </xf>
    <xf numFmtId="0" fontId="56" fillId="0" borderId="12" xfId="104" applyFont="1" applyBorder="1" applyAlignment="1">
      <alignment horizontal="center" vertical="center"/>
      <protection/>
    </xf>
    <xf numFmtId="14" fontId="2" fillId="0" borderId="12" xfId="104" applyNumberFormat="1" applyBorder="1" applyAlignment="1">
      <alignment horizontal="right" vertical="center"/>
      <protection/>
    </xf>
    <xf numFmtId="17" fontId="2" fillId="0" borderId="12" xfId="104" applyNumberFormat="1" applyFont="1" applyBorder="1" applyAlignment="1">
      <alignment horizontal="right" vertical="center"/>
      <protection/>
    </xf>
    <xf numFmtId="3" fontId="29" fillId="0" borderId="12" xfId="104" applyNumberFormat="1" applyFont="1" applyBorder="1" applyAlignment="1">
      <alignment horizontal="right" vertical="center"/>
      <protection/>
    </xf>
    <xf numFmtId="3" fontId="53" fillId="0" borderId="12" xfId="104" applyNumberFormat="1" applyFont="1" applyBorder="1" applyAlignment="1">
      <alignment horizontal="right" vertical="center"/>
      <protection/>
    </xf>
    <xf numFmtId="3" fontId="0" fillId="0" borderId="12" xfId="0" applyNumberFormat="1" applyBorder="1" applyAlignment="1">
      <alignment vertical="center"/>
    </xf>
    <xf numFmtId="3" fontId="2" fillId="0" borderId="0" xfId="104" applyNumberFormat="1" applyFont="1" applyBorder="1" applyAlignment="1">
      <alignment vertical="center"/>
      <protection/>
    </xf>
    <xf numFmtId="3" fontId="2" fillId="0" borderId="12" xfId="104" applyNumberFormat="1" applyFont="1" applyBorder="1" applyAlignment="1">
      <alignment vertical="center"/>
      <protection/>
    </xf>
    <xf numFmtId="3" fontId="2" fillId="0" borderId="0" xfId="106" applyNumberFormat="1" applyFont="1" applyBorder="1" applyAlignment="1">
      <alignment vertical="center"/>
      <protection/>
    </xf>
    <xf numFmtId="3" fontId="4" fillId="0" borderId="0" xfId="110" applyNumberFormat="1" applyFont="1" applyBorder="1" applyAlignment="1">
      <alignment vertical="center"/>
      <protection/>
    </xf>
    <xf numFmtId="3" fontId="4" fillId="0" borderId="0" xfId="106" applyNumberFormat="1" applyFont="1" applyBorder="1" applyAlignment="1">
      <alignment vertical="center"/>
      <protection/>
    </xf>
    <xf numFmtId="3" fontId="2" fillId="0" borderId="12" xfId="104" applyNumberFormat="1" applyBorder="1" applyAlignment="1">
      <alignment horizontal="right" vertical="center"/>
      <protection/>
    </xf>
    <xf numFmtId="3" fontId="0" fillId="0" borderId="12" xfId="0" applyNumberFormat="1" applyBorder="1" applyAlignment="1">
      <alignment horizontal="right" vertical="center"/>
    </xf>
    <xf numFmtId="0" fontId="49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58" fillId="0" borderId="13" xfId="0" applyNumberFormat="1" applyFont="1" applyBorder="1" applyAlignment="1">
      <alignment/>
    </xf>
    <xf numFmtId="3" fontId="57" fillId="0" borderId="13" xfId="0" applyNumberFormat="1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3" fontId="58" fillId="0" borderId="14" xfId="0" applyNumberFormat="1" applyFont="1" applyBorder="1" applyAlignment="1">
      <alignment/>
    </xf>
    <xf numFmtId="3" fontId="57" fillId="0" borderId="14" xfId="0" applyNumberFormat="1" applyFont="1" applyBorder="1" applyAlignment="1">
      <alignment/>
    </xf>
    <xf numFmtId="3" fontId="57" fillId="0" borderId="15" xfId="0" applyNumberFormat="1" applyFont="1" applyBorder="1" applyAlignment="1">
      <alignment/>
    </xf>
    <xf numFmtId="3" fontId="57" fillId="0" borderId="16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3" fontId="58" fillId="0" borderId="17" xfId="0" applyNumberFormat="1" applyFont="1" applyBorder="1" applyAlignment="1">
      <alignment/>
    </xf>
    <xf numFmtId="0" fontId="57" fillId="0" borderId="17" xfId="0" applyFont="1" applyBorder="1" applyAlignment="1">
      <alignment/>
    </xf>
    <xf numFmtId="3" fontId="57" fillId="0" borderId="18" xfId="0" applyNumberFormat="1" applyFont="1" applyBorder="1" applyAlignment="1">
      <alignment/>
    </xf>
    <xf numFmtId="0" fontId="49" fillId="24" borderId="19" xfId="0" applyFont="1" applyFill="1" applyBorder="1" applyAlignment="1">
      <alignment horizontal="center" vertical="center"/>
    </xf>
    <xf numFmtId="0" fontId="49" fillId="24" borderId="20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59" fillId="24" borderId="20" xfId="0" applyFont="1" applyFill="1" applyBorder="1" applyAlignment="1">
      <alignment horizontal="center" vertical="center"/>
    </xf>
    <xf numFmtId="0" fontId="59" fillId="24" borderId="21" xfId="0" applyFont="1" applyFill="1" applyBorder="1" applyAlignment="1">
      <alignment horizontal="center" vertical="center"/>
    </xf>
    <xf numFmtId="0" fontId="49" fillId="24" borderId="19" xfId="0" applyFont="1" applyFill="1" applyBorder="1" applyAlignment="1">
      <alignment vertical="center"/>
    </xf>
    <xf numFmtId="3" fontId="58" fillId="24" borderId="20" xfId="0" applyNumberFormat="1" applyFont="1" applyFill="1" applyBorder="1" applyAlignment="1">
      <alignment vertical="center"/>
    </xf>
    <xf numFmtId="3" fontId="59" fillId="24" borderId="20" xfId="0" applyNumberFormat="1" applyFont="1" applyFill="1" applyBorder="1" applyAlignment="1">
      <alignment vertical="center"/>
    </xf>
    <xf numFmtId="3" fontId="59" fillId="24" borderId="21" xfId="0" applyNumberFormat="1" applyFont="1" applyFill="1" applyBorder="1" applyAlignment="1">
      <alignment vertical="center"/>
    </xf>
    <xf numFmtId="0" fontId="52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52" fillId="0" borderId="0" xfId="0" applyNumberFormat="1" applyFont="1" applyBorder="1" applyAlignment="1">
      <alignment/>
    </xf>
    <xf numFmtId="0" fontId="52" fillId="0" borderId="22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3" fontId="52" fillId="0" borderId="22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 wrapText="1"/>
    </xf>
    <xf numFmtId="0" fontId="55" fillId="24" borderId="2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19" xfId="0" applyFill="1" applyBorder="1" applyAlignment="1">
      <alignment/>
    </xf>
    <xf numFmtId="0" fontId="0" fillId="24" borderId="21" xfId="0" applyFill="1" applyBorder="1" applyAlignment="1">
      <alignment horizontal="center"/>
    </xf>
    <xf numFmtId="0" fontId="49" fillId="24" borderId="22" xfId="0" applyFont="1" applyFill="1" applyBorder="1" applyAlignment="1">
      <alignment horizontal="center" vertical="center" wrapText="1"/>
    </xf>
    <xf numFmtId="0" fontId="3" fillId="24" borderId="22" xfId="104" applyFont="1" applyFill="1" applyBorder="1" applyAlignment="1">
      <alignment horizontal="center" vertical="center" wrapText="1"/>
      <protection/>
    </xf>
    <xf numFmtId="4" fontId="3" fillId="24" borderId="22" xfId="104" applyNumberFormat="1" applyFont="1" applyFill="1" applyBorder="1" applyAlignment="1">
      <alignment horizontal="center" vertical="center" wrapText="1"/>
      <protection/>
    </xf>
    <xf numFmtId="2" fontId="3" fillId="24" borderId="22" xfId="104" applyNumberFormat="1" applyFont="1" applyFill="1" applyBorder="1" applyAlignment="1">
      <alignment horizontal="center" vertical="center" wrapText="1"/>
      <protection/>
    </xf>
    <xf numFmtId="49" fontId="3" fillId="24" borderId="22" xfId="104" applyNumberFormat="1" applyFont="1" applyFill="1" applyBorder="1" applyAlignment="1">
      <alignment horizontal="center" vertical="center" wrapText="1"/>
      <protection/>
    </xf>
    <xf numFmtId="0" fontId="34" fillId="24" borderId="22" xfId="0" applyFont="1" applyFill="1" applyBorder="1" applyAlignment="1">
      <alignment horizontal="center" vertical="center" wrapText="1"/>
    </xf>
    <xf numFmtId="0" fontId="52" fillId="24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12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elkem" xfId="59"/>
    <cellStyle name="Comma" xfId="60"/>
    <cellStyle name="Comma [0]" xfId="61"/>
    <cellStyle name="Date" xfId="62"/>
    <cellStyle name="Date 2" xfId="63"/>
    <cellStyle name="Date 3" xfId="64"/>
    <cellStyle name="Explanatory Text 2" xfId="65"/>
    <cellStyle name="Fixed" xfId="66"/>
    <cellStyle name="Fixed 2" xfId="67"/>
    <cellStyle name="Fixed 3" xfId="68"/>
    <cellStyle name="Good 2" xfId="69"/>
    <cellStyle name="Heading" xfId="70"/>
    <cellStyle name="Heading (user)" xfId="71"/>
    <cellStyle name="Heading 1 2" xfId="72"/>
    <cellStyle name="Heading 2 2" xfId="73"/>
    <cellStyle name="Heading 3 2" xfId="74"/>
    <cellStyle name="Heading 4 2" xfId="75"/>
    <cellStyle name="Heading 5" xfId="76"/>
    <cellStyle name="Heading1" xfId="77"/>
    <cellStyle name="Heading1 (user)" xfId="78"/>
    <cellStyle name="Heading1 (user) 2" xfId="79"/>
    <cellStyle name="Heading1 2" xfId="80"/>
    <cellStyle name="Heading1 3" xfId="81"/>
    <cellStyle name="Heading1 4" xfId="82"/>
    <cellStyle name="Heading1 5" xfId="83"/>
    <cellStyle name="Heading1 6" xfId="84"/>
    <cellStyle name="Heading1_Příloha Bělá" xfId="85"/>
    <cellStyle name="Heading2" xfId="86"/>
    <cellStyle name="Heading2 2" xfId="87"/>
    <cellStyle name="Heading2 3" xfId="88"/>
    <cellStyle name="Hyperlink 2" xfId="89"/>
    <cellStyle name="Check Cell 2" xfId="90"/>
    <cellStyle name="Chybně" xfId="91"/>
    <cellStyle name="Input 2" xfId="92"/>
    <cellStyle name="Kontrolní buňka" xfId="93"/>
    <cellStyle name="Linked Cell 2" xfId="94"/>
    <cellStyle name="Currency" xfId="95"/>
    <cellStyle name="Currency [0]" xfId="96"/>
    <cellStyle name="Nadpis 1" xfId="97"/>
    <cellStyle name="Nadpis 2" xfId="98"/>
    <cellStyle name="Nadpis 3" xfId="99"/>
    <cellStyle name="Nadpis 4" xfId="100"/>
    <cellStyle name="Název" xfId="101"/>
    <cellStyle name="Neutral 2" xfId="102"/>
    <cellStyle name="Neutrální" xfId="103"/>
    <cellStyle name="Normal 2" xfId="104"/>
    <cellStyle name="Normal 2 2" xfId="105"/>
    <cellStyle name="Normal 2 3" xfId="106"/>
    <cellStyle name="Normal 3" xfId="107"/>
    <cellStyle name="Normal 4" xfId="108"/>
    <cellStyle name="Normal 5" xfId="109"/>
    <cellStyle name="Normal 6" xfId="110"/>
    <cellStyle name="Note 2" xfId="111"/>
    <cellStyle name="Output 2" xfId="112"/>
    <cellStyle name="Poznámka" xfId="113"/>
    <cellStyle name="Percent" xfId="114"/>
    <cellStyle name="Propojená buňka" xfId="115"/>
    <cellStyle name="Result" xfId="116"/>
    <cellStyle name="Result (user)" xfId="117"/>
    <cellStyle name="Result 2" xfId="118"/>
    <cellStyle name="Result2" xfId="119"/>
    <cellStyle name="Result2 (user)" xfId="120"/>
    <cellStyle name="Result2 2" xfId="121"/>
    <cellStyle name="Správně" xfId="122"/>
    <cellStyle name="Text upozornění" xfId="123"/>
    <cellStyle name="Title 2" xfId="124"/>
    <cellStyle name="Total 2" xfId="125"/>
    <cellStyle name="Total 3" xfId="126"/>
    <cellStyle name="Total 4" xfId="127"/>
    <cellStyle name="Vstup" xfId="128"/>
    <cellStyle name="Výpočet" xfId="129"/>
    <cellStyle name="Výstup" xfId="130"/>
    <cellStyle name="Vysvětlující text" xfId="131"/>
    <cellStyle name="Warning Text 2" xfId="132"/>
    <cellStyle name="Zvýraznění 1" xfId="133"/>
    <cellStyle name="Zvýraznění 2" xfId="134"/>
    <cellStyle name="Zvýraznění 3" xfId="135"/>
    <cellStyle name="Zvýraznění 4" xfId="136"/>
    <cellStyle name="Zvýraznění 5" xfId="137"/>
    <cellStyle name="Zvýraznění 6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8.00390625" style="0" customWidth="1"/>
    <col min="3" max="3" width="10.8515625" style="50" customWidth="1"/>
    <col min="4" max="4" width="25.140625" style="50" customWidth="1"/>
    <col min="5" max="6" width="14.140625" style="0" customWidth="1"/>
    <col min="7" max="7" width="14.28125" style="0" customWidth="1"/>
  </cols>
  <sheetData>
    <row r="2" spans="2:7" ht="15.75" thickBot="1">
      <c r="B2" s="184" t="s">
        <v>431</v>
      </c>
      <c r="C2" s="184"/>
      <c r="D2" s="184"/>
      <c r="E2" s="184"/>
      <c r="F2" s="184"/>
      <c r="G2" s="184"/>
    </row>
    <row r="3" spans="2:7" s="49" customFormat="1" ht="45.75" thickBot="1">
      <c r="B3" s="145" t="s">
        <v>420</v>
      </c>
      <c r="C3" s="146" t="s">
        <v>391</v>
      </c>
      <c r="D3" s="147" t="s">
        <v>433</v>
      </c>
      <c r="E3" s="147" t="s">
        <v>434</v>
      </c>
      <c r="F3" s="148" t="s">
        <v>414</v>
      </c>
      <c r="G3" s="149" t="s">
        <v>415</v>
      </c>
    </row>
    <row r="4" spans="2:7" ht="15">
      <c r="B4" s="160" t="s">
        <v>386</v>
      </c>
      <c r="C4" s="134">
        <v>99</v>
      </c>
      <c r="D4" s="135">
        <v>16</v>
      </c>
      <c r="E4" s="136">
        <v>4418000</v>
      </c>
      <c r="F4" s="137">
        <v>1782500</v>
      </c>
      <c r="G4" s="138">
        <v>2635500</v>
      </c>
    </row>
    <row r="5" spans="2:7" ht="15">
      <c r="B5" s="161" t="s">
        <v>387</v>
      </c>
      <c r="C5" s="130">
        <v>95</v>
      </c>
      <c r="D5" s="129">
        <v>8</v>
      </c>
      <c r="E5" s="131">
        <v>2662000</v>
      </c>
      <c r="F5" s="132">
        <v>2047500</v>
      </c>
      <c r="G5" s="139">
        <v>614500</v>
      </c>
    </row>
    <row r="6" spans="2:7" ht="15">
      <c r="B6" s="161" t="s">
        <v>388</v>
      </c>
      <c r="C6" s="130">
        <v>32</v>
      </c>
      <c r="D6" s="129">
        <v>0</v>
      </c>
      <c r="E6" s="131">
        <v>0</v>
      </c>
      <c r="F6" s="132">
        <v>0</v>
      </c>
      <c r="G6" s="139">
        <v>0</v>
      </c>
    </row>
    <row r="7" spans="2:7" ht="15">
      <c r="B7" s="161" t="s">
        <v>389</v>
      </c>
      <c r="C7" s="130">
        <v>63</v>
      </c>
      <c r="D7" s="129">
        <v>0</v>
      </c>
      <c r="E7" s="131">
        <v>0</v>
      </c>
      <c r="F7" s="133">
        <v>0</v>
      </c>
      <c r="G7" s="139">
        <v>0</v>
      </c>
    </row>
    <row r="8" spans="2:7" ht="15.75" thickBot="1">
      <c r="B8" s="162" t="s">
        <v>390</v>
      </c>
      <c r="C8" s="140">
        <v>10</v>
      </c>
      <c r="D8" s="141">
        <v>0</v>
      </c>
      <c r="E8" s="142">
        <v>0</v>
      </c>
      <c r="F8" s="143">
        <v>0</v>
      </c>
      <c r="G8" s="144">
        <v>0</v>
      </c>
    </row>
    <row r="9" spans="2:7" s="51" customFormat="1" ht="20.25" customHeight="1" thickBot="1">
      <c r="B9" s="150" t="s">
        <v>46</v>
      </c>
      <c r="C9" s="146">
        <f>SUM(C4:C8)</f>
        <v>299</v>
      </c>
      <c r="D9" s="147">
        <f>SUM(D4:D8)</f>
        <v>24</v>
      </c>
      <c r="E9" s="151">
        <f>SUM(E4:E8)</f>
        <v>7080000</v>
      </c>
      <c r="F9" s="152">
        <f>SUM(F4:F8)</f>
        <v>3830000</v>
      </c>
      <c r="G9" s="153">
        <f>SUM(G4:G8)</f>
        <v>3250000</v>
      </c>
    </row>
    <row r="11" spans="3:5" ht="15">
      <c r="C11" s="75"/>
      <c r="E11" s="92"/>
    </row>
    <row r="12" spans="2:5" ht="15">
      <c r="B12" s="154" t="s">
        <v>417</v>
      </c>
      <c r="C12" s="70"/>
      <c r="D12" s="155"/>
      <c r="E12" s="156">
        <v>1088400</v>
      </c>
    </row>
    <row r="13" spans="2:5" ht="15">
      <c r="B13" s="154" t="s">
        <v>419</v>
      </c>
      <c r="C13" s="70"/>
      <c r="D13" s="155"/>
      <c r="E13" s="156">
        <v>272200</v>
      </c>
    </row>
    <row r="14" spans="2:5" ht="15">
      <c r="B14" s="154" t="s">
        <v>432</v>
      </c>
      <c r="C14" s="155"/>
      <c r="D14" s="155"/>
      <c r="E14" s="156">
        <v>7647800</v>
      </c>
    </row>
    <row r="15" spans="2:5" ht="15">
      <c r="B15" s="157" t="s">
        <v>418</v>
      </c>
      <c r="C15" s="158"/>
      <c r="D15" s="158"/>
      <c r="E15" s="159">
        <f>SUM(E12:E14)</f>
        <v>9008400</v>
      </c>
    </row>
    <row r="16" ht="15">
      <c r="J16" s="102"/>
    </row>
    <row r="19" spans="2:7" ht="15.75" thickBot="1">
      <c r="B19" s="184" t="s">
        <v>429</v>
      </c>
      <c r="C19" s="184"/>
      <c r="D19" s="184"/>
      <c r="E19" s="184"/>
      <c r="F19" s="184"/>
      <c r="G19" s="184"/>
    </row>
    <row r="20" spans="2:7" ht="45.75" thickBot="1">
      <c r="B20" s="171" t="s">
        <v>420</v>
      </c>
      <c r="C20" s="172" t="s">
        <v>421</v>
      </c>
      <c r="D20" s="146" t="s">
        <v>430</v>
      </c>
      <c r="E20" s="172" t="s">
        <v>422</v>
      </c>
      <c r="F20" s="173" t="s">
        <v>435</v>
      </c>
      <c r="G20" s="174" t="s">
        <v>422</v>
      </c>
    </row>
    <row r="21" spans="2:7" ht="15">
      <c r="B21" s="160" t="s">
        <v>423</v>
      </c>
      <c r="C21" s="134">
        <v>99</v>
      </c>
      <c r="D21" s="164">
        <v>36</v>
      </c>
      <c r="E21" s="134">
        <v>63</v>
      </c>
      <c r="F21" s="165">
        <v>16</v>
      </c>
      <c r="G21" s="166">
        <v>47</v>
      </c>
    </row>
    <row r="22" spans="2:7" ht="15">
      <c r="B22" s="161" t="s">
        <v>424</v>
      </c>
      <c r="C22" s="130">
        <v>95</v>
      </c>
      <c r="D22" s="128">
        <v>36</v>
      </c>
      <c r="E22" s="130">
        <v>59</v>
      </c>
      <c r="F22" s="163">
        <v>8</v>
      </c>
      <c r="G22" s="167">
        <v>51</v>
      </c>
    </row>
    <row r="23" spans="1:7" ht="15">
      <c r="A23" s="97"/>
      <c r="B23" s="161" t="s">
        <v>425</v>
      </c>
      <c r="C23" s="130">
        <v>32</v>
      </c>
      <c r="D23" s="128">
        <v>0</v>
      </c>
      <c r="E23" s="130">
        <v>32</v>
      </c>
      <c r="F23" s="163">
        <v>0</v>
      </c>
      <c r="G23" s="167">
        <v>32</v>
      </c>
    </row>
    <row r="24" spans="2:7" ht="15">
      <c r="B24" s="161" t="s">
        <v>426</v>
      </c>
      <c r="C24" s="130">
        <v>63</v>
      </c>
      <c r="D24" s="128">
        <v>63</v>
      </c>
      <c r="E24" s="130">
        <v>0</v>
      </c>
      <c r="F24" s="163">
        <v>0</v>
      </c>
      <c r="G24" s="167">
        <v>0</v>
      </c>
    </row>
    <row r="25" spans="2:7" ht="15.75" thickBot="1">
      <c r="B25" s="162" t="s">
        <v>427</v>
      </c>
      <c r="C25" s="140">
        <v>10</v>
      </c>
      <c r="D25" s="168">
        <v>2</v>
      </c>
      <c r="E25" s="140">
        <v>8</v>
      </c>
      <c r="F25" s="169">
        <v>0</v>
      </c>
      <c r="G25" s="170">
        <v>8</v>
      </c>
    </row>
    <row r="26" spans="2:7" ht="15.75" thickBot="1">
      <c r="B26" s="175" t="s">
        <v>428</v>
      </c>
      <c r="C26" s="172">
        <f>SUM(C21:C25)</f>
        <v>299</v>
      </c>
      <c r="D26" s="146">
        <v>137</v>
      </c>
      <c r="E26" s="172">
        <f>SUM(E21:E25)</f>
        <v>162</v>
      </c>
      <c r="F26" s="173">
        <f>SUM(F21:F25)</f>
        <v>24</v>
      </c>
      <c r="G26" s="176">
        <f>SUM(G21:G25)</f>
        <v>138</v>
      </c>
    </row>
    <row r="28" ht="15">
      <c r="A28" s="97"/>
    </row>
  </sheetData>
  <sheetProtection/>
  <mergeCells count="2">
    <mergeCell ref="B2:G2"/>
    <mergeCell ref="B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&amp;C&amp;"-,Tučné"Návrh rozdělení prostředků POV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29" customWidth="1"/>
    <col min="2" max="2" width="14.8515625" style="56" customWidth="1"/>
    <col min="3" max="3" width="15.57421875" style="29" customWidth="1"/>
    <col min="4" max="4" width="13.28125" style="29" customWidth="1"/>
    <col min="5" max="5" width="10.57421875" style="33" customWidth="1"/>
    <col min="6" max="6" width="10.7109375" style="33" customWidth="1"/>
    <col min="7" max="7" width="9.140625" style="43" customWidth="1"/>
    <col min="8" max="8" width="9.7109375" style="33" customWidth="1"/>
    <col min="9" max="9" width="10.8515625" style="33" customWidth="1"/>
    <col min="10" max="10" width="9.140625" style="44" customWidth="1"/>
    <col min="11" max="11" width="11.00390625" style="45" customWidth="1"/>
    <col min="12" max="12" width="9.140625" style="45" customWidth="1"/>
    <col min="13" max="13" width="12.140625" style="27" customWidth="1"/>
    <col min="14" max="14" width="12.57421875" style="29" customWidth="1"/>
    <col min="15" max="15" width="10.57421875" style="29" customWidth="1"/>
    <col min="16" max="16" width="11.57421875" style="29" customWidth="1"/>
    <col min="17" max="16384" width="9.140625" style="29" customWidth="1"/>
  </cols>
  <sheetData>
    <row r="1" spans="1:16" s="52" customFormat="1" ht="44.25" customHeight="1">
      <c r="A1" s="177" t="s">
        <v>0</v>
      </c>
      <c r="B1" s="178" t="s">
        <v>2</v>
      </c>
      <c r="C1" s="178" t="s">
        <v>3</v>
      </c>
      <c r="D1" s="178" t="s">
        <v>4</v>
      </c>
      <c r="E1" s="179" t="s">
        <v>5</v>
      </c>
      <c r="F1" s="179" t="s">
        <v>6</v>
      </c>
      <c r="G1" s="180" t="s">
        <v>7</v>
      </c>
      <c r="H1" s="179" t="s">
        <v>8</v>
      </c>
      <c r="I1" s="179" t="s">
        <v>9</v>
      </c>
      <c r="J1" s="181" t="s">
        <v>47</v>
      </c>
      <c r="K1" s="181" t="s">
        <v>10</v>
      </c>
      <c r="L1" s="181" t="s">
        <v>11</v>
      </c>
      <c r="M1" s="182" t="s">
        <v>392</v>
      </c>
      <c r="N1" s="183" t="s">
        <v>434</v>
      </c>
      <c r="O1" s="177" t="s">
        <v>403</v>
      </c>
      <c r="P1" s="177" t="s">
        <v>402</v>
      </c>
    </row>
    <row r="2" spans="1:16" ht="15" hidden="1">
      <c r="A2" s="38"/>
      <c r="B2" s="53"/>
      <c r="C2" s="82"/>
      <c r="D2" s="22"/>
      <c r="E2" s="40"/>
      <c r="F2" s="40"/>
      <c r="G2" s="20"/>
      <c r="H2" s="40"/>
      <c r="I2" s="40"/>
      <c r="J2" s="41"/>
      <c r="K2" s="48"/>
      <c r="L2" s="42"/>
      <c r="M2" s="72"/>
      <c r="N2" s="71"/>
      <c r="O2" s="76"/>
      <c r="P2" s="76"/>
    </row>
    <row r="3" spans="2:16" ht="15" hidden="1">
      <c r="B3" s="55"/>
      <c r="C3" s="84"/>
      <c r="D3" s="34"/>
      <c r="E3" s="35"/>
      <c r="F3" s="35"/>
      <c r="G3" s="20"/>
      <c r="H3" s="35"/>
      <c r="I3" s="35"/>
      <c r="J3" s="36"/>
      <c r="K3" s="47"/>
      <c r="L3" s="37"/>
      <c r="M3" s="72"/>
      <c r="N3" s="71"/>
      <c r="O3" s="79"/>
      <c r="P3" s="79"/>
    </row>
    <row r="4" spans="1:16" ht="1.5" customHeight="1" hidden="1">
      <c r="A4" s="38"/>
      <c r="B4" s="54"/>
      <c r="C4" s="83"/>
      <c r="D4" s="2"/>
      <c r="E4" s="30"/>
      <c r="F4" s="30"/>
      <c r="G4" s="20"/>
      <c r="H4" s="30"/>
      <c r="I4" s="30"/>
      <c r="J4" s="18"/>
      <c r="K4" s="46"/>
      <c r="L4" s="11"/>
      <c r="M4" s="72"/>
      <c r="N4" s="71"/>
      <c r="O4" s="77"/>
      <c r="P4" s="77"/>
    </row>
    <row r="5" spans="1:16" ht="15" hidden="1">
      <c r="A5" s="38"/>
      <c r="B5" s="54"/>
      <c r="C5" s="83"/>
      <c r="D5" s="2"/>
      <c r="E5" s="30"/>
      <c r="F5" s="30"/>
      <c r="G5" s="20"/>
      <c r="I5" s="30"/>
      <c r="J5" s="18"/>
      <c r="K5" s="46"/>
      <c r="L5" s="11"/>
      <c r="M5" s="72"/>
      <c r="N5" s="71"/>
      <c r="O5" s="69"/>
      <c r="P5" s="77"/>
    </row>
    <row r="6" spans="1:16" ht="15" hidden="1">
      <c r="A6" s="38"/>
      <c r="B6" s="54"/>
      <c r="C6" s="83"/>
      <c r="D6" s="2"/>
      <c r="E6" s="30"/>
      <c r="F6" s="30"/>
      <c r="G6" s="20"/>
      <c r="H6" s="30"/>
      <c r="I6" s="30"/>
      <c r="J6" s="18"/>
      <c r="K6" s="46"/>
      <c r="L6" s="11"/>
      <c r="M6" s="72"/>
      <c r="N6" s="71"/>
      <c r="O6" s="77"/>
      <c r="P6" s="77"/>
    </row>
    <row r="7" spans="1:16" ht="15" hidden="1">
      <c r="A7" s="38"/>
      <c r="B7" s="54"/>
      <c r="C7" s="83"/>
      <c r="D7" s="2"/>
      <c r="E7" s="30"/>
      <c r="F7" s="30"/>
      <c r="G7" s="20"/>
      <c r="H7" s="1"/>
      <c r="I7" s="30"/>
      <c r="J7" s="18"/>
      <c r="K7" s="46"/>
      <c r="L7" s="39"/>
      <c r="M7" s="72"/>
      <c r="N7" s="71"/>
      <c r="O7" s="78"/>
      <c r="P7" s="77"/>
    </row>
    <row r="8" spans="1:16" ht="15" hidden="1">
      <c r="A8" s="38"/>
      <c r="B8" s="54"/>
      <c r="C8" s="83"/>
      <c r="D8" s="2"/>
      <c r="E8" s="30"/>
      <c r="F8" s="30"/>
      <c r="G8" s="20"/>
      <c r="H8" s="30"/>
      <c r="I8" s="30"/>
      <c r="J8" s="18"/>
      <c r="K8" s="46"/>
      <c r="L8" s="11"/>
      <c r="M8" s="72"/>
      <c r="N8" s="71"/>
      <c r="O8" s="77"/>
      <c r="P8" s="77"/>
    </row>
    <row r="9" spans="2:16" ht="15" hidden="1">
      <c r="B9" s="54"/>
      <c r="C9" s="83"/>
      <c r="D9" s="2"/>
      <c r="E9" s="30"/>
      <c r="F9" s="30"/>
      <c r="G9" s="20"/>
      <c r="H9" s="30"/>
      <c r="I9" s="30"/>
      <c r="J9" s="31"/>
      <c r="K9" s="32"/>
      <c r="L9" s="32"/>
      <c r="M9" s="72"/>
      <c r="N9" s="71"/>
      <c r="O9" s="77"/>
      <c r="P9" s="77"/>
    </row>
    <row r="10" spans="2:16" ht="15" hidden="1">
      <c r="B10" s="54"/>
      <c r="C10" s="83"/>
      <c r="D10" s="2"/>
      <c r="E10" s="30"/>
      <c r="F10" s="30"/>
      <c r="G10" s="20"/>
      <c r="H10" s="30"/>
      <c r="I10" s="30"/>
      <c r="J10" s="31"/>
      <c r="K10" s="32"/>
      <c r="L10" s="32"/>
      <c r="M10" s="72"/>
      <c r="N10" s="71"/>
      <c r="O10" s="77"/>
      <c r="P10" s="77"/>
    </row>
    <row r="11" spans="1:16" ht="15" hidden="1">
      <c r="A11" s="38"/>
      <c r="B11" s="54"/>
      <c r="C11" s="83"/>
      <c r="D11" s="2"/>
      <c r="E11" s="30"/>
      <c r="F11" s="30"/>
      <c r="G11" s="20"/>
      <c r="H11" s="30"/>
      <c r="I11" s="30"/>
      <c r="J11" s="18"/>
      <c r="K11" s="46"/>
      <c r="L11" s="39"/>
      <c r="M11" s="72"/>
      <c r="N11" s="71"/>
      <c r="O11" s="77"/>
      <c r="P11" s="77"/>
    </row>
    <row r="12" spans="1:16" ht="15" hidden="1">
      <c r="A12" s="38"/>
      <c r="B12" s="53"/>
      <c r="C12" s="82"/>
      <c r="D12" s="22"/>
      <c r="E12" s="40"/>
      <c r="F12" s="40"/>
      <c r="G12" s="20"/>
      <c r="H12" s="40"/>
      <c r="I12" s="40"/>
      <c r="J12" s="41"/>
      <c r="K12" s="48"/>
      <c r="L12" s="42"/>
      <c r="M12" s="72"/>
      <c r="N12" s="71"/>
      <c r="O12" s="76"/>
      <c r="P12" s="76"/>
    </row>
    <row r="13" spans="2:16" ht="15" hidden="1">
      <c r="B13" s="54"/>
      <c r="C13" s="83"/>
      <c r="D13" s="2"/>
      <c r="E13" s="30"/>
      <c r="F13" s="30"/>
      <c r="G13" s="20"/>
      <c r="H13" s="1"/>
      <c r="J13" s="18"/>
      <c r="K13" s="46"/>
      <c r="L13" s="11"/>
      <c r="M13" s="72"/>
      <c r="N13" s="71"/>
      <c r="O13" s="78"/>
      <c r="P13" s="69"/>
    </row>
    <row r="14" spans="1:16" ht="15" hidden="1">
      <c r="A14" s="38"/>
      <c r="B14" s="54"/>
      <c r="C14" s="83"/>
      <c r="D14" s="2"/>
      <c r="E14" s="30"/>
      <c r="F14" s="30"/>
      <c r="G14" s="20"/>
      <c r="H14" s="30"/>
      <c r="I14" s="30"/>
      <c r="J14" s="18"/>
      <c r="K14" s="46"/>
      <c r="L14" s="11"/>
      <c r="M14" s="72"/>
      <c r="N14" s="71"/>
      <c r="O14" s="77"/>
      <c r="P14" s="77"/>
    </row>
    <row r="15" spans="2:16" ht="15" hidden="1">
      <c r="B15" s="54"/>
      <c r="C15" s="83"/>
      <c r="D15" s="2"/>
      <c r="E15" s="30"/>
      <c r="F15" s="30"/>
      <c r="G15" s="20"/>
      <c r="H15" s="30"/>
      <c r="I15" s="30"/>
      <c r="J15" s="18"/>
      <c r="K15" s="46"/>
      <c r="L15" s="11"/>
      <c r="M15" s="72"/>
      <c r="N15" s="71"/>
      <c r="O15" s="77"/>
      <c r="P15" s="77"/>
    </row>
    <row r="16" spans="1:16" ht="15" hidden="1">
      <c r="A16" s="38"/>
      <c r="B16" s="53"/>
      <c r="C16" s="82"/>
      <c r="D16" s="22"/>
      <c r="E16" s="40"/>
      <c r="F16" s="40"/>
      <c r="G16" s="20"/>
      <c r="H16" s="40"/>
      <c r="I16" s="40"/>
      <c r="J16" s="41"/>
      <c r="K16" s="48"/>
      <c r="L16" s="42"/>
      <c r="M16" s="72"/>
      <c r="N16" s="71"/>
      <c r="O16" s="76"/>
      <c r="P16" s="76"/>
    </row>
    <row r="17" spans="1:16" ht="15" hidden="1">
      <c r="A17" s="38"/>
      <c r="B17" s="54"/>
      <c r="C17" s="83"/>
      <c r="D17" s="2"/>
      <c r="E17" s="30"/>
      <c r="F17" s="30"/>
      <c r="G17" s="20"/>
      <c r="H17" s="30"/>
      <c r="I17" s="30"/>
      <c r="J17" s="18"/>
      <c r="K17" s="46"/>
      <c r="L17" s="11"/>
      <c r="M17" s="72"/>
      <c r="N17" s="71"/>
      <c r="O17" s="77"/>
      <c r="P17" s="77"/>
    </row>
    <row r="18" spans="1:16" ht="15" hidden="1">
      <c r="A18" s="38"/>
      <c r="B18" s="53"/>
      <c r="C18" s="82"/>
      <c r="D18" s="22"/>
      <c r="E18" s="40"/>
      <c r="F18" s="40"/>
      <c r="G18" s="20"/>
      <c r="H18" s="40"/>
      <c r="I18" s="40"/>
      <c r="J18" s="41"/>
      <c r="K18" s="48"/>
      <c r="L18" s="42"/>
      <c r="M18" s="72"/>
      <c r="N18" s="71"/>
      <c r="O18" s="76"/>
      <c r="P18" s="76"/>
    </row>
    <row r="19" spans="2:16" ht="2.25" customHeight="1" hidden="1">
      <c r="B19" s="54"/>
      <c r="C19" s="83"/>
      <c r="D19" s="2"/>
      <c r="E19" s="30"/>
      <c r="F19" s="30"/>
      <c r="G19" s="20"/>
      <c r="H19" s="30"/>
      <c r="I19" s="30"/>
      <c r="J19" s="18"/>
      <c r="K19" s="46"/>
      <c r="L19" s="11"/>
      <c r="M19" s="72"/>
      <c r="N19" s="71"/>
      <c r="O19" s="77"/>
      <c r="P19" s="77"/>
    </row>
    <row r="20" spans="2:16" ht="15" hidden="1">
      <c r="B20" s="54"/>
      <c r="C20" s="83"/>
      <c r="D20" s="2"/>
      <c r="E20" s="30"/>
      <c r="F20" s="30"/>
      <c r="G20" s="20"/>
      <c r="H20" s="30"/>
      <c r="I20" s="30"/>
      <c r="J20" s="18"/>
      <c r="K20" s="46"/>
      <c r="L20" s="11"/>
      <c r="M20" s="72"/>
      <c r="N20" s="71"/>
      <c r="O20" s="77"/>
      <c r="P20" s="77"/>
    </row>
    <row r="21" spans="2:16" ht="15" hidden="1">
      <c r="B21" s="55"/>
      <c r="C21" s="84"/>
      <c r="D21" s="34"/>
      <c r="E21" s="35"/>
      <c r="F21" s="35"/>
      <c r="G21" s="20"/>
      <c r="H21" s="35"/>
      <c r="I21" s="35"/>
      <c r="J21" s="36"/>
      <c r="K21" s="47"/>
      <c r="L21" s="37"/>
      <c r="M21" s="72"/>
      <c r="N21" s="71"/>
      <c r="O21" s="79"/>
      <c r="P21" s="79"/>
    </row>
    <row r="22" spans="2:16" ht="15" hidden="1">
      <c r="B22" s="54"/>
      <c r="C22" s="83"/>
      <c r="D22" s="2"/>
      <c r="E22" s="30"/>
      <c r="F22" s="30"/>
      <c r="G22" s="20"/>
      <c r="H22" s="30"/>
      <c r="I22" s="30"/>
      <c r="J22" s="18"/>
      <c r="K22" s="46"/>
      <c r="L22" s="11"/>
      <c r="M22" s="72"/>
      <c r="N22" s="71"/>
      <c r="O22" s="77"/>
      <c r="P22" s="77"/>
    </row>
    <row r="23" spans="2:16" ht="15" hidden="1">
      <c r="B23" s="55"/>
      <c r="C23" s="83"/>
      <c r="D23" s="2"/>
      <c r="E23" s="30"/>
      <c r="F23" s="30"/>
      <c r="G23" s="20"/>
      <c r="H23" s="30"/>
      <c r="I23" s="30"/>
      <c r="J23" s="18"/>
      <c r="K23" s="46"/>
      <c r="L23" s="11"/>
      <c r="M23" s="72"/>
      <c r="N23" s="71"/>
      <c r="O23" s="77"/>
      <c r="P23" s="77"/>
    </row>
    <row r="24" spans="2:16" ht="15" hidden="1">
      <c r="B24" s="54"/>
      <c r="C24" s="83"/>
      <c r="D24" s="2"/>
      <c r="E24" s="30"/>
      <c r="F24" s="30"/>
      <c r="G24" s="20"/>
      <c r="H24" s="30"/>
      <c r="I24" s="30"/>
      <c r="J24" s="18"/>
      <c r="K24" s="46"/>
      <c r="L24" s="11"/>
      <c r="M24" s="72"/>
      <c r="N24" s="71"/>
      <c r="O24" s="77"/>
      <c r="P24" s="77"/>
    </row>
    <row r="25" spans="1:16" ht="15" hidden="1">
      <c r="A25" s="38"/>
      <c r="B25" s="54"/>
      <c r="C25" s="83"/>
      <c r="D25" s="16"/>
      <c r="E25" s="30"/>
      <c r="F25" s="30"/>
      <c r="G25" s="20"/>
      <c r="H25" s="30"/>
      <c r="I25" s="30"/>
      <c r="J25" s="18"/>
      <c r="K25" s="46"/>
      <c r="L25" s="39"/>
      <c r="M25" s="72"/>
      <c r="N25" s="71"/>
      <c r="O25" s="77"/>
      <c r="P25" s="77"/>
    </row>
    <row r="26" spans="2:16" ht="15" hidden="1">
      <c r="B26" s="55"/>
      <c r="C26" s="83"/>
      <c r="D26" s="20"/>
      <c r="E26" s="30"/>
      <c r="F26" s="30"/>
      <c r="G26" s="20"/>
      <c r="H26" s="30"/>
      <c r="I26" s="30"/>
      <c r="J26" s="18"/>
      <c r="K26" s="46"/>
      <c r="L26" s="11"/>
      <c r="M26" s="72"/>
      <c r="N26" s="71"/>
      <c r="O26" s="77"/>
      <c r="P26" s="77"/>
    </row>
    <row r="27" spans="2:16" ht="15" hidden="1">
      <c r="B27" s="55"/>
      <c r="C27" s="83"/>
      <c r="D27" s="20"/>
      <c r="E27" s="30"/>
      <c r="F27" s="30"/>
      <c r="G27" s="20"/>
      <c r="H27" s="30"/>
      <c r="I27" s="30"/>
      <c r="J27" s="18"/>
      <c r="K27" s="46"/>
      <c r="L27" s="11"/>
      <c r="M27" s="72"/>
      <c r="N27" s="71"/>
      <c r="O27" s="77"/>
      <c r="P27" s="77"/>
    </row>
    <row r="28" spans="1:16" ht="15" hidden="1">
      <c r="A28" s="38"/>
      <c r="B28" s="54"/>
      <c r="C28" s="83"/>
      <c r="D28" s="2"/>
      <c r="E28" s="30"/>
      <c r="F28" s="30"/>
      <c r="G28" s="20"/>
      <c r="H28" s="30"/>
      <c r="I28" s="30"/>
      <c r="J28" s="18"/>
      <c r="K28" s="46"/>
      <c r="L28" s="39"/>
      <c r="M28" s="72"/>
      <c r="N28" s="71"/>
      <c r="O28" s="77"/>
      <c r="P28" s="77"/>
    </row>
    <row r="29" spans="2:16" ht="15" hidden="1">
      <c r="B29" s="54"/>
      <c r="C29" s="83"/>
      <c r="D29" s="2"/>
      <c r="E29" s="7"/>
      <c r="F29" s="7"/>
      <c r="G29" s="20"/>
      <c r="H29" s="7"/>
      <c r="J29" s="18"/>
      <c r="K29" s="46"/>
      <c r="L29" s="11"/>
      <c r="M29" s="72"/>
      <c r="N29" s="71"/>
      <c r="O29" s="80"/>
      <c r="P29" s="69"/>
    </row>
    <row r="30" spans="1:16" ht="15" hidden="1">
      <c r="A30" s="38"/>
      <c r="B30" s="54"/>
      <c r="C30" s="83"/>
      <c r="D30" s="2"/>
      <c r="E30" s="30"/>
      <c r="F30" s="30"/>
      <c r="G30" s="20"/>
      <c r="H30" s="1"/>
      <c r="I30" s="30"/>
      <c r="J30" s="18"/>
      <c r="K30" s="46"/>
      <c r="L30" s="11"/>
      <c r="M30" s="72"/>
      <c r="N30" s="71"/>
      <c r="O30" s="78"/>
      <c r="P30" s="77"/>
    </row>
    <row r="31" spans="2:16" ht="15" hidden="1">
      <c r="B31" s="55"/>
      <c r="C31" s="84"/>
      <c r="D31" s="34"/>
      <c r="E31" s="35"/>
      <c r="F31" s="35"/>
      <c r="G31" s="20"/>
      <c r="H31" s="35"/>
      <c r="I31" s="35"/>
      <c r="J31" s="36"/>
      <c r="K31" s="47"/>
      <c r="L31" s="37"/>
      <c r="M31" s="72"/>
      <c r="N31" s="71"/>
      <c r="O31" s="79"/>
      <c r="P31" s="79"/>
    </row>
    <row r="32" spans="1:16" ht="15" hidden="1">
      <c r="A32" s="38"/>
      <c r="B32" s="53"/>
      <c r="C32" s="82"/>
      <c r="D32" s="22"/>
      <c r="E32" s="40"/>
      <c r="F32" s="40"/>
      <c r="G32" s="20"/>
      <c r="H32" s="26"/>
      <c r="I32" s="40"/>
      <c r="J32" s="41"/>
      <c r="K32" s="48"/>
      <c r="L32" s="42"/>
      <c r="M32" s="72"/>
      <c r="N32" s="71"/>
      <c r="O32" s="81"/>
      <c r="P32" s="76"/>
    </row>
    <row r="33" spans="1:16" ht="15" hidden="1">
      <c r="A33" s="38"/>
      <c r="B33" s="54"/>
      <c r="C33" s="83"/>
      <c r="D33" s="2"/>
      <c r="E33" s="30"/>
      <c r="F33" s="30"/>
      <c r="G33" s="20"/>
      <c r="H33" s="30"/>
      <c r="I33" s="30"/>
      <c r="J33" s="18"/>
      <c r="K33" s="46"/>
      <c r="L33" s="11"/>
      <c r="M33" s="72"/>
      <c r="N33" s="71"/>
      <c r="O33" s="77"/>
      <c r="P33" s="77"/>
    </row>
    <row r="34" spans="1:16" ht="15" hidden="1">
      <c r="A34" s="38"/>
      <c r="B34" s="54"/>
      <c r="C34" s="83"/>
      <c r="D34" s="2"/>
      <c r="E34" s="30"/>
      <c r="F34" s="30"/>
      <c r="G34" s="20"/>
      <c r="H34" s="30"/>
      <c r="I34" s="30"/>
      <c r="J34" s="18"/>
      <c r="K34" s="46"/>
      <c r="L34" s="11"/>
      <c r="M34" s="72"/>
      <c r="N34" s="71"/>
      <c r="O34" s="77"/>
      <c r="P34" s="77"/>
    </row>
    <row r="35" spans="2:16" ht="15" hidden="1">
      <c r="B35" s="54"/>
      <c r="C35" s="83"/>
      <c r="D35" s="16"/>
      <c r="E35" s="30"/>
      <c r="F35" s="30"/>
      <c r="G35" s="20"/>
      <c r="H35" s="30"/>
      <c r="I35" s="30"/>
      <c r="J35" s="18"/>
      <c r="K35" s="46"/>
      <c r="L35" s="11"/>
      <c r="M35" s="72"/>
      <c r="N35" s="71"/>
      <c r="O35" s="77"/>
      <c r="P35" s="77"/>
    </row>
    <row r="36" spans="2:16" ht="15" hidden="1">
      <c r="B36" s="54"/>
      <c r="C36" s="83"/>
      <c r="D36" s="2"/>
      <c r="E36" s="7"/>
      <c r="F36" s="7"/>
      <c r="G36" s="20"/>
      <c r="H36" s="7"/>
      <c r="J36" s="18"/>
      <c r="K36" s="46"/>
      <c r="L36" s="11"/>
      <c r="M36" s="72"/>
      <c r="N36" s="71"/>
      <c r="O36" s="80"/>
      <c r="P36" s="69"/>
    </row>
    <row r="37" spans="2:16" ht="15" customHeight="1" hidden="1">
      <c r="B37" s="54"/>
      <c r="C37" s="83"/>
      <c r="D37" s="2"/>
      <c r="E37" s="30"/>
      <c r="F37" s="30"/>
      <c r="G37" s="20"/>
      <c r="H37" s="1"/>
      <c r="I37" s="30"/>
      <c r="J37" s="18"/>
      <c r="K37" s="46"/>
      <c r="L37" s="11"/>
      <c r="M37" s="72"/>
      <c r="N37" s="71"/>
      <c r="O37" s="78"/>
      <c r="P37" s="77"/>
    </row>
    <row r="38" spans="1:16" ht="15" customHeight="1">
      <c r="A38" s="29" t="s">
        <v>26</v>
      </c>
      <c r="B38" s="54" t="s">
        <v>258</v>
      </c>
      <c r="C38" s="83" t="s">
        <v>381</v>
      </c>
      <c r="D38" s="2" t="s">
        <v>259</v>
      </c>
      <c r="E38" s="121">
        <v>843349</v>
      </c>
      <c r="F38" s="121">
        <v>421000</v>
      </c>
      <c r="G38" s="20">
        <f aca="true" t="shared" si="0" ref="G38:G65">F38/E38*100</f>
        <v>49.92002124861712</v>
      </c>
      <c r="H38" s="4">
        <v>0</v>
      </c>
      <c r="I38" s="121">
        <v>421000</v>
      </c>
      <c r="J38" s="95">
        <v>60</v>
      </c>
      <c r="K38" s="46">
        <v>40518</v>
      </c>
      <c r="L38" s="11">
        <v>0.65625</v>
      </c>
      <c r="M38" s="99">
        <v>421000</v>
      </c>
      <c r="N38" s="71">
        <v>421000</v>
      </c>
      <c r="P38" s="73">
        <v>421000</v>
      </c>
    </row>
    <row r="39" spans="1:16" ht="15">
      <c r="A39" s="38" t="s">
        <v>36</v>
      </c>
      <c r="B39" s="54" t="s">
        <v>337</v>
      </c>
      <c r="C39" s="83" t="s">
        <v>338</v>
      </c>
      <c r="D39" s="2" t="s">
        <v>339</v>
      </c>
      <c r="E39" s="121">
        <v>178000</v>
      </c>
      <c r="F39" s="121">
        <v>85000</v>
      </c>
      <c r="G39" s="20">
        <f t="shared" si="0"/>
        <v>47.752808988764045</v>
      </c>
      <c r="H39" s="121">
        <v>0</v>
      </c>
      <c r="I39" s="121">
        <v>85000</v>
      </c>
      <c r="J39" s="95">
        <v>60</v>
      </c>
      <c r="K39" s="46">
        <v>40522</v>
      </c>
      <c r="L39" s="11">
        <v>0.4375</v>
      </c>
      <c r="M39" s="99">
        <v>85000</v>
      </c>
      <c r="N39" s="71">
        <v>85000</v>
      </c>
      <c r="P39" s="73">
        <v>85000</v>
      </c>
    </row>
    <row r="40" spans="1:16" ht="15" customHeight="1">
      <c r="A40" s="29" t="s">
        <v>42</v>
      </c>
      <c r="B40" s="54" t="s">
        <v>64</v>
      </c>
      <c r="C40" s="83" t="s">
        <v>65</v>
      </c>
      <c r="D40" s="2" t="s">
        <v>66</v>
      </c>
      <c r="E40" s="121">
        <v>190000</v>
      </c>
      <c r="F40" s="121">
        <v>95000</v>
      </c>
      <c r="G40" s="20">
        <f t="shared" si="0"/>
        <v>50</v>
      </c>
      <c r="H40" s="4">
        <v>47500</v>
      </c>
      <c r="I40" s="121">
        <v>47500</v>
      </c>
      <c r="J40" s="95">
        <v>60</v>
      </c>
      <c r="K40" s="46">
        <v>40522</v>
      </c>
      <c r="L40" s="11">
        <v>0.5104166666666666</v>
      </c>
      <c r="M40" s="77">
        <v>95000</v>
      </c>
      <c r="N40" s="101">
        <v>95000</v>
      </c>
      <c r="O40" s="73">
        <v>47500</v>
      </c>
      <c r="P40" s="73">
        <v>47500</v>
      </c>
    </row>
    <row r="41" spans="1:16" ht="15">
      <c r="A41" s="29" t="s">
        <v>269</v>
      </c>
      <c r="B41" s="54" t="s">
        <v>262</v>
      </c>
      <c r="C41" s="83" t="s">
        <v>263</v>
      </c>
      <c r="D41" s="2" t="s">
        <v>264</v>
      </c>
      <c r="E41" s="121">
        <v>230882.7</v>
      </c>
      <c r="F41" s="121">
        <v>115441</v>
      </c>
      <c r="G41" s="20">
        <f t="shared" si="0"/>
        <v>49.99984840787118</v>
      </c>
      <c r="H41" s="73">
        <v>0</v>
      </c>
      <c r="I41" s="121">
        <v>115441</v>
      </c>
      <c r="J41" s="95">
        <v>60</v>
      </c>
      <c r="K41" s="46">
        <v>40525</v>
      </c>
      <c r="L41" s="11">
        <v>0.3333333333333333</v>
      </c>
      <c r="M41" s="77">
        <v>115441</v>
      </c>
      <c r="N41" s="101">
        <v>115400</v>
      </c>
      <c r="P41" s="73">
        <v>115400</v>
      </c>
    </row>
    <row r="42" spans="1:16" ht="15">
      <c r="A42" s="38" t="s">
        <v>27</v>
      </c>
      <c r="B42" s="54" t="s">
        <v>276</v>
      </c>
      <c r="C42" s="83" t="s">
        <v>382</v>
      </c>
      <c r="D42" s="2" t="s">
        <v>277</v>
      </c>
      <c r="E42" s="121">
        <v>702974</v>
      </c>
      <c r="F42" s="121">
        <v>350000</v>
      </c>
      <c r="G42" s="20">
        <f t="shared" si="0"/>
        <v>49.78847012834045</v>
      </c>
      <c r="H42" s="121">
        <v>0</v>
      </c>
      <c r="I42" s="121">
        <v>350000</v>
      </c>
      <c r="J42" s="95">
        <v>60</v>
      </c>
      <c r="K42" s="46">
        <v>40525</v>
      </c>
      <c r="L42" s="11">
        <v>0.642361111111111</v>
      </c>
      <c r="M42" s="77">
        <v>350000</v>
      </c>
      <c r="N42" s="101">
        <v>350000</v>
      </c>
      <c r="P42" s="73">
        <v>350000</v>
      </c>
    </row>
    <row r="43" spans="1:17" ht="15">
      <c r="A43" s="29" t="s">
        <v>1</v>
      </c>
      <c r="B43" s="54" t="s">
        <v>121</v>
      </c>
      <c r="C43" s="83" t="s">
        <v>122</v>
      </c>
      <c r="D43" s="2" t="s">
        <v>123</v>
      </c>
      <c r="E43" s="121">
        <v>750000</v>
      </c>
      <c r="F43" s="121">
        <v>375000</v>
      </c>
      <c r="G43" s="20">
        <f t="shared" si="0"/>
        <v>50</v>
      </c>
      <c r="H43" s="121">
        <v>375000</v>
      </c>
      <c r="I43" s="73"/>
      <c r="J43" s="95">
        <v>60</v>
      </c>
      <c r="K43" s="46">
        <v>40526</v>
      </c>
      <c r="L43" s="11">
        <v>0.4375</v>
      </c>
      <c r="M43" s="77">
        <v>375000</v>
      </c>
      <c r="N43" s="101">
        <v>375000</v>
      </c>
      <c r="O43" s="73">
        <v>375000</v>
      </c>
      <c r="Q43" s="5"/>
    </row>
    <row r="44" spans="1:15" ht="15">
      <c r="A44" s="29" t="s">
        <v>25</v>
      </c>
      <c r="B44" s="55" t="s">
        <v>211</v>
      </c>
      <c r="C44" s="83" t="s">
        <v>212</v>
      </c>
      <c r="D44" s="20" t="s">
        <v>213</v>
      </c>
      <c r="E44" s="121">
        <v>1200000</v>
      </c>
      <c r="F44" s="121">
        <v>600000</v>
      </c>
      <c r="G44" s="20">
        <f t="shared" si="0"/>
        <v>50</v>
      </c>
      <c r="H44" s="4">
        <v>600000</v>
      </c>
      <c r="I44" s="121">
        <v>0</v>
      </c>
      <c r="J44" s="95">
        <v>60</v>
      </c>
      <c r="K44" s="46">
        <v>40526</v>
      </c>
      <c r="L44" s="11">
        <v>0.5416666666666666</v>
      </c>
      <c r="M44" s="77">
        <v>600000</v>
      </c>
      <c r="N44" s="101">
        <v>600000</v>
      </c>
      <c r="O44" s="73">
        <v>600000</v>
      </c>
    </row>
    <row r="45" spans="1:16" ht="15">
      <c r="A45" s="29" t="s">
        <v>39</v>
      </c>
      <c r="B45" s="54" t="s">
        <v>54</v>
      </c>
      <c r="C45" s="83" t="s">
        <v>55</v>
      </c>
      <c r="D45" s="16" t="s">
        <v>404</v>
      </c>
      <c r="E45" s="121">
        <v>400000</v>
      </c>
      <c r="F45" s="121">
        <v>200000</v>
      </c>
      <c r="G45" s="20">
        <f t="shared" si="0"/>
        <v>50</v>
      </c>
      <c r="H45" s="121">
        <f>F45*0.8</f>
        <v>160000</v>
      </c>
      <c r="I45" s="121">
        <f>F45*0.2</f>
        <v>40000</v>
      </c>
      <c r="J45" s="96">
        <v>60</v>
      </c>
      <c r="K45" s="32" t="s">
        <v>56</v>
      </c>
      <c r="L45" s="32" t="s">
        <v>50</v>
      </c>
      <c r="M45" s="77">
        <v>200000</v>
      </c>
      <c r="N45" s="101">
        <v>200000</v>
      </c>
      <c r="O45" s="73">
        <v>160000</v>
      </c>
      <c r="P45" s="73">
        <v>40000</v>
      </c>
    </row>
    <row r="46" spans="1:16" ht="15">
      <c r="A46" s="29" t="s">
        <v>1</v>
      </c>
      <c r="B46" s="54" t="s">
        <v>115</v>
      </c>
      <c r="C46" s="83" t="s">
        <v>116</v>
      </c>
      <c r="D46" s="2" t="s">
        <v>117</v>
      </c>
      <c r="E46" s="121">
        <v>180000</v>
      </c>
      <c r="F46" s="121">
        <v>90000</v>
      </c>
      <c r="G46" s="20">
        <f t="shared" si="0"/>
        <v>50</v>
      </c>
      <c r="H46" s="73"/>
      <c r="I46" s="121">
        <v>90000</v>
      </c>
      <c r="J46" s="95">
        <v>60</v>
      </c>
      <c r="K46" s="46">
        <v>40527</v>
      </c>
      <c r="L46" s="11">
        <v>0.4166666666666667</v>
      </c>
      <c r="M46" s="77">
        <v>90000</v>
      </c>
      <c r="N46" s="101">
        <v>90000</v>
      </c>
      <c r="P46" s="73">
        <v>90000</v>
      </c>
    </row>
    <row r="47" spans="1:16" ht="15">
      <c r="A47" s="29" t="s">
        <v>1</v>
      </c>
      <c r="B47" s="54" t="s">
        <v>99</v>
      </c>
      <c r="C47" s="83" t="s">
        <v>100</v>
      </c>
      <c r="D47" s="16" t="s">
        <v>101</v>
      </c>
      <c r="E47" s="121">
        <v>170000</v>
      </c>
      <c r="F47" s="121">
        <v>85000</v>
      </c>
      <c r="G47" s="20">
        <f t="shared" si="0"/>
        <v>50</v>
      </c>
      <c r="H47" s="73"/>
      <c r="I47" s="121">
        <v>85000</v>
      </c>
      <c r="J47" s="95">
        <v>60</v>
      </c>
      <c r="K47" s="46">
        <v>40527</v>
      </c>
      <c r="L47" s="11">
        <v>0.5</v>
      </c>
      <c r="M47" s="77">
        <v>85000</v>
      </c>
      <c r="N47" s="101">
        <v>85000</v>
      </c>
      <c r="P47" s="73">
        <v>85000</v>
      </c>
    </row>
    <row r="48" spans="1:15" ht="15">
      <c r="A48" s="29" t="s">
        <v>1</v>
      </c>
      <c r="B48" s="54" t="s">
        <v>102</v>
      </c>
      <c r="C48" s="83" t="s">
        <v>103</v>
      </c>
      <c r="D48" s="2" t="s">
        <v>104</v>
      </c>
      <c r="E48" s="121">
        <v>1250000</v>
      </c>
      <c r="F48" s="121">
        <v>600000</v>
      </c>
      <c r="G48" s="20">
        <f t="shared" si="0"/>
        <v>48</v>
      </c>
      <c r="H48" s="121">
        <v>600000</v>
      </c>
      <c r="I48" s="73"/>
      <c r="J48" s="95">
        <v>60</v>
      </c>
      <c r="K48" s="46">
        <v>40527</v>
      </c>
      <c r="L48" s="11">
        <v>0.5</v>
      </c>
      <c r="M48" s="77">
        <v>600000</v>
      </c>
      <c r="N48" s="101">
        <v>600000</v>
      </c>
      <c r="O48" s="73">
        <v>600000</v>
      </c>
    </row>
    <row r="49" spans="1:16" ht="15">
      <c r="A49" s="29" t="s">
        <v>1</v>
      </c>
      <c r="B49" s="54" t="s">
        <v>108</v>
      </c>
      <c r="C49" s="83" t="s">
        <v>109</v>
      </c>
      <c r="D49" s="2" t="s">
        <v>110</v>
      </c>
      <c r="E49" s="121">
        <v>1153232</v>
      </c>
      <c r="F49" s="121">
        <v>576616</v>
      </c>
      <c r="G49" s="20">
        <f t="shared" si="0"/>
        <v>50</v>
      </c>
      <c r="H49" s="73"/>
      <c r="I49" s="121">
        <v>576616</v>
      </c>
      <c r="J49" s="95">
        <v>60</v>
      </c>
      <c r="K49" s="46">
        <v>40527</v>
      </c>
      <c r="L49" s="11">
        <v>0.5</v>
      </c>
      <c r="M49" s="77">
        <v>576616</v>
      </c>
      <c r="N49" s="101">
        <v>576600</v>
      </c>
      <c r="P49" s="73">
        <v>576600</v>
      </c>
    </row>
    <row r="50" spans="1:16" ht="15">
      <c r="A50" s="29" t="s">
        <v>1</v>
      </c>
      <c r="B50" s="54" t="s">
        <v>118</v>
      </c>
      <c r="C50" s="83" t="s">
        <v>119</v>
      </c>
      <c r="D50" s="2" t="s">
        <v>120</v>
      </c>
      <c r="E50" s="121">
        <v>400000</v>
      </c>
      <c r="F50" s="121">
        <v>200000</v>
      </c>
      <c r="G50" s="20">
        <f t="shared" si="0"/>
        <v>50</v>
      </c>
      <c r="H50" s="73"/>
      <c r="I50" s="121">
        <v>200000</v>
      </c>
      <c r="J50" s="95">
        <v>60</v>
      </c>
      <c r="K50" s="46">
        <v>40527</v>
      </c>
      <c r="L50" s="11">
        <v>0.5</v>
      </c>
      <c r="M50" s="77">
        <v>200000</v>
      </c>
      <c r="N50" s="101">
        <v>200000</v>
      </c>
      <c r="P50" s="73">
        <v>200000</v>
      </c>
    </row>
    <row r="51" spans="1:16" ht="15">
      <c r="A51" s="29" t="s">
        <v>1</v>
      </c>
      <c r="B51" s="54" t="s">
        <v>132</v>
      </c>
      <c r="C51" s="83" t="s">
        <v>133</v>
      </c>
      <c r="D51" s="16" t="s">
        <v>134</v>
      </c>
      <c r="E51" s="121">
        <v>200000</v>
      </c>
      <c r="F51" s="121">
        <v>100000</v>
      </c>
      <c r="G51" s="20">
        <f t="shared" si="0"/>
        <v>50</v>
      </c>
      <c r="H51" s="73"/>
      <c r="I51" s="121">
        <v>100000</v>
      </c>
      <c r="J51" s="95">
        <v>60</v>
      </c>
      <c r="K51" s="46">
        <v>40527</v>
      </c>
      <c r="L51" s="11">
        <v>0.5</v>
      </c>
      <c r="M51" s="77">
        <v>100000</v>
      </c>
      <c r="N51" s="101">
        <v>100000</v>
      </c>
      <c r="P51" s="73">
        <v>100000</v>
      </c>
    </row>
    <row r="52" spans="1:16" ht="15">
      <c r="A52" s="29" t="s">
        <v>1</v>
      </c>
      <c r="B52" s="54" t="s">
        <v>96</v>
      </c>
      <c r="C52" s="83" t="s">
        <v>97</v>
      </c>
      <c r="D52" s="2" t="s">
        <v>98</v>
      </c>
      <c r="E52" s="121">
        <v>930000</v>
      </c>
      <c r="F52" s="121">
        <v>465000</v>
      </c>
      <c r="G52" s="20">
        <f t="shared" si="0"/>
        <v>50</v>
      </c>
      <c r="H52" s="73"/>
      <c r="I52" s="121">
        <v>465000</v>
      </c>
      <c r="J52" s="95">
        <v>60</v>
      </c>
      <c r="K52" s="46">
        <v>40527</v>
      </c>
      <c r="L52" s="11">
        <v>0.7291666666666666</v>
      </c>
      <c r="M52" s="77">
        <v>465000</v>
      </c>
      <c r="N52" s="101">
        <v>465000</v>
      </c>
      <c r="P52" s="73">
        <v>465000</v>
      </c>
    </row>
    <row r="53" spans="1:16" ht="15.75" thickBot="1">
      <c r="A53" s="103" t="s">
        <v>39</v>
      </c>
      <c r="B53" s="104" t="s">
        <v>51</v>
      </c>
      <c r="C53" s="105" t="s">
        <v>52</v>
      </c>
      <c r="D53" s="106" t="s">
        <v>405</v>
      </c>
      <c r="E53" s="122">
        <v>120000</v>
      </c>
      <c r="F53" s="122">
        <v>60000</v>
      </c>
      <c r="G53" s="107">
        <f t="shared" si="0"/>
        <v>50</v>
      </c>
      <c r="H53" s="122">
        <v>0</v>
      </c>
      <c r="I53" s="122">
        <v>60000</v>
      </c>
      <c r="J53" s="108">
        <v>60</v>
      </c>
      <c r="K53" s="109" t="s">
        <v>57</v>
      </c>
      <c r="L53" s="109" t="s">
        <v>53</v>
      </c>
      <c r="M53" s="110">
        <v>60000</v>
      </c>
      <c r="N53" s="111">
        <v>60000</v>
      </c>
      <c r="O53" s="103"/>
      <c r="P53" s="112">
        <v>60000</v>
      </c>
    </row>
    <row r="54" spans="1:15" ht="15">
      <c r="A54" s="38" t="s">
        <v>36</v>
      </c>
      <c r="B54" s="54" t="s">
        <v>343</v>
      </c>
      <c r="C54" s="2" t="s">
        <v>34</v>
      </c>
      <c r="D54" s="2" t="s">
        <v>344</v>
      </c>
      <c r="E54" s="121">
        <v>2439567.6</v>
      </c>
      <c r="F54" s="121">
        <v>600000</v>
      </c>
      <c r="G54" s="20">
        <f t="shared" si="0"/>
        <v>24.594522406347746</v>
      </c>
      <c r="H54" s="121">
        <v>600000</v>
      </c>
      <c r="I54" s="121">
        <v>0</v>
      </c>
      <c r="J54" s="18">
        <v>56</v>
      </c>
      <c r="K54" s="46">
        <v>40508</v>
      </c>
      <c r="L54" s="11">
        <v>0.5277777777777778</v>
      </c>
      <c r="M54" s="99">
        <v>0</v>
      </c>
      <c r="N54" s="91"/>
      <c r="O54" s="73"/>
    </row>
    <row r="55" spans="1:14" ht="15">
      <c r="A55" s="38" t="s">
        <v>38</v>
      </c>
      <c r="B55" s="53" t="s">
        <v>359</v>
      </c>
      <c r="C55" s="22" t="s">
        <v>360</v>
      </c>
      <c r="D55" s="22" t="s">
        <v>361</v>
      </c>
      <c r="E55" s="123">
        <v>1200000</v>
      </c>
      <c r="F55" s="123">
        <v>600000</v>
      </c>
      <c r="G55" s="20">
        <f t="shared" si="0"/>
        <v>50</v>
      </c>
      <c r="H55" s="125">
        <v>0</v>
      </c>
      <c r="I55" s="123">
        <v>600000</v>
      </c>
      <c r="J55" s="41">
        <v>56</v>
      </c>
      <c r="K55" s="48">
        <v>40513</v>
      </c>
      <c r="L55" s="42">
        <v>0.4375</v>
      </c>
      <c r="M55" s="69">
        <v>0</v>
      </c>
      <c r="N55" s="28"/>
    </row>
    <row r="56" spans="1:14" ht="15">
      <c r="A56" s="29" t="s">
        <v>1</v>
      </c>
      <c r="B56" s="54" t="s">
        <v>105</v>
      </c>
      <c r="C56" s="2" t="s">
        <v>106</v>
      </c>
      <c r="D56" s="2" t="s">
        <v>107</v>
      </c>
      <c r="E56" s="121">
        <v>2881900</v>
      </c>
      <c r="F56" s="121">
        <v>600000</v>
      </c>
      <c r="G56" s="20">
        <f t="shared" si="0"/>
        <v>20.81959818175509</v>
      </c>
      <c r="H56" s="121">
        <v>600000</v>
      </c>
      <c r="I56" s="73"/>
      <c r="J56" s="18">
        <v>56</v>
      </c>
      <c r="K56" s="46">
        <v>40525</v>
      </c>
      <c r="L56" s="11">
        <v>0.5</v>
      </c>
      <c r="M56" s="69">
        <v>0</v>
      </c>
      <c r="N56" s="28"/>
    </row>
    <row r="57" spans="1:14" ht="15">
      <c r="A57" s="38" t="s">
        <v>38</v>
      </c>
      <c r="B57" s="53" t="s">
        <v>365</v>
      </c>
      <c r="C57" s="22" t="s">
        <v>366</v>
      </c>
      <c r="D57" s="22" t="s">
        <v>367</v>
      </c>
      <c r="E57" s="123">
        <v>1000000</v>
      </c>
      <c r="F57" s="123">
        <v>500000</v>
      </c>
      <c r="G57" s="20">
        <f t="shared" si="0"/>
        <v>50</v>
      </c>
      <c r="H57" s="123">
        <v>0</v>
      </c>
      <c r="I57" s="123">
        <v>500000</v>
      </c>
      <c r="J57" s="41">
        <v>55</v>
      </c>
      <c r="K57" s="48">
        <v>40485</v>
      </c>
      <c r="L57" s="42">
        <v>0.36041666666666666</v>
      </c>
      <c r="M57" s="69">
        <v>0</v>
      </c>
      <c r="N57" s="28"/>
    </row>
    <row r="58" spans="1:14" ht="15">
      <c r="A58" s="29" t="s">
        <v>42</v>
      </c>
      <c r="B58" s="54" t="s">
        <v>67</v>
      </c>
      <c r="C58" s="2" t="s">
        <v>40</v>
      </c>
      <c r="D58" s="2" t="s">
        <v>68</v>
      </c>
      <c r="E58" s="121">
        <v>2017190</v>
      </c>
      <c r="F58" s="121">
        <v>600000</v>
      </c>
      <c r="G58" s="20">
        <f t="shared" si="0"/>
        <v>29.74434733465861</v>
      </c>
      <c r="H58" s="121">
        <v>322199.9910766958</v>
      </c>
      <c r="I58" s="121">
        <v>277800.0089233042</v>
      </c>
      <c r="J58" s="18">
        <v>55</v>
      </c>
      <c r="K58" s="46">
        <v>40491</v>
      </c>
      <c r="L58" s="11">
        <v>0.3993055555555556</v>
      </c>
      <c r="M58" s="69">
        <v>0</v>
      </c>
      <c r="N58" s="28"/>
    </row>
    <row r="59" spans="1:14" ht="15">
      <c r="A59" s="38" t="s">
        <v>36</v>
      </c>
      <c r="B59" s="54" t="s">
        <v>345</v>
      </c>
      <c r="C59" s="2" t="s">
        <v>346</v>
      </c>
      <c r="D59" s="16" t="s">
        <v>347</v>
      </c>
      <c r="E59" s="121">
        <v>650000</v>
      </c>
      <c r="F59" s="121">
        <v>325000</v>
      </c>
      <c r="G59" s="20">
        <f t="shared" si="0"/>
        <v>50</v>
      </c>
      <c r="H59" s="121">
        <v>325000</v>
      </c>
      <c r="I59" s="121">
        <v>0</v>
      </c>
      <c r="J59" s="18">
        <v>55</v>
      </c>
      <c r="K59" s="46">
        <v>40504</v>
      </c>
      <c r="L59" s="11">
        <v>0.40972222222222227</v>
      </c>
      <c r="M59" s="69">
        <v>0</v>
      </c>
      <c r="N59" s="28"/>
    </row>
    <row r="60" spans="1:14" ht="15">
      <c r="A60" s="29" t="s">
        <v>20</v>
      </c>
      <c r="B60" s="54" t="s">
        <v>178</v>
      </c>
      <c r="C60" s="2" t="s">
        <v>179</v>
      </c>
      <c r="D60" s="2" t="s">
        <v>180</v>
      </c>
      <c r="E60" s="74">
        <v>1308079</v>
      </c>
      <c r="F60" s="74">
        <v>523232</v>
      </c>
      <c r="G60" s="20">
        <f t="shared" si="0"/>
        <v>40.000030579192845</v>
      </c>
      <c r="H60" s="74">
        <v>523232</v>
      </c>
      <c r="I60" s="73">
        <v>0</v>
      </c>
      <c r="J60" s="18">
        <v>55</v>
      </c>
      <c r="K60" s="46">
        <v>40511</v>
      </c>
      <c r="L60" s="11">
        <v>0.5208333333333334</v>
      </c>
      <c r="M60" s="69">
        <v>0</v>
      </c>
      <c r="N60" s="28"/>
    </row>
    <row r="61" spans="1:14" ht="15">
      <c r="A61" s="29" t="s">
        <v>45</v>
      </c>
      <c r="B61" s="54" t="s">
        <v>83</v>
      </c>
      <c r="C61" s="2" t="s">
        <v>78</v>
      </c>
      <c r="D61" s="2" t="s">
        <v>79</v>
      </c>
      <c r="E61" s="121">
        <v>600000</v>
      </c>
      <c r="F61" s="121">
        <v>300000</v>
      </c>
      <c r="G61" s="20">
        <f t="shared" si="0"/>
        <v>50</v>
      </c>
      <c r="H61" s="4">
        <v>0</v>
      </c>
      <c r="I61" s="121">
        <v>300000</v>
      </c>
      <c r="J61" s="18">
        <v>55</v>
      </c>
      <c r="K61" s="46">
        <v>40513</v>
      </c>
      <c r="L61" s="11">
        <v>0.625</v>
      </c>
      <c r="M61" s="69">
        <v>0</v>
      </c>
      <c r="N61" s="28"/>
    </row>
    <row r="62" spans="1:14" ht="15">
      <c r="A62" s="29" t="s">
        <v>25</v>
      </c>
      <c r="B62" s="55" t="s">
        <v>208</v>
      </c>
      <c r="C62" s="2" t="s">
        <v>209</v>
      </c>
      <c r="D62" s="2" t="s">
        <v>210</v>
      </c>
      <c r="E62" s="121">
        <v>450000</v>
      </c>
      <c r="F62" s="121">
        <v>225000</v>
      </c>
      <c r="G62" s="20">
        <f t="shared" si="0"/>
        <v>50</v>
      </c>
      <c r="H62" s="121">
        <v>39015</v>
      </c>
      <c r="I62" s="121">
        <v>185985</v>
      </c>
      <c r="J62" s="18">
        <v>55</v>
      </c>
      <c r="K62" s="46">
        <v>40525</v>
      </c>
      <c r="L62" s="11">
        <v>0.5625</v>
      </c>
      <c r="M62" s="69">
        <v>0</v>
      </c>
      <c r="N62" s="28"/>
    </row>
    <row r="63" spans="1:14" ht="15">
      <c r="A63" s="29" t="s">
        <v>26</v>
      </c>
      <c r="B63" s="54" t="s">
        <v>254</v>
      </c>
      <c r="C63" s="2" t="s">
        <v>379</v>
      </c>
      <c r="D63" s="2" t="s">
        <v>255</v>
      </c>
      <c r="E63" s="121">
        <v>350000</v>
      </c>
      <c r="F63" s="121">
        <v>175000</v>
      </c>
      <c r="G63" s="20">
        <f t="shared" si="0"/>
        <v>50</v>
      </c>
      <c r="H63" s="4">
        <v>175000</v>
      </c>
      <c r="I63" s="121">
        <v>0</v>
      </c>
      <c r="J63" s="18">
        <v>55</v>
      </c>
      <c r="K63" s="46">
        <v>40525</v>
      </c>
      <c r="L63" s="11">
        <v>0.625</v>
      </c>
      <c r="M63" s="69">
        <v>0</v>
      </c>
      <c r="N63" s="28"/>
    </row>
    <row r="64" spans="1:14" ht="15">
      <c r="A64" s="29" t="s">
        <v>22</v>
      </c>
      <c r="B64" s="54" t="s">
        <v>185</v>
      </c>
      <c r="C64" s="2" t="s">
        <v>186</v>
      </c>
      <c r="D64" s="2" t="s">
        <v>187</v>
      </c>
      <c r="E64" s="121">
        <v>1494000</v>
      </c>
      <c r="F64" s="121">
        <v>600000</v>
      </c>
      <c r="G64" s="20">
        <f t="shared" si="0"/>
        <v>40.16064257028113</v>
      </c>
      <c r="H64" s="121">
        <v>0</v>
      </c>
      <c r="I64" s="121">
        <v>600000</v>
      </c>
      <c r="J64" s="18">
        <v>55</v>
      </c>
      <c r="K64" s="46">
        <v>40526</v>
      </c>
      <c r="L64" s="11">
        <v>0.5416666666666666</v>
      </c>
      <c r="M64" s="69">
        <v>0</v>
      </c>
      <c r="N64" s="28"/>
    </row>
    <row r="65" spans="1:14" ht="15">
      <c r="A65" s="29" t="s">
        <v>1</v>
      </c>
      <c r="B65" s="54" t="s">
        <v>113</v>
      </c>
      <c r="C65" s="2" t="s">
        <v>16</v>
      </c>
      <c r="D65" s="2" t="s">
        <v>114</v>
      </c>
      <c r="E65" s="121">
        <v>320000</v>
      </c>
      <c r="F65" s="121">
        <v>160000</v>
      </c>
      <c r="G65" s="20">
        <f t="shared" si="0"/>
        <v>50</v>
      </c>
      <c r="H65" s="121">
        <v>160000</v>
      </c>
      <c r="I65" s="73"/>
      <c r="J65" s="18">
        <v>55</v>
      </c>
      <c r="K65" s="46">
        <v>40526</v>
      </c>
      <c r="L65" s="10" t="s">
        <v>17</v>
      </c>
      <c r="M65" s="69">
        <v>0</v>
      </c>
      <c r="N65" s="28"/>
    </row>
    <row r="66" spans="1:14" ht="15">
      <c r="A66" s="29" t="s">
        <v>22</v>
      </c>
      <c r="B66" s="54" t="s">
        <v>191</v>
      </c>
      <c r="C66" s="2" t="s">
        <v>192</v>
      </c>
      <c r="D66" s="2" t="s">
        <v>193</v>
      </c>
      <c r="E66" s="121">
        <v>600000</v>
      </c>
      <c r="F66" s="121">
        <v>300000</v>
      </c>
      <c r="G66" s="20">
        <f aca="true" t="shared" si="1" ref="G66:G97">F66/E66*100</f>
        <v>50</v>
      </c>
      <c r="H66" s="121">
        <v>210000</v>
      </c>
      <c r="I66" s="121">
        <v>90000</v>
      </c>
      <c r="J66" s="18">
        <v>55</v>
      </c>
      <c r="K66" s="46">
        <v>40527</v>
      </c>
      <c r="L66" s="11">
        <v>0.4791666666666667</v>
      </c>
      <c r="M66" s="69">
        <v>0</v>
      </c>
      <c r="N66" s="28"/>
    </row>
    <row r="67" spans="1:14" ht="15">
      <c r="A67" s="29" t="s">
        <v>1</v>
      </c>
      <c r="B67" s="54" t="s">
        <v>111</v>
      </c>
      <c r="C67" s="2" t="s">
        <v>15</v>
      </c>
      <c r="D67" s="2" t="s">
        <v>112</v>
      </c>
      <c r="E67" s="121">
        <v>600000</v>
      </c>
      <c r="F67" s="121">
        <v>300000</v>
      </c>
      <c r="G67" s="20">
        <f t="shared" si="1"/>
        <v>50</v>
      </c>
      <c r="H67" s="121">
        <v>300000</v>
      </c>
      <c r="I67" s="73"/>
      <c r="J67" s="18">
        <v>51</v>
      </c>
      <c r="K67" s="46">
        <v>40522</v>
      </c>
      <c r="L67" s="11">
        <v>0.5</v>
      </c>
      <c r="M67" s="69">
        <v>0</v>
      </c>
      <c r="N67" s="28"/>
    </row>
    <row r="68" spans="1:14" ht="15">
      <c r="A68" s="29" t="s">
        <v>42</v>
      </c>
      <c r="B68" s="54" t="s">
        <v>61</v>
      </c>
      <c r="C68" s="2" t="s">
        <v>62</v>
      </c>
      <c r="D68" s="2" t="s">
        <v>63</v>
      </c>
      <c r="E68" s="121">
        <v>180480</v>
      </c>
      <c r="F68" s="121">
        <v>90000</v>
      </c>
      <c r="G68" s="20">
        <f t="shared" si="1"/>
        <v>49.86702127659575</v>
      </c>
      <c r="H68" s="121">
        <v>0</v>
      </c>
      <c r="I68" s="121">
        <v>90000.00000000001</v>
      </c>
      <c r="J68" s="18">
        <v>50</v>
      </c>
      <c r="K68" s="46">
        <v>40483</v>
      </c>
      <c r="L68" s="11">
        <v>0.35625</v>
      </c>
      <c r="M68" s="69">
        <v>0</v>
      </c>
      <c r="N68" s="28"/>
    </row>
    <row r="69" spans="1:14" ht="15">
      <c r="A69" s="38" t="s">
        <v>287</v>
      </c>
      <c r="B69" s="54" t="s">
        <v>283</v>
      </c>
      <c r="C69" s="2" t="s">
        <v>384</v>
      </c>
      <c r="D69" s="2" t="s">
        <v>284</v>
      </c>
      <c r="E69" s="121">
        <v>346000</v>
      </c>
      <c r="F69" s="121">
        <v>173000</v>
      </c>
      <c r="G69" s="20">
        <f t="shared" si="1"/>
        <v>50</v>
      </c>
      <c r="H69" s="4">
        <v>0</v>
      </c>
      <c r="I69" s="121">
        <v>173000</v>
      </c>
      <c r="J69" s="18">
        <v>50</v>
      </c>
      <c r="K69" s="46">
        <v>40484</v>
      </c>
      <c r="L69" s="11">
        <v>0.375</v>
      </c>
      <c r="M69" s="69">
        <v>0</v>
      </c>
      <c r="N69" s="28"/>
    </row>
    <row r="70" spans="1:14" ht="15">
      <c r="A70" s="38" t="s">
        <v>36</v>
      </c>
      <c r="B70" s="54" t="s">
        <v>340</v>
      </c>
      <c r="C70" s="2" t="s">
        <v>341</v>
      </c>
      <c r="D70" s="2" t="s">
        <v>342</v>
      </c>
      <c r="E70" s="121">
        <v>173520</v>
      </c>
      <c r="F70" s="121">
        <v>86760</v>
      </c>
      <c r="G70" s="20">
        <f t="shared" si="1"/>
        <v>50</v>
      </c>
      <c r="H70" s="4">
        <v>86760</v>
      </c>
      <c r="I70" s="121">
        <v>0</v>
      </c>
      <c r="J70" s="18">
        <v>50</v>
      </c>
      <c r="K70" s="46">
        <v>40508</v>
      </c>
      <c r="L70" s="11">
        <v>0.5277777777777778</v>
      </c>
      <c r="M70" s="69">
        <v>0</v>
      </c>
      <c r="N70" s="28"/>
    </row>
    <row r="71" spans="1:14" ht="15">
      <c r="A71" s="29" t="s">
        <v>26</v>
      </c>
      <c r="B71" s="54" t="s">
        <v>256</v>
      </c>
      <c r="C71" s="2" t="s">
        <v>380</v>
      </c>
      <c r="D71" s="2" t="s">
        <v>257</v>
      </c>
      <c r="E71" s="121">
        <v>1619722</v>
      </c>
      <c r="F71" s="121">
        <v>600000</v>
      </c>
      <c r="G71" s="20">
        <f t="shared" si="1"/>
        <v>37.04339386635485</v>
      </c>
      <c r="H71" s="121">
        <v>0</v>
      </c>
      <c r="I71" s="121">
        <v>600000</v>
      </c>
      <c r="J71" s="18">
        <v>50</v>
      </c>
      <c r="K71" s="46">
        <v>40515</v>
      </c>
      <c r="L71" s="11">
        <v>0.43402777777777773</v>
      </c>
      <c r="M71" s="69">
        <v>0</v>
      </c>
      <c r="N71" s="28"/>
    </row>
    <row r="72" spans="1:14" ht="15">
      <c r="A72" s="38" t="s">
        <v>33</v>
      </c>
      <c r="B72" s="54" t="s">
        <v>303</v>
      </c>
      <c r="C72" s="2" t="s">
        <v>304</v>
      </c>
      <c r="D72" s="2" t="s">
        <v>305</v>
      </c>
      <c r="E72" s="121">
        <v>162760</v>
      </c>
      <c r="F72" s="121">
        <v>81380</v>
      </c>
      <c r="G72" s="20">
        <f t="shared" si="1"/>
        <v>50</v>
      </c>
      <c r="H72" s="121">
        <v>0</v>
      </c>
      <c r="I72" s="121">
        <v>81380</v>
      </c>
      <c r="J72" s="18">
        <v>50</v>
      </c>
      <c r="K72" s="46">
        <v>40518</v>
      </c>
      <c r="L72" s="39">
        <v>0.2916666666666667</v>
      </c>
      <c r="M72" s="69">
        <v>0</v>
      </c>
      <c r="N72" s="28"/>
    </row>
    <row r="73" spans="1:14" ht="15">
      <c r="A73" s="29" t="s">
        <v>22</v>
      </c>
      <c r="B73" s="54" t="s">
        <v>188</v>
      </c>
      <c r="C73" s="2" t="s">
        <v>189</v>
      </c>
      <c r="D73" s="2" t="s">
        <v>190</v>
      </c>
      <c r="E73" s="121">
        <v>710000</v>
      </c>
      <c r="F73" s="121">
        <v>355000</v>
      </c>
      <c r="G73" s="20">
        <f t="shared" si="1"/>
        <v>50</v>
      </c>
      <c r="H73" s="121">
        <v>355000</v>
      </c>
      <c r="I73" s="121">
        <v>0</v>
      </c>
      <c r="J73" s="18">
        <v>50</v>
      </c>
      <c r="K73" s="46">
        <v>40520</v>
      </c>
      <c r="L73" s="11">
        <v>0.4166666666666667</v>
      </c>
      <c r="M73" s="69">
        <v>0</v>
      </c>
      <c r="N73" s="28"/>
    </row>
    <row r="74" spans="1:14" ht="15">
      <c r="A74" s="29" t="s">
        <v>25</v>
      </c>
      <c r="B74" s="55" t="s">
        <v>222</v>
      </c>
      <c r="C74" s="2" t="s">
        <v>223</v>
      </c>
      <c r="D74" s="20" t="s">
        <v>224</v>
      </c>
      <c r="E74" s="121">
        <v>162504</v>
      </c>
      <c r="F74" s="121">
        <v>81254</v>
      </c>
      <c r="G74" s="20">
        <f t="shared" si="1"/>
        <v>50.001230738935654</v>
      </c>
      <c r="H74" s="121">
        <v>81253.99999999999</v>
      </c>
      <c r="I74" s="121">
        <v>0</v>
      </c>
      <c r="J74" s="18">
        <v>50</v>
      </c>
      <c r="K74" s="46">
        <v>40525</v>
      </c>
      <c r="L74" s="11">
        <v>0.3333333333333333</v>
      </c>
      <c r="M74" s="69">
        <v>0</v>
      </c>
      <c r="N74" s="28"/>
    </row>
    <row r="75" spans="1:14" ht="15">
      <c r="A75" s="29" t="s">
        <v>25</v>
      </c>
      <c r="B75" s="55" t="s">
        <v>225</v>
      </c>
      <c r="C75" s="2" t="s">
        <v>226</v>
      </c>
      <c r="D75" s="20" t="s">
        <v>227</v>
      </c>
      <c r="E75" s="121">
        <v>938478</v>
      </c>
      <c r="F75" s="121">
        <v>469239</v>
      </c>
      <c r="G75" s="20">
        <f t="shared" si="1"/>
        <v>50</v>
      </c>
      <c r="H75" s="121">
        <v>0</v>
      </c>
      <c r="I75" s="121">
        <v>469239</v>
      </c>
      <c r="J75" s="18">
        <v>50</v>
      </c>
      <c r="K75" s="46">
        <v>40525</v>
      </c>
      <c r="L75" s="11">
        <v>0.3576388888888889</v>
      </c>
      <c r="M75" s="69">
        <v>0</v>
      </c>
      <c r="N75" s="28"/>
    </row>
    <row r="76" spans="1:14" ht="15">
      <c r="A76" s="29" t="s">
        <v>45</v>
      </c>
      <c r="B76" s="54" t="s">
        <v>82</v>
      </c>
      <c r="C76" s="2" t="s">
        <v>44</v>
      </c>
      <c r="D76" s="2" t="s">
        <v>77</v>
      </c>
      <c r="E76" s="121">
        <v>150000</v>
      </c>
      <c r="F76" s="121">
        <v>75000</v>
      </c>
      <c r="G76" s="20">
        <f t="shared" si="1"/>
        <v>50</v>
      </c>
      <c r="H76" s="121">
        <v>0</v>
      </c>
      <c r="I76" s="121">
        <v>75000</v>
      </c>
      <c r="J76" s="18">
        <v>50</v>
      </c>
      <c r="K76" s="46">
        <v>40525</v>
      </c>
      <c r="L76" s="11">
        <v>0.4166666666666667</v>
      </c>
      <c r="M76" s="69">
        <v>0</v>
      </c>
      <c r="N76" s="28"/>
    </row>
    <row r="77" spans="1:14" ht="15">
      <c r="A77" s="29" t="s">
        <v>25</v>
      </c>
      <c r="B77" s="55" t="s">
        <v>217</v>
      </c>
      <c r="C77" s="2" t="s">
        <v>218</v>
      </c>
      <c r="D77" s="19" t="s">
        <v>219</v>
      </c>
      <c r="E77" s="121">
        <v>100000</v>
      </c>
      <c r="F77" s="121">
        <v>50000</v>
      </c>
      <c r="G77" s="20">
        <f t="shared" si="1"/>
        <v>50</v>
      </c>
      <c r="H77" s="121">
        <v>0</v>
      </c>
      <c r="I77" s="121">
        <v>50000</v>
      </c>
      <c r="J77" s="18">
        <v>50</v>
      </c>
      <c r="K77" s="46">
        <v>40525</v>
      </c>
      <c r="L77" s="11">
        <v>0.4236111111111111</v>
      </c>
      <c r="M77" s="69">
        <v>0</v>
      </c>
      <c r="N77" s="28"/>
    </row>
    <row r="78" spans="1:14" ht="15">
      <c r="A78" s="38" t="s">
        <v>36</v>
      </c>
      <c r="B78" s="54" t="s">
        <v>351</v>
      </c>
      <c r="C78" s="2" t="s">
        <v>35</v>
      </c>
      <c r="D78" s="2" t="s">
        <v>352</v>
      </c>
      <c r="E78" s="121">
        <v>669012</v>
      </c>
      <c r="F78" s="121">
        <v>334500</v>
      </c>
      <c r="G78" s="20">
        <f t="shared" si="1"/>
        <v>49.99910315510036</v>
      </c>
      <c r="H78" s="121">
        <v>0</v>
      </c>
      <c r="I78" s="121">
        <v>334500</v>
      </c>
      <c r="J78" s="18">
        <v>50</v>
      </c>
      <c r="K78" s="46">
        <v>40525</v>
      </c>
      <c r="L78" s="11">
        <v>0.5694444444444444</v>
      </c>
      <c r="M78" s="69">
        <v>0</v>
      </c>
      <c r="N78" s="28"/>
    </row>
    <row r="79" spans="1:14" ht="15">
      <c r="A79" s="29" t="s">
        <v>20</v>
      </c>
      <c r="B79" s="54" t="s">
        <v>181</v>
      </c>
      <c r="C79" s="2" t="s">
        <v>182</v>
      </c>
      <c r="D79" s="2" t="s">
        <v>406</v>
      </c>
      <c r="E79" s="74">
        <v>200000</v>
      </c>
      <c r="F79" s="74">
        <v>99000</v>
      </c>
      <c r="G79" s="20">
        <f t="shared" si="1"/>
        <v>49.5</v>
      </c>
      <c r="H79" s="74">
        <v>99000</v>
      </c>
      <c r="I79" s="73">
        <v>0</v>
      </c>
      <c r="J79" s="18">
        <v>50</v>
      </c>
      <c r="K79" s="46">
        <v>40526</v>
      </c>
      <c r="L79" s="11">
        <v>0.2916666666666667</v>
      </c>
      <c r="M79" s="69">
        <v>0</v>
      </c>
      <c r="N79" s="28"/>
    </row>
    <row r="80" spans="1:14" ht="15">
      <c r="A80" s="38" t="s">
        <v>287</v>
      </c>
      <c r="B80" s="54" t="s">
        <v>285</v>
      </c>
      <c r="C80" s="2" t="s">
        <v>385</v>
      </c>
      <c r="D80" s="2" t="s">
        <v>286</v>
      </c>
      <c r="E80" s="121">
        <v>278784</v>
      </c>
      <c r="F80" s="121">
        <v>138784</v>
      </c>
      <c r="G80" s="20">
        <f t="shared" si="1"/>
        <v>49.78191000918273</v>
      </c>
      <c r="H80" s="121">
        <v>0</v>
      </c>
      <c r="I80" s="121">
        <v>138783.99999999997</v>
      </c>
      <c r="J80" s="18">
        <v>50</v>
      </c>
      <c r="K80" s="46">
        <v>40526</v>
      </c>
      <c r="L80" s="11">
        <v>0.3611111111111111</v>
      </c>
      <c r="M80" s="69">
        <v>0</v>
      </c>
      <c r="N80" s="28"/>
    </row>
    <row r="81" spans="1:14" ht="15">
      <c r="A81" s="38" t="s">
        <v>36</v>
      </c>
      <c r="B81" s="54" t="s">
        <v>353</v>
      </c>
      <c r="C81" s="2" t="s">
        <v>354</v>
      </c>
      <c r="D81" s="2" t="s">
        <v>355</v>
      </c>
      <c r="E81" s="121">
        <v>220000</v>
      </c>
      <c r="F81" s="121">
        <v>110000</v>
      </c>
      <c r="G81" s="20">
        <f t="shared" si="1"/>
        <v>50</v>
      </c>
      <c r="H81" s="121">
        <v>0</v>
      </c>
      <c r="I81" s="121">
        <v>110000</v>
      </c>
      <c r="J81" s="18">
        <v>50</v>
      </c>
      <c r="K81" s="46">
        <v>40526</v>
      </c>
      <c r="L81" s="11">
        <v>0.5416666666666666</v>
      </c>
      <c r="M81" s="69">
        <v>0</v>
      </c>
      <c r="N81" s="28"/>
    </row>
    <row r="82" spans="1:14" ht="15">
      <c r="A82" s="29" t="s">
        <v>25</v>
      </c>
      <c r="B82" s="55" t="s">
        <v>206</v>
      </c>
      <c r="C82" s="34" t="s">
        <v>23</v>
      </c>
      <c r="D82" s="34" t="s">
        <v>207</v>
      </c>
      <c r="E82" s="124">
        <v>840500</v>
      </c>
      <c r="F82" s="124">
        <v>420250</v>
      </c>
      <c r="G82" s="20">
        <f t="shared" si="1"/>
        <v>50</v>
      </c>
      <c r="H82" s="124">
        <v>180707.5</v>
      </c>
      <c r="I82" s="124">
        <v>239542.5</v>
      </c>
      <c r="J82" s="18">
        <v>50</v>
      </c>
      <c r="K82" s="46">
        <v>40527</v>
      </c>
      <c r="L82" s="11">
        <v>0.4270833333333333</v>
      </c>
      <c r="M82" s="69">
        <v>0</v>
      </c>
      <c r="N82" s="28"/>
    </row>
    <row r="83" spans="1:14" ht="15">
      <c r="A83" s="38" t="s">
        <v>36</v>
      </c>
      <c r="B83" s="54" t="s">
        <v>348</v>
      </c>
      <c r="C83" s="2" t="s">
        <v>349</v>
      </c>
      <c r="D83" s="2" t="s">
        <v>350</v>
      </c>
      <c r="E83" s="121">
        <v>300000</v>
      </c>
      <c r="F83" s="121">
        <v>150000</v>
      </c>
      <c r="G83" s="20">
        <f t="shared" si="1"/>
        <v>50</v>
      </c>
      <c r="H83" s="121">
        <v>0</v>
      </c>
      <c r="I83" s="121">
        <v>150000</v>
      </c>
      <c r="J83" s="18">
        <v>50</v>
      </c>
      <c r="K83" s="46">
        <v>40527</v>
      </c>
      <c r="L83" s="11">
        <v>0.4479166666666667</v>
      </c>
      <c r="M83" s="69">
        <v>0</v>
      </c>
      <c r="N83" s="28"/>
    </row>
    <row r="84" spans="1:14" ht="15">
      <c r="A84" s="29" t="s">
        <v>1</v>
      </c>
      <c r="B84" s="54" t="s">
        <v>127</v>
      </c>
      <c r="C84" s="2" t="s">
        <v>18</v>
      </c>
      <c r="D84" s="2" t="s">
        <v>128</v>
      </c>
      <c r="E84" s="121">
        <v>2091072</v>
      </c>
      <c r="F84" s="121">
        <v>600000</v>
      </c>
      <c r="G84" s="20">
        <f t="shared" si="1"/>
        <v>28.69341658249931</v>
      </c>
      <c r="H84" s="121">
        <v>600000</v>
      </c>
      <c r="I84" s="73"/>
      <c r="J84" s="18">
        <v>50</v>
      </c>
      <c r="K84" s="46">
        <v>40527</v>
      </c>
      <c r="L84" s="11">
        <v>0.5</v>
      </c>
      <c r="M84" s="69">
        <v>0</v>
      </c>
      <c r="N84" s="28"/>
    </row>
    <row r="85" spans="1:14" ht="15">
      <c r="A85" s="29" t="s">
        <v>25</v>
      </c>
      <c r="B85" s="55" t="s">
        <v>220</v>
      </c>
      <c r="C85" s="2" t="s">
        <v>221</v>
      </c>
      <c r="D85" s="34" t="s">
        <v>407</v>
      </c>
      <c r="E85" s="121">
        <v>2116747</v>
      </c>
      <c r="F85" s="121">
        <v>600000</v>
      </c>
      <c r="G85" s="20">
        <f t="shared" si="1"/>
        <v>28.34538090759075</v>
      </c>
      <c r="H85" s="121">
        <v>600000</v>
      </c>
      <c r="I85" s="121">
        <v>0</v>
      </c>
      <c r="J85" s="18">
        <v>50</v>
      </c>
      <c r="K85" s="46">
        <v>40527</v>
      </c>
      <c r="L85" s="11">
        <v>0.5833333333333334</v>
      </c>
      <c r="M85" s="69">
        <v>0</v>
      </c>
      <c r="N85" s="28"/>
    </row>
    <row r="86" spans="1:14" ht="15">
      <c r="A86" s="29" t="s">
        <v>269</v>
      </c>
      <c r="B86" s="54" t="s">
        <v>265</v>
      </c>
      <c r="C86" s="2" t="s">
        <v>266</v>
      </c>
      <c r="D86" s="2" t="s">
        <v>267</v>
      </c>
      <c r="E86" s="121">
        <v>300000</v>
      </c>
      <c r="F86" s="121">
        <v>150000</v>
      </c>
      <c r="G86" s="20">
        <f t="shared" si="1"/>
        <v>50</v>
      </c>
      <c r="H86" s="4">
        <v>0</v>
      </c>
      <c r="I86" s="121">
        <v>150000</v>
      </c>
      <c r="J86" s="18">
        <v>50</v>
      </c>
      <c r="K86" s="46">
        <v>40527</v>
      </c>
      <c r="L86" s="10" t="s">
        <v>268</v>
      </c>
      <c r="M86" s="69">
        <v>0</v>
      </c>
      <c r="N86" s="28"/>
    </row>
    <row r="87" spans="1:14" ht="15">
      <c r="A87" s="29" t="s">
        <v>1</v>
      </c>
      <c r="B87" s="54" t="s">
        <v>129</v>
      </c>
      <c r="C87" s="2" t="s">
        <v>130</v>
      </c>
      <c r="D87" s="2" t="s">
        <v>131</v>
      </c>
      <c r="E87" s="121">
        <v>236690</v>
      </c>
      <c r="F87" s="121">
        <v>118345</v>
      </c>
      <c r="G87" s="20">
        <f t="shared" si="1"/>
        <v>50</v>
      </c>
      <c r="H87" s="73"/>
      <c r="I87" s="121">
        <v>118345</v>
      </c>
      <c r="J87" s="18">
        <v>46</v>
      </c>
      <c r="K87" s="46">
        <v>40525</v>
      </c>
      <c r="L87" s="11">
        <v>0.6944444444444445</v>
      </c>
      <c r="M87" s="69">
        <v>0</v>
      </c>
      <c r="N87" s="28"/>
    </row>
    <row r="88" spans="1:14" ht="15">
      <c r="A88" s="29" t="s">
        <v>22</v>
      </c>
      <c r="B88" s="54" t="s">
        <v>183</v>
      </c>
      <c r="C88" s="2" t="s">
        <v>21</v>
      </c>
      <c r="D88" s="16" t="s">
        <v>184</v>
      </c>
      <c r="E88" s="121">
        <v>528917</v>
      </c>
      <c r="F88" s="121">
        <v>264000</v>
      </c>
      <c r="G88" s="20">
        <f t="shared" si="1"/>
        <v>49.91331343102982</v>
      </c>
      <c r="H88" s="121">
        <v>53592.02445752358</v>
      </c>
      <c r="I88" s="121">
        <v>210407.9755424764</v>
      </c>
      <c r="J88" s="18">
        <v>45</v>
      </c>
      <c r="K88" s="46">
        <v>40494</v>
      </c>
      <c r="L88" s="11">
        <v>0.3854166666666667</v>
      </c>
      <c r="M88" s="69">
        <v>0</v>
      </c>
      <c r="N88" s="28"/>
    </row>
    <row r="89" spans="1:14" ht="15">
      <c r="A89" s="38" t="s">
        <v>28</v>
      </c>
      <c r="B89" s="54" t="s">
        <v>278</v>
      </c>
      <c r="C89" s="2" t="s">
        <v>383</v>
      </c>
      <c r="D89" s="2" t="s">
        <v>279</v>
      </c>
      <c r="E89" s="121">
        <v>823600</v>
      </c>
      <c r="F89" s="121">
        <v>381800</v>
      </c>
      <c r="G89" s="20">
        <f t="shared" si="1"/>
        <v>46.35745507527926</v>
      </c>
      <c r="H89" s="121">
        <v>229080</v>
      </c>
      <c r="I89" s="121">
        <v>152720</v>
      </c>
      <c r="J89" s="18">
        <v>45</v>
      </c>
      <c r="K89" s="46">
        <v>40498</v>
      </c>
      <c r="L89" s="11">
        <v>0.3958333333333333</v>
      </c>
      <c r="M89" s="69">
        <v>0</v>
      </c>
      <c r="N89" s="28"/>
    </row>
    <row r="90" spans="1:14" ht="15">
      <c r="A90" s="29" t="s">
        <v>45</v>
      </c>
      <c r="B90" s="54" t="s">
        <v>84</v>
      </c>
      <c r="C90" s="2" t="s">
        <v>80</v>
      </c>
      <c r="D90" s="2" t="s">
        <v>81</v>
      </c>
      <c r="E90" s="121">
        <v>150000</v>
      </c>
      <c r="F90" s="121">
        <v>75000</v>
      </c>
      <c r="G90" s="20">
        <f t="shared" si="1"/>
        <v>50</v>
      </c>
      <c r="H90" s="121">
        <v>0</v>
      </c>
      <c r="I90" s="121">
        <v>75000</v>
      </c>
      <c r="J90" s="18">
        <v>45</v>
      </c>
      <c r="K90" s="46">
        <v>40511</v>
      </c>
      <c r="L90" s="11">
        <v>0.3333333333333333</v>
      </c>
      <c r="M90" s="69">
        <v>0</v>
      </c>
      <c r="N90" s="28"/>
    </row>
    <row r="91" spans="1:14" ht="15">
      <c r="A91" s="29" t="s">
        <v>25</v>
      </c>
      <c r="B91" s="55" t="s">
        <v>197</v>
      </c>
      <c r="C91" s="34" t="s">
        <v>198</v>
      </c>
      <c r="D91" s="34" t="s">
        <v>199</v>
      </c>
      <c r="E91" s="124">
        <v>750000</v>
      </c>
      <c r="F91" s="124">
        <v>375000</v>
      </c>
      <c r="G91" s="20">
        <f t="shared" si="1"/>
        <v>50</v>
      </c>
      <c r="H91" s="124">
        <v>375000</v>
      </c>
      <c r="I91" s="124">
        <v>0</v>
      </c>
      <c r="J91" s="36">
        <v>45</v>
      </c>
      <c r="K91" s="47">
        <v>40511</v>
      </c>
      <c r="L91" s="37">
        <v>0.3333333333333333</v>
      </c>
      <c r="M91" s="69">
        <v>0</v>
      </c>
      <c r="N91" s="28"/>
    </row>
    <row r="92" spans="1:14" ht="15">
      <c r="A92" s="38" t="s">
        <v>33</v>
      </c>
      <c r="B92" s="54" t="s">
        <v>306</v>
      </c>
      <c r="C92" s="2" t="s">
        <v>307</v>
      </c>
      <c r="D92" s="2" t="s">
        <v>308</v>
      </c>
      <c r="E92" s="121">
        <v>1050000</v>
      </c>
      <c r="F92" s="121">
        <v>490000</v>
      </c>
      <c r="G92" s="20">
        <f t="shared" si="1"/>
        <v>46.666666666666664</v>
      </c>
      <c r="H92" s="121">
        <v>0</v>
      </c>
      <c r="I92" s="121">
        <v>490000</v>
      </c>
      <c r="J92" s="18">
        <v>45</v>
      </c>
      <c r="K92" s="46">
        <v>40521</v>
      </c>
      <c r="L92" s="39">
        <v>0.5416666666666666</v>
      </c>
      <c r="M92" s="69">
        <v>0</v>
      </c>
      <c r="N92" s="28"/>
    </row>
    <row r="93" spans="1:14" ht="15">
      <c r="A93" s="29" t="s">
        <v>25</v>
      </c>
      <c r="B93" s="55" t="s">
        <v>214</v>
      </c>
      <c r="C93" s="2" t="s">
        <v>215</v>
      </c>
      <c r="D93" s="20" t="s">
        <v>216</v>
      </c>
      <c r="E93" s="121">
        <v>260000</v>
      </c>
      <c r="F93" s="121">
        <v>130000</v>
      </c>
      <c r="G93" s="20">
        <f t="shared" si="1"/>
        <v>50</v>
      </c>
      <c r="H93" s="121">
        <v>130000</v>
      </c>
      <c r="I93" s="121">
        <v>0</v>
      </c>
      <c r="J93" s="18">
        <v>45</v>
      </c>
      <c r="K93" s="46">
        <v>40526</v>
      </c>
      <c r="L93" s="11">
        <v>0.5625</v>
      </c>
      <c r="M93" s="69">
        <v>0</v>
      </c>
      <c r="N93" s="28"/>
    </row>
    <row r="94" spans="1:14" ht="15">
      <c r="A94" s="29" t="s">
        <v>1</v>
      </c>
      <c r="B94" s="54" t="s">
        <v>124</v>
      </c>
      <c r="C94" s="2" t="s">
        <v>125</v>
      </c>
      <c r="D94" s="2" t="s">
        <v>126</v>
      </c>
      <c r="E94" s="121">
        <v>1059919</v>
      </c>
      <c r="F94" s="121">
        <v>529959</v>
      </c>
      <c r="G94" s="20">
        <f t="shared" si="1"/>
        <v>49.999952826583915</v>
      </c>
      <c r="H94" s="73"/>
      <c r="I94" s="121">
        <v>529959</v>
      </c>
      <c r="J94" s="18">
        <v>45</v>
      </c>
      <c r="K94" s="46">
        <v>40527</v>
      </c>
      <c r="L94" s="11">
        <v>0.5</v>
      </c>
      <c r="M94" s="69">
        <v>0</v>
      </c>
      <c r="N94" s="28"/>
    </row>
    <row r="95" spans="1:14" ht="15">
      <c r="A95" s="29" t="s">
        <v>1</v>
      </c>
      <c r="B95" s="54" t="s">
        <v>135</v>
      </c>
      <c r="C95" s="2" t="s">
        <v>136</v>
      </c>
      <c r="D95" s="2" t="s">
        <v>137</v>
      </c>
      <c r="E95" s="121">
        <v>652284</v>
      </c>
      <c r="F95" s="121">
        <v>320000</v>
      </c>
      <c r="G95" s="20">
        <f t="shared" si="1"/>
        <v>49.058385611175495</v>
      </c>
      <c r="H95" s="73"/>
      <c r="I95" s="121">
        <v>320000</v>
      </c>
      <c r="J95" s="18">
        <v>45</v>
      </c>
      <c r="K95" s="46">
        <v>40527</v>
      </c>
      <c r="L95" s="11">
        <v>0.5</v>
      </c>
      <c r="M95" s="69">
        <v>0</v>
      </c>
      <c r="N95" s="28"/>
    </row>
    <row r="96" spans="1:14" ht="15">
      <c r="A96" s="29" t="s">
        <v>25</v>
      </c>
      <c r="B96" s="55" t="s">
        <v>203</v>
      </c>
      <c r="C96" s="34" t="s">
        <v>204</v>
      </c>
      <c r="D96" s="34" t="s">
        <v>205</v>
      </c>
      <c r="E96" s="124">
        <v>600000</v>
      </c>
      <c r="F96" s="124">
        <v>300000</v>
      </c>
      <c r="G96" s="20">
        <f t="shared" si="1"/>
        <v>50</v>
      </c>
      <c r="H96" s="124">
        <v>0</v>
      </c>
      <c r="I96" s="124">
        <v>300000</v>
      </c>
      <c r="J96" s="36">
        <v>41</v>
      </c>
      <c r="K96" s="47">
        <v>40505</v>
      </c>
      <c r="L96" s="37">
        <v>0.625</v>
      </c>
      <c r="M96" s="69">
        <v>0</v>
      </c>
      <c r="N96" s="28"/>
    </row>
    <row r="97" spans="1:14" ht="15">
      <c r="A97" s="29" t="s">
        <v>25</v>
      </c>
      <c r="B97" s="55" t="s">
        <v>200</v>
      </c>
      <c r="C97" s="34" t="s">
        <v>201</v>
      </c>
      <c r="D97" s="34" t="s">
        <v>202</v>
      </c>
      <c r="E97" s="124">
        <v>600000</v>
      </c>
      <c r="F97" s="124">
        <v>300000</v>
      </c>
      <c r="G97" s="20">
        <f t="shared" si="1"/>
        <v>50</v>
      </c>
      <c r="H97" s="124">
        <v>300000</v>
      </c>
      <c r="I97" s="124">
        <v>0</v>
      </c>
      <c r="J97" s="36">
        <v>40</v>
      </c>
      <c r="K97" s="47">
        <v>40483</v>
      </c>
      <c r="L97" s="37">
        <v>0.34375</v>
      </c>
      <c r="M97" s="69">
        <v>0</v>
      </c>
      <c r="N97" s="28"/>
    </row>
    <row r="98" spans="1:14" ht="15">
      <c r="A98" s="29" t="s">
        <v>1</v>
      </c>
      <c r="B98" s="54" t="s">
        <v>94</v>
      </c>
      <c r="C98" s="2" t="s">
        <v>13</v>
      </c>
      <c r="D98" s="2" t="s">
        <v>95</v>
      </c>
      <c r="E98" s="121">
        <v>325794</v>
      </c>
      <c r="F98" s="121">
        <v>162897</v>
      </c>
      <c r="G98" s="20">
        <f>F98/E98*100</f>
        <v>50</v>
      </c>
      <c r="H98" s="73"/>
      <c r="I98" s="121">
        <v>162897</v>
      </c>
      <c r="J98" s="18">
        <v>40</v>
      </c>
      <c r="K98" s="46">
        <v>40522</v>
      </c>
      <c r="L98" s="11">
        <v>0.5</v>
      </c>
      <c r="M98" s="69">
        <v>0</v>
      </c>
      <c r="N98" s="28"/>
    </row>
    <row r="99" spans="1:14" ht="15">
      <c r="A99" s="38" t="s">
        <v>38</v>
      </c>
      <c r="B99" s="53" t="s">
        <v>362</v>
      </c>
      <c r="C99" s="22" t="s">
        <v>363</v>
      </c>
      <c r="D99" s="23" t="s">
        <v>364</v>
      </c>
      <c r="E99" s="123">
        <v>198000</v>
      </c>
      <c r="F99" s="123">
        <v>99000</v>
      </c>
      <c r="G99" s="20">
        <f>F99/E99*100</f>
        <v>50</v>
      </c>
      <c r="H99" s="123">
        <v>0</v>
      </c>
      <c r="I99" s="123">
        <v>99000</v>
      </c>
      <c r="J99" s="41">
        <v>40</v>
      </c>
      <c r="K99" s="48">
        <v>40526</v>
      </c>
      <c r="L99" s="42">
        <v>0.3541666666666667</v>
      </c>
      <c r="M99" s="69">
        <v>0</v>
      </c>
      <c r="N99" s="28"/>
    </row>
    <row r="100" spans="1:14" ht="15">
      <c r="A100" s="29" t="s">
        <v>39</v>
      </c>
      <c r="B100" s="54" t="s">
        <v>48</v>
      </c>
      <c r="C100" s="2" t="s">
        <v>49</v>
      </c>
      <c r="D100" s="2" t="s">
        <v>408</v>
      </c>
      <c r="E100" s="121">
        <v>700000</v>
      </c>
      <c r="F100" s="121">
        <v>350000</v>
      </c>
      <c r="G100" s="20">
        <f>F100/E100*100</f>
        <v>50</v>
      </c>
      <c r="H100" s="4">
        <v>0</v>
      </c>
      <c r="I100" s="121">
        <v>350000</v>
      </c>
      <c r="J100" s="31">
        <v>35</v>
      </c>
      <c r="K100" s="32" t="s">
        <v>56</v>
      </c>
      <c r="L100" s="32" t="s">
        <v>50</v>
      </c>
      <c r="M100" s="69">
        <v>0</v>
      </c>
      <c r="N100" s="28"/>
    </row>
    <row r="101" spans="1:16" s="27" customFormat="1" ht="21" customHeight="1">
      <c r="A101" s="27" t="s">
        <v>46</v>
      </c>
      <c r="B101" s="57"/>
      <c r="E101" s="69">
        <f>SUM(E2:E100)</f>
        <v>44303957.3</v>
      </c>
      <c r="F101" s="69">
        <f>SUM(F2:F100)</f>
        <v>18786457</v>
      </c>
      <c r="G101" s="28"/>
      <c r="H101" s="69">
        <f>SUM(H2:H100)</f>
        <v>8127340.515534219</v>
      </c>
      <c r="I101" s="69">
        <f>SUM(I2:I100)</f>
        <v>10659116.484465782</v>
      </c>
      <c r="J101" s="28"/>
      <c r="K101" s="28"/>
      <c r="L101" s="28"/>
      <c r="M101" s="69">
        <f>SUM(M2:M100)</f>
        <v>4418057</v>
      </c>
      <c r="N101" s="71">
        <f>SUM(N38:N100)</f>
        <v>4418000</v>
      </c>
      <c r="O101" s="69">
        <f>SUM(O40:O100)</f>
        <v>1782500</v>
      </c>
      <c r="P101" s="69">
        <f>SUM(P2:P100)</f>
        <v>2635500</v>
      </c>
    </row>
    <row r="102" ht="15">
      <c r="M102" s="28"/>
    </row>
    <row r="103" ht="15">
      <c r="M103" s="28"/>
    </row>
    <row r="104" ht="15">
      <c r="O104" s="73"/>
    </row>
    <row r="105" ht="15">
      <c r="O105" s="73"/>
    </row>
    <row r="106" ht="15">
      <c r="O106" s="73"/>
    </row>
  </sheetData>
  <sheetProtection/>
  <autoFilter ref="A1:P53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&amp;C&amp;"-,Tučné"Dotační titul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5" customWidth="1"/>
    <col min="2" max="2" width="16.7109375" style="5" customWidth="1"/>
    <col min="3" max="3" width="15.57421875" style="5" customWidth="1"/>
    <col min="4" max="4" width="17.421875" style="5" customWidth="1"/>
    <col min="5" max="5" width="11.00390625" style="65" customWidth="1"/>
    <col min="6" max="6" width="11.421875" style="65" customWidth="1"/>
    <col min="7" max="7" width="7.8515625" style="5" customWidth="1"/>
    <col min="8" max="8" width="10.8515625" style="65" customWidth="1"/>
    <col min="9" max="9" width="10.57421875" style="65" customWidth="1"/>
    <col min="10" max="10" width="9.140625" style="44" customWidth="1"/>
    <col min="11" max="11" width="11.140625" style="25" customWidth="1"/>
    <col min="12" max="12" width="9.140625" style="25" customWidth="1"/>
    <col min="13" max="13" width="11.28125" style="27" customWidth="1"/>
    <col min="14" max="14" width="12.8515625" style="5" customWidth="1"/>
    <col min="15" max="15" width="11.57421875" style="5" customWidth="1"/>
    <col min="16" max="16" width="12.00390625" style="5" customWidth="1"/>
    <col min="17" max="16384" width="9.140625" style="5" customWidth="1"/>
  </cols>
  <sheetData>
    <row r="1" spans="1:16" s="52" customFormat="1" ht="46.5" customHeight="1">
      <c r="A1" s="177" t="s">
        <v>0</v>
      </c>
      <c r="B1" s="178" t="s">
        <v>2</v>
      </c>
      <c r="C1" s="178" t="s">
        <v>3</v>
      </c>
      <c r="D1" s="178" t="s">
        <v>4</v>
      </c>
      <c r="E1" s="179" t="s">
        <v>5</v>
      </c>
      <c r="F1" s="179" t="s">
        <v>6</v>
      </c>
      <c r="G1" s="178" t="s">
        <v>7</v>
      </c>
      <c r="H1" s="179" t="s">
        <v>8</v>
      </c>
      <c r="I1" s="179" t="s">
        <v>9</v>
      </c>
      <c r="J1" s="181" t="s">
        <v>47</v>
      </c>
      <c r="K1" s="181" t="s">
        <v>10</v>
      </c>
      <c r="L1" s="181" t="s">
        <v>11</v>
      </c>
      <c r="M1" s="177" t="s">
        <v>392</v>
      </c>
      <c r="N1" s="183" t="s">
        <v>434</v>
      </c>
      <c r="O1" s="177" t="s">
        <v>403</v>
      </c>
      <c r="P1" s="177" t="s">
        <v>402</v>
      </c>
    </row>
    <row r="2" spans="2:16" ht="15" hidden="1">
      <c r="B2" s="54"/>
      <c r="C2" s="83"/>
      <c r="D2" s="17"/>
      <c r="E2" s="6"/>
      <c r="F2" s="6"/>
      <c r="G2" s="8"/>
      <c r="H2" s="6"/>
      <c r="I2" s="6"/>
      <c r="J2" s="18"/>
      <c r="K2" s="9"/>
      <c r="L2" s="12"/>
      <c r="M2" s="72"/>
      <c r="N2" s="71"/>
      <c r="O2" s="86"/>
      <c r="P2" s="86"/>
    </row>
    <row r="3" spans="2:16" ht="15" hidden="1">
      <c r="B3" s="54"/>
      <c r="C3" s="83"/>
      <c r="D3" s="2"/>
      <c r="E3" s="7"/>
      <c r="F3" s="7"/>
      <c r="G3" s="8"/>
      <c r="H3" s="6"/>
      <c r="I3" s="7"/>
      <c r="J3" s="18"/>
      <c r="K3" s="9"/>
      <c r="L3" s="12"/>
      <c r="M3" s="72"/>
      <c r="N3" s="71"/>
      <c r="O3" s="86"/>
      <c r="P3" s="74"/>
    </row>
    <row r="4" spans="1:16" ht="15" hidden="1">
      <c r="A4" s="21"/>
      <c r="B4" s="54"/>
      <c r="C4" s="83"/>
      <c r="D4" s="2"/>
      <c r="E4" s="6"/>
      <c r="F4" s="6"/>
      <c r="G4" s="8"/>
      <c r="H4" s="6"/>
      <c r="I4" s="6"/>
      <c r="J4" s="18"/>
      <c r="K4" s="9"/>
      <c r="L4" s="13"/>
      <c r="M4" s="72"/>
      <c r="N4" s="71"/>
      <c r="O4" s="86"/>
      <c r="P4" s="86"/>
    </row>
    <row r="5" spans="2:16" ht="15" hidden="1">
      <c r="B5" s="54"/>
      <c r="C5" s="83"/>
      <c r="D5" s="17"/>
      <c r="E5" s="6"/>
      <c r="F5" s="6"/>
      <c r="G5" s="8"/>
      <c r="H5" s="6"/>
      <c r="I5" s="6"/>
      <c r="J5" s="18"/>
      <c r="K5" s="9"/>
      <c r="L5" s="12"/>
      <c r="M5" s="72"/>
      <c r="N5" s="71"/>
      <c r="O5" s="86"/>
      <c r="P5" s="86"/>
    </row>
    <row r="6" spans="2:16" ht="15" hidden="1">
      <c r="B6" s="54"/>
      <c r="C6" s="83"/>
      <c r="D6" s="17"/>
      <c r="E6" s="6"/>
      <c r="F6" s="6"/>
      <c r="G6" s="8"/>
      <c r="H6" s="62"/>
      <c r="I6" s="6"/>
      <c r="J6" s="31"/>
      <c r="K6" s="14"/>
      <c r="L6" s="14"/>
      <c r="M6" s="72"/>
      <c r="N6" s="71"/>
      <c r="O6" s="87"/>
      <c r="P6" s="86"/>
    </row>
    <row r="7" spans="1:16" ht="15" hidden="1">
      <c r="A7" s="21"/>
      <c r="B7" s="53"/>
      <c r="C7" s="85"/>
      <c r="D7" s="22"/>
      <c r="E7" s="64"/>
      <c r="F7" s="64"/>
      <c r="G7" s="8"/>
      <c r="H7" s="63"/>
      <c r="I7" s="64"/>
      <c r="J7" s="41"/>
      <c r="K7" s="59"/>
      <c r="L7" s="61"/>
      <c r="M7" s="72"/>
      <c r="N7" s="71"/>
      <c r="O7" s="88"/>
      <c r="P7" s="90"/>
    </row>
    <row r="8" spans="1:16" ht="15" hidden="1">
      <c r="A8" s="21"/>
      <c r="B8" s="54"/>
      <c r="C8" s="83"/>
      <c r="D8" s="2"/>
      <c r="E8" s="6"/>
      <c r="F8" s="6"/>
      <c r="G8" s="8"/>
      <c r="H8" s="6"/>
      <c r="I8" s="6"/>
      <c r="J8" s="18"/>
      <c r="K8" s="9"/>
      <c r="L8" s="13"/>
      <c r="M8" s="72"/>
      <c r="N8" s="71"/>
      <c r="O8" s="86"/>
      <c r="P8" s="86"/>
    </row>
    <row r="9" spans="2:16" ht="15" hidden="1">
      <c r="B9" s="54"/>
      <c r="C9" s="83"/>
      <c r="D9" s="3"/>
      <c r="E9" s="6"/>
      <c r="F9" s="6"/>
      <c r="G9" s="8"/>
      <c r="H9" s="6"/>
      <c r="I9" s="6"/>
      <c r="J9" s="66"/>
      <c r="K9" s="9"/>
      <c r="L9" s="60"/>
      <c r="M9" s="72"/>
      <c r="N9" s="71"/>
      <c r="O9" s="86"/>
      <c r="P9" s="86"/>
    </row>
    <row r="10" spans="1:16" ht="15" hidden="1">
      <c r="A10" s="21"/>
      <c r="B10" s="54"/>
      <c r="C10" s="83"/>
      <c r="D10" s="2"/>
      <c r="E10" s="6"/>
      <c r="F10" s="6"/>
      <c r="G10" s="8"/>
      <c r="H10" s="6"/>
      <c r="I10" s="6"/>
      <c r="J10" s="18"/>
      <c r="K10" s="9"/>
      <c r="L10" s="13"/>
      <c r="M10" s="72"/>
      <c r="N10" s="71"/>
      <c r="O10" s="86"/>
      <c r="P10" s="86"/>
    </row>
    <row r="11" spans="1:16" ht="15" hidden="1">
      <c r="A11" s="21"/>
      <c r="B11" s="54"/>
      <c r="C11" s="83"/>
      <c r="D11" s="2"/>
      <c r="E11" s="6"/>
      <c r="F11" s="6"/>
      <c r="G11" s="8"/>
      <c r="H11" s="6"/>
      <c r="I11" s="6"/>
      <c r="J11" s="18"/>
      <c r="K11" s="9"/>
      <c r="L11" s="12"/>
      <c r="M11" s="72"/>
      <c r="N11" s="71"/>
      <c r="O11" s="86"/>
      <c r="P11" s="86"/>
    </row>
    <row r="12" spans="2:16" ht="15" hidden="1">
      <c r="B12" s="54"/>
      <c r="C12" s="83"/>
      <c r="D12" s="3"/>
      <c r="E12" s="6"/>
      <c r="F12" s="6"/>
      <c r="G12" s="8"/>
      <c r="H12" s="6"/>
      <c r="I12" s="6"/>
      <c r="J12" s="66"/>
      <c r="K12" s="9"/>
      <c r="L12" s="12"/>
      <c r="M12" s="72"/>
      <c r="N12" s="71"/>
      <c r="O12" s="86"/>
      <c r="P12" s="86"/>
    </row>
    <row r="13" spans="2:16" ht="15" hidden="1">
      <c r="B13" s="54"/>
      <c r="C13" s="83"/>
      <c r="D13" s="17"/>
      <c r="E13" s="6"/>
      <c r="F13" s="6"/>
      <c r="G13" s="8"/>
      <c r="H13" s="6"/>
      <c r="I13" s="6"/>
      <c r="J13" s="18"/>
      <c r="K13" s="9"/>
      <c r="L13" s="12"/>
      <c r="M13" s="72"/>
      <c r="N13" s="71"/>
      <c r="O13" s="86"/>
      <c r="P13" s="86"/>
    </row>
    <row r="14" spans="2:16" ht="15" hidden="1">
      <c r="B14" s="54"/>
      <c r="C14" s="83"/>
      <c r="D14" s="2"/>
      <c r="E14" s="6"/>
      <c r="F14" s="6"/>
      <c r="G14" s="8"/>
      <c r="H14" s="6"/>
      <c r="I14" s="6"/>
      <c r="J14" s="18"/>
      <c r="K14" s="9"/>
      <c r="L14" s="12"/>
      <c r="M14" s="72"/>
      <c r="N14" s="71"/>
      <c r="O14" s="86"/>
      <c r="P14" s="86"/>
    </row>
    <row r="15" spans="1:16" ht="15" hidden="1">
      <c r="A15" s="21"/>
      <c r="B15" s="53"/>
      <c r="C15" s="85"/>
      <c r="D15" s="22"/>
      <c r="E15" s="64"/>
      <c r="F15" s="64"/>
      <c r="G15" s="8"/>
      <c r="H15" s="64"/>
      <c r="I15" s="64"/>
      <c r="J15" s="41"/>
      <c r="K15" s="59"/>
      <c r="L15" s="61"/>
      <c r="M15" s="72"/>
      <c r="N15" s="71"/>
      <c r="O15" s="90"/>
      <c r="P15" s="90"/>
    </row>
    <row r="16" spans="2:16" ht="15" hidden="1">
      <c r="B16" s="54"/>
      <c r="C16" s="83"/>
      <c r="D16" s="3"/>
      <c r="E16" s="6"/>
      <c r="F16" s="6"/>
      <c r="G16" s="8"/>
      <c r="H16" s="6"/>
      <c r="I16" s="6"/>
      <c r="J16" s="66"/>
      <c r="K16" s="9"/>
      <c r="L16" s="60"/>
      <c r="M16" s="72"/>
      <c r="N16" s="71"/>
      <c r="O16" s="86"/>
      <c r="P16" s="86"/>
    </row>
    <row r="17" spans="1:16" ht="15" hidden="1">
      <c r="A17" s="21"/>
      <c r="B17" s="54"/>
      <c r="C17" s="83"/>
      <c r="D17" s="2"/>
      <c r="E17" s="6"/>
      <c r="F17" s="6"/>
      <c r="G17" s="8"/>
      <c r="H17" s="6"/>
      <c r="I17" s="6"/>
      <c r="J17" s="18"/>
      <c r="K17" s="9"/>
      <c r="L17" s="12"/>
      <c r="M17" s="72"/>
      <c r="N17" s="71"/>
      <c r="O17" s="86"/>
      <c r="P17" s="86"/>
    </row>
    <row r="18" spans="2:16" ht="15" hidden="1">
      <c r="B18" s="54"/>
      <c r="C18" s="83"/>
      <c r="D18" s="3"/>
      <c r="E18" s="6"/>
      <c r="F18" s="6"/>
      <c r="G18" s="8"/>
      <c r="H18" s="6"/>
      <c r="I18" s="6"/>
      <c r="J18" s="66"/>
      <c r="K18" s="9"/>
      <c r="L18" s="60"/>
      <c r="M18" s="72"/>
      <c r="N18" s="71"/>
      <c r="O18" s="86"/>
      <c r="P18" s="86"/>
    </row>
    <row r="19" spans="2:16" ht="1.5" customHeight="1" hidden="1">
      <c r="B19" s="54"/>
      <c r="C19" s="83"/>
      <c r="D19" s="2"/>
      <c r="E19" s="6"/>
      <c r="F19" s="6"/>
      <c r="G19" s="8"/>
      <c r="H19" s="6"/>
      <c r="I19" s="6"/>
      <c r="J19" s="18"/>
      <c r="K19" s="9"/>
      <c r="L19" s="12"/>
      <c r="M19" s="72"/>
      <c r="N19" s="71"/>
      <c r="O19" s="86"/>
      <c r="P19" s="86"/>
    </row>
    <row r="20" spans="1:16" ht="15" hidden="1">
      <c r="A20" s="21"/>
      <c r="B20" s="54"/>
      <c r="C20" s="83"/>
      <c r="D20" s="2"/>
      <c r="E20" s="6"/>
      <c r="F20" s="6"/>
      <c r="G20" s="8"/>
      <c r="H20" s="6"/>
      <c r="I20" s="6"/>
      <c r="J20" s="18"/>
      <c r="K20" s="9"/>
      <c r="L20" s="12"/>
      <c r="M20" s="72"/>
      <c r="N20" s="71"/>
      <c r="O20" s="86"/>
      <c r="P20" s="86"/>
    </row>
    <row r="21" spans="2:16" ht="15" hidden="1">
      <c r="B21" s="54"/>
      <c r="C21" s="83"/>
      <c r="D21" s="2"/>
      <c r="E21" s="6"/>
      <c r="F21" s="6"/>
      <c r="G21" s="8"/>
      <c r="I21" s="6"/>
      <c r="J21" s="18"/>
      <c r="K21" s="9"/>
      <c r="L21" s="10"/>
      <c r="M21" s="72"/>
      <c r="N21" s="71"/>
      <c r="O21" s="89"/>
      <c r="P21" s="86"/>
    </row>
    <row r="22" spans="2:16" ht="15" hidden="1">
      <c r="B22" s="54"/>
      <c r="C22" s="83"/>
      <c r="D22" s="17"/>
      <c r="E22" s="6"/>
      <c r="F22" s="6"/>
      <c r="G22" s="8"/>
      <c r="H22" s="6"/>
      <c r="I22" s="6"/>
      <c r="J22" s="18"/>
      <c r="K22" s="9"/>
      <c r="L22" s="12"/>
      <c r="M22" s="72"/>
      <c r="N22" s="71"/>
      <c r="O22" s="86"/>
      <c r="P22" s="86"/>
    </row>
    <row r="23" spans="1:16" ht="15" hidden="1">
      <c r="A23" s="21"/>
      <c r="B23" s="54"/>
      <c r="C23" s="83"/>
      <c r="D23" s="2"/>
      <c r="E23" s="6"/>
      <c r="F23" s="6"/>
      <c r="G23" s="8"/>
      <c r="H23" s="62"/>
      <c r="J23" s="18"/>
      <c r="K23" s="9"/>
      <c r="L23" s="12"/>
      <c r="M23" s="72"/>
      <c r="N23" s="71"/>
      <c r="O23" s="87"/>
      <c r="P23" s="89"/>
    </row>
    <row r="24" spans="1:16" ht="15" hidden="1">
      <c r="A24" s="21"/>
      <c r="B24" s="54"/>
      <c r="C24" s="83"/>
      <c r="D24" s="2"/>
      <c r="E24" s="6"/>
      <c r="F24" s="6"/>
      <c r="G24" s="8"/>
      <c r="H24" s="6"/>
      <c r="I24" s="6"/>
      <c r="J24" s="18"/>
      <c r="K24" s="9"/>
      <c r="L24" s="13"/>
      <c r="M24" s="72"/>
      <c r="N24" s="71"/>
      <c r="O24" s="86"/>
      <c r="P24" s="86"/>
    </row>
    <row r="25" spans="2:16" ht="15" hidden="1">
      <c r="B25" s="54"/>
      <c r="C25" s="83"/>
      <c r="D25" s="17"/>
      <c r="E25" s="6"/>
      <c r="F25" s="6"/>
      <c r="G25" s="8"/>
      <c r="H25" s="62"/>
      <c r="I25" s="6"/>
      <c r="J25" s="18"/>
      <c r="K25" s="9"/>
      <c r="L25" s="12"/>
      <c r="M25" s="72"/>
      <c r="N25" s="71"/>
      <c r="O25" s="87"/>
      <c r="P25" s="86"/>
    </row>
    <row r="26" spans="2:16" ht="15" hidden="1">
      <c r="B26" s="54"/>
      <c r="C26" s="83"/>
      <c r="D26" s="2"/>
      <c r="E26" s="6"/>
      <c r="F26" s="6"/>
      <c r="G26" s="8"/>
      <c r="H26" s="62"/>
      <c r="I26" s="6"/>
      <c r="J26" s="18"/>
      <c r="K26" s="9"/>
      <c r="L26" s="11"/>
      <c r="M26" s="72"/>
      <c r="N26" s="71"/>
      <c r="O26" s="87"/>
      <c r="P26" s="86"/>
    </row>
    <row r="27" spans="2:16" ht="15" hidden="1">
      <c r="B27" s="54"/>
      <c r="C27" s="83"/>
      <c r="D27" s="17"/>
      <c r="E27" s="6"/>
      <c r="F27" s="6"/>
      <c r="G27" s="8"/>
      <c r="H27" s="6"/>
      <c r="I27" s="6"/>
      <c r="J27" s="18"/>
      <c r="K27" s="9"/>
      <c r="L27" s="12"/>
      <c r="M27" s="72"/>
      <c r="N27" s="71"/>
      <c r="O27" s="86"/>
      <c r="P27" s="86"/>
    </row>
    <row r="28" spans="2:16" ht="15" hidden="1">
      <c r="B28" s="54"/>
      <c r="C28" s="83"/>
      <c r="D28" s="16"/>
      <c r="E28" s="6"/>
      <c r="F28" s="6"/>
      <c r="G28" s="8"/>
      <c r="H28" s="6"/>
      <c r="I28" s="6"/>
      <c r="J28" s="18"/>
      <c r="K28" s="9"/>
      <c r="L28" s="12"/>
      <c r="M28" s="72"/>
      <c r="N28" s="71"/>
      <c r="O28" s="86"/>
      <c r="P28" s="86"/>
    </row>
    <row r="29" spans="2:16" ht="15" hidden="1">
      <c r="B29" s="54"/>
      <c r="C29" s="83"/>
      <c r="D29" s="17"/>
      <c r="E29" s="6"/>
      <c r="F29" s="6"/>
      <c r="G29" s="8"/>
      <c r="H29" s="6"/>
      <c r="I29" s="6"/>
      <c r="J29" s="18"/>
      <c r="K29" s="9"/>
      <c r="L29" s="12"/>
      <c r="M29" s="72"/>
      <c r="N29" s="71"/>
      <c r="O29" s="86"/>
      <c r="P29" s="86"/>
    </row>
    <row r="30" spans="1:16" ht="15" hidden="1">
      <c r="A30" s="21"/>
      <c r="B30" s="54"/>
      <c r="C30" s="83"/>
      <c r="D30" s="2"/>
      <c r="E30" s="6"/>
      <c r="F30" s="6"/>
      <c r="G30" s="8"/>
      <c r="H30" s="6"/>
      <c r="I30" s="6"/>
      <c r="J30" s="18"/>
      <c r="K30" s="9"/>
      <c r="L30" s="13"/>
      <c r="M30" s="72"/>
      <c r="N30" s="71"/>
      <c r="O30" s="86"/>
      <c r="P30" s="86"/>
    </row>
    <row r="31" spans="1:16" ht="15" hidden="1">
      <c r="A31" s="21"/>
      <c r="B31" s="54"/>
      <c r="C31" s="83"/>
      <c r="D31" s="16"/>
      <c r="E31" s="6"/>
      <c r="F31" s="6"/>
      <c r="G31" s="8"/>
      <c r="I31" s="6"/>
      <c r="J31" s="18"/>
      <c r="K31" s="9"/>
      <c r="L31" s="12"/>
      <c r="M31" s="72"/>
      <c r="N31" s="71"/>
      <c r="O31" s="89"/>
      <c r="P31" s="86"/>
    </row>
    <row r="32" spans="1:16" ht="15" hidden="1">
      <c r="A32" s="21"/>
      <c r="B32" s="54"/>
      <c r="C32" s="83"/>
      <c r="D32" s="2"/>
      <c r="E32" s="6"/>
      <c r="F32" s="6"/>
      <c r="G32" s="8"/>
      <c r="H32" s="6"/>
      <c r="I32" s="6"/>
      <c r="J32" s="18"/>
      <c r="K32" s="9"/>
      <c r="L32" s="12"/>
      <c r="M32" s="72"/>
      <c r="N32" s="71"/>
      <c r="O32" s="86"/>
      <c r="P32" s="86"/>
    </row>
    <row r="33" spans="2:16" ht="15" hidden="1">
      <c r="B33" s="54"/>
      <c r="C33" s="83"/>
      <c r="D33" s="2"/>
      <c r="E33" s="6"/>
      <c r="F33" s="6"/>
      <c r="G33" s="8"/>
      <c r="H33" s="62"/>
      <c r="I33" s="6"/>
      <c r="J33" s="18"/>
      <c r="K33" s="9"/>
      <c r="L33" s="12"/>
      <c r="M33" s="72"/>
      <c r="N33" s="71"/>
      <c r="O33" s="87"/>
      <c r="P33" s="86"/>
    </row>
    <row r="34" spans="2:16" ht="15" hidden="1">
      <c r="B34" s="54"/>
      <c r="C34" s="83"/>
      <c r="D34" s="17"/>
      <c r="E34" s="6"/>
      <c r="F34" s="6"/>
      <c r="G34" s="8"/>
      <c r="H34" s="6"/>
      <c r="I34" s="6"/>
      <c r="J34" s="18"/>
      <c r="K34" s="9"/>
      <c r="L34" s="12"/>
      <c r="M34" s="72"/>
      <c r="N34" s="71"/>
      <c r="O34" s="86"/>
      <c r="P34" s="86"/>
    </row>
    <row r="35" spans="2:16" ht="15" hidden="1">
      <c r="B35" s="54"/>
      <c r="C35" s="83"/>
      <c r="D35" s="16"/>
      <c r="E35" s="6"/>
      <c r="F35" s="6"/>
      <c r="G35" s="8"/>
      <c r="H35" s="6"/>
      <c r="I35" s="6"/>
      <c r="J35" s="18"/>
      <c r="K35" s="9"/>
      <c r="L35" s="12"/>
      <c r="M35" s="72"/>
      <c r="N35" s="71"/>
      <c r="O35" s="86"/>
      <c r="P35" s="86"/>
    </row>
    <row r="36" spans="2:16" ht="15" hidden="1">
      <c r="B36" s="54"/>
      <c r="C36" s="83"/>
      <c r="D36" s="2"/>
      <c r="E36" s="6"/>
      <c r="F36" s="6"/>
      <c r="G36" s="8"/>
      <c r="H36" s="6"/>
      <c r="J36" s="18"/>
      <c r="K36" s="9"/>
      <c r="L36" s="10"/>
      <c r="M36" s="72"/>
      <c r="N36" s="71"/>
      <c r="O36" s="86"/>
      <c r="P36" s="89"/>
    </row>
    <row r="37" spans="2:16" ht="15" hidden="1">
      <c r="B37" s="54"/>
      <c r="C37" s="83"/>
      <c r="D37" s="2"/>
      <c r="E37" s="6"/>
      <c r="F37" s="6"/>
      <c r="G37" s="8"/>
      <c r="I37" s="6"/>
      <c r="J37" s="18"/>
      <c r="K37" s="9"/>
      <c r="L37" s="10"/>
      <c r="M37" s="72"/>
      <c r="N37" s="71"/>
      <c r="O37" s="89"/>
      <c r="P37" s="86"/>
    </row>
    <row r="38" spans="1:16" ht="15" customHeight="1">
      <c r="A38" s="5" t="s">
        <v>25</v>
      </c>
      <c r="B38" s="54" t="s">
        <v>252</v>
      </c>
      <c r="C38" s="83" t="s">
        <v>24</v>
      </c>
      <c r="D38" s="2" t="s">
        <v>253</v>
      </c>
      <c r="E38" s="86">
        <v>889520</v>
      </c>
      <c r="F38" s="86">
        <v>445520</v>
      </c>
      <c r="G38" s="8">
        <f aca="true" t="shared" si="0" ref="G38:G65">F38/E38*100</f>
        <v>50.08543933806997</v>
      </c>
      <c r="H38" s="86">
        <v>0</v>
      </c>
      <c r="I38" s="89">
        <v>445520</v>
      </c>
      <c r="J38" s="95">
        <v>60</v>
      </c>
      <c r="K38" s="9">
        <v>40525</v>
      </c>
      <c r="L38" s="11">
        <v>0.5104166666666666</v>
      </c>
      <c r="M38" s="80">
        <v>445520</v>
      </c>
      <c r="N38" s="98">
        <v>445500</v>
      </c>
      <c r="P38" s="68">
        <v>445500</v>
      </c>
    </row>
    <row r="39" spans="1:15" ht="15" customHeight="1">
      <c r="A39" s="5" t="s">
        <v>1</v>
      </c>
      <c r="B39" s="54" t="s">
        <v>165</v>
      </c>
      <c r="C39" s="83" t="s">
        <v>166</v>
      </c>
      <c r="D39" s="2" t="s">
        <v>167</v>
      </c>
      <c r="E39" s="86">
        <v>1161600</v>
      </c>
      <c r="F39" s="86">
        <v>580800</v>
      </c>
      <c r="G39" s="8">
        <f t="shared" si="0"/>
        <v>50</v>
      </c>
      <c r="H39" s="86">
        <v>580800</v>
      </c>
      <c r="I39" s="89">
        <v>0</v>
      </c>
      <c r="J39" s="95">
        <v>60</v>
      </c>
      <c r="K39" s="9">
        <v>40525</v>
      </c>
      <c r="L39" s="10" t="s">
        <v>147</v>
      </c>
      <c r="M39" s="80">
        <v>580800</v>
      </c>
      <c r="N39" s="98">
        <v>580800</v>
      </c>
      <c r="O39" s="68">
        <v>580800</v>
      </c>
    </row>
    <row r="40" spans="1:15" ht="15" customHeight="1">
      <c r="A40" s="5" t="s">
        <v>39</v>
      </c>
      <c r="B40" s="54" t="s">
        <v>58</v>
      </c>
      <c r="C40" s="83" t="s">
        <v>59</v>
      </c>
      <c r="D40" s="17" t="s">
        <v>413</v>
      </c>
      <c r="E40" s="86">
        <v>600000</v>
      </c>
      <c r="F40" s="86">
        <v>290000</v>
      </c>
      <c r="G40" s="8">
        <f t="shared" si="0"/>
        <v>48.333333333333336</v>
      </c>
      <c r="H40" s="86">
        <v>290000</v>
      </c>
      <c r="I40" s="86">
        <v>0</v>
      </c>
      <c r="J40" s="96">
        <v>60</v>
      </c>
      <c r="K40" s="14" t="s">
        <v>56</v>
      </c>
      <c r="L40" s="14" t="s">
        <v>60</v>
      </c>
      <c r="M40" s="80">
        <v>290000</v>
      </c>
      <c r="N40" s="98">
        <v>290000</v>
      </c>
      <c r="O40" s="68">
        <v>290000</v>
      </c>
    </row>
    <row r="41" spans="1:15" ht="15">
      <c r="A41" s="5" t="s">
        <v>1</v>
      </c>
      <c r="B41" s="54" t="s">
        <v>141</v>
      </c>
      <c r="C41" s="83" t="s">
        <v>142</v>
      </c>
      <c r="D41" s="2" t="s">
        <v>143</v>
      </c>
      <c r="E41" s="86">
        <v>814000</v>
      </c>
      <c r="F41" s="86">
        <v>407000</v>
      </c>
      <c r="G41" s="8">
        <f t="shared" si="0"/>
        <v>50</v>
      </c>
      <c r="H41" s="86">
        <v>407000</v>
      </c>
      <c r="I41" s="89">
        <v>0</v>
      </c>
      <c r="J41" s="95">
        <v>60</v>
      </c>
      <c r="K41" s="9">
        <v>40526</v>
      </c>
      <c r="L41" s="10" t="s">
        <v>14</v>
      </c>
      <c r="M41" s="80">
        <v>407000</v>
      </c>
      <c r="N41" s="98">
        <v>407000</v>
      </c>
      <c r="O41" s="68">
        <v>407000</v>
      </c>
    </row>
    <row r="42" spans="1:16" ht="15">
      <c r="A42" s="5" t="s">
        <v>269</v>
      </c>
      <c r="B42" s="54" t="s">
        <v>273</v>
      </c>
      <c r="C42" s="83" t="s">
        <v>274</v>
      </c>
      <c r="D42" s="2" t="s">
        <v>275</v>
      </c>
      <c r="E42" s="86">
        <v>180000</v>
      </c>
      <c r="F42" s="86">
        <v>90000</v>
      </c>
      <c r="G42" s="8">
        <f t="shared" si="0"/>
        <v>50</v>
      </c>
      <c r="H42" s="89">
        <v>0</v>
      </c>
      <c r="I42" s="86">
        <v>90000</v>
      </c>
      <c r="J42" s="95">
        <v>60</v>
      </c>
      <c r="K42" s="9">
        <v>40527</v>
      </c>
      <c r="L42" s="11">
        <v>0.3125</v>
      </c>
      <c r="M42" s="80">
        <v>90000</v>
      </c>
      <c r="N42" s="98">
        <v>90000</v>
      </c>
      <c r="P42" s="68">
        <v>90000</v>
      </c>
    </row>
    <row r="43" spans="1:15" ht="15">
      <c r="A43" s="5" t="s">
        <v>25</v>
      </c>
      <c r="B43" s="54" t="s">
        <v>240</v>
      </c>
      <c r="C43" s="83" t="s">
        <v>241</v>
      </c>
      <c r="D43" s="17" t="s">
        <v>242</v>
      </c>
      <c r="E43" s="86">
        <v>961508</v>
      </c>
      <c r="F43" s="86">
        <v>480754</v>
      </c>
      <c r="G43" s="8">
        <f t="shared" si="0"/>
        <v>50</v>
      </c>
      <c r="H43" s="86">
        <v>480754</v>
      </c>
      <c r="I43" s="86">
        <v>0</v>
      </c>
      <c r="J43" s="95">
        <v>60</v>
      </c>
      <c r="K43" s="9">
        <v>40527</v>
      </c>
      <c r="L43" s="12">
        <v>0.3333333333333333</v>
      </c>
      <c r="M43" s="80">
        <v>480754</v>
      </c>
      <c r="N43" s="98">
        <v>480700</v>
      </c>
      <c r="O43" s="68">
        <v>480700</v>
      </c>
    </row>
    <row r="44" spans="1:15" ht="15">
      <c r="A44" s="21" t="s">
        <v>33</v>
      </c>
      <c r="B44" s="54" t="s">
        <v>335</v>
      </c>
      <c r="C44" s="83" t="s">
        <v>32</v>
      </c>
      <c r="D44" s="16" t="s">
        <v>336</v>
      </c>
      <c r="E44" s="86">
        <v>578098</v>
      </c>
      <c r="F44" s="86">
        <v>289049</v>
      </c>
      <c r="G44" s="8">
        <f t="shared" si="0"/>
        <v>50</v>
      </c>
      <c r="H44" s="86">
        <v>289049</v>
      </c>
      <c r="I44" s="86">
        <v>0</v>
      </c>
      <c r="J44" s="95">
        <v>60</v>
      </c>
      <c r="K44" s="9">
        <v>40527</v>
      </c>
      <c r="L44" s="13">
        <v>0.5729166666666666</v>
      </c>
      <c r="M44" s="80">
        <v>289049</v>
      </c>
      <c r="N44" s="98">
        <v>289000</v>
      </c>
      <c r="O44" s="68">
        <v>289000</v>
      </c>
    </row>
    <row r="45" spans="1:16" ht="15.75" thickBot="1">
      <c r="A45" s="113" t="s">
        <v>1</v>
      </c>
      <c r="B45" s="104" t="s">
        <v>151</v>
      </c>
      <c r="C45" s="105" t="s">
        <v>152</v>
      </c>
      <c r="D45" s="106" t="s">
        <v>153</v>
      </c>
      <c r="E45" s="126">
        <v>158600</v>
      </c>
      <c r="F45" s="126">
        <v>79000</v>
      </c>
      <c r="G45" s="114">
        <f t="shared" si="0"/>
        <v>49.810844892812106</v>
      </c>
      <c r="H45" s="127">
        <v>0</v>
      </c>
      <c r="I45" s="126">
        <v>79000</v>
      </c>
      <c r="J45" s="115">
        <v>60</v>
      </c>
      <c r="K45" s="116">
        <v>40527</v>
      </c>
      <c r="L45" s="117" t="s">
        <v>154</v>
      </c>
      <c r="M45" s="118">
        <v>79000</v>
      </c>
      <c r="N45" s="119">
        <v>79000</v>
      </c>
      <c r="O45" s="113"/>
      <c r="P45" s="120">
        <v>79000</v>
      </c>
    </row>
    <row r="46" spans="1:16" ht="15">
      <c r="A46" s="5" t="s">
        <v>1</v>
      </c>
      <c r="B46" s="54" t="s">
        <v>155</v>
      </c>
      <c r="C46" s="2" t="s">
        <v>156</v>
      </c>
      <c r="D46" s="17" t="s">
        <v>157</v>
      </c>
      <c r="E46" s="86">
        <v>1500000</v>
      </c>
      <c r="F46" s="86">
        <v>750000</v>
      </c>
      <c r="G46" s="8">
        <f t="shared" si="0"/>
        <v>50</v>
      </c>
      <c r="H46" s="87">
        <v>0</v>
      </c>
      <c r="I46" s="86">
        <v>750000</v>
      </c>
      <c r="J46" s="18">
        <v>55</v>
      </c>
      <c r="K46" s="9">
        <v>40492</v>
      </c>
      <c r="L46" s="15" t="s">
        <v>17</v>
      </c>
      <c r="M46" s="80">
        <v>0</v>
      </c>
      <c r="N46" s="98"/>
      <c r="P46" s="68"/>
    </row>
    <row r="47" spans="1:14" ht="15">
      <c r="A47" s="21" t="s">
        <v>33</v>
      </c>
      <c r="B47" s="54" t="s">
        <v>314</v>
      </c>
      <c r="C47" s="2" t="s">
        <v>315</v>
      </c>
      <c r="D47" s="2" t="s">
        <v>316</v>
      </c>
      <c r="E47" s="86">
        <v>3163098.73</v>
      </c>
      <c r="F47" s="86">
        <v>800000</v>
      </c>
      <c r="G47" s="8">
        <f t="shared" si="0"/>
        <v>25.291654427745293</v>
      </c>
      <c r="H47" s="86">
        <v>800000.0000000001</v>
      </c>
      <c r="I47" s="86">
        <v>0</v>
      </c>
      <c r="J47" s="18">
        <v>55</v>
      </c>
      <c r="K47" s="9">
        <v>40501</v>
      </c>
      <c r="L47" s="13">
        <v>0.4166666666666667</v>
      </c>
      <c r="M47" s="99">
        <v>0</v>
      </c>
      <c r="N47" s="68"/>
    </row>
    <row r="48" spans="1:13" ht="15">
      <c r="A48" s="5" t="s">
        <v>25</v>
      </c>
      <c r="B48" s="54" t="s">
        <v>243</v>
      </c>
      <c r="C48" s="2" t="s">
        <v>244</v>
      </c>
      <c r="D48" s="2" t="s">
        <v>245</v>
      </c>
      <c r="E48" s="86">
        <v>650000</v>
      </c>
      <c r="F48" s="86">
        <v>325000</v>
      </c>
      <c r="G48" s="8">
        <f t="shared" si="0"/>
        <v>50</v>
      </c>
      <c r="H48" s="87">
        <v>0</v>
      </c>
      <c r="I48" s="86">
        <v>325000</v>
      </c>
      <c r="J48" s="18">
        <v>55</v>
      </c>
      <c r="K48" s="9">
        <v>40505</v>
      </c>
      <c r="L48" s="12">
        <v>0.40625</v>
      </c>
      <c r="M48" s="99">
        <v>0</v>
      </c>
    </row>
    <row r="49" spans="1:13" ht="15">
      <c r="A49" s="21" t="s">
        <v>38</v>
      </c>
      <c r="B49" s="53" t="s">
        <v>370</v>
      </c>
      <c r="C49" s="22" t="s">
        <v>371</v>
      </c>
      <c r="D49" s="58" t="s">
        <v>372</v>
      </c>
      <c r="E49" s="90">
        <v>500000</v>
      </c>
      <c r="F49" s="90">
        <v>250000</v>
      </c>
      <c r="G49" s="8">
        <f t="shared" si="0"/>
        <v>50</v>
      </c>
      <c r="H49" s="90">
        <v>0</v>
      </c>
      <c r="I49" s="90">
        <v>250000</v>
      </c>
      <c r="J49" s="41">
        <v>55</v>
      </c>
      <c r="K49" s="59">
        <v>40526</v>
      </c>
      <c r="L49" s="61">
        <v>0.375</v>
      </c>
      <c r="M49" s="99">
        <v>0</v>
      </c>
    </row>
    <row r="50" spans="1:13" ht="15">
      <c r="A50" s="21" t="s">
        <v>33</v>
      </c>
      <c r="B50" s="54" t="s">
        <v>311</v>
      </c>
      <c r="C50" s="2" t="s">
        <v>312</v>
      </c>
      <c r="D50" s="2" t="s">
        <v>313</v>
      </c>
      <c r="E50" s="86">
        <v>451800</v>
      </c>
      <c r="F50" s="86">
        <v>225900</v>
      </c>
      <c r="G50" s="8">
        <f t="shared" si="0"/>
        <v>50</v>
      </c>
      <c r="H50" s="86">
        <v>0</v>
      </c>
      <c r="I50" s="86">
        <v>225900</v>
      </c>
      <c r="J50" s="18">
        <v>55</v>
      </c>
      <c r="K50" s="9">
        <v>40527</v>
      </c>
      <c r="L50" s="13">
        <v>0.6666666666666666</v>
      </c>
      <c r="M50" s="99">
        <v>0</v>
      </c>
    </row>
    <row r="51" spans="1:13" ht="15">
      <c r="A51" s="5" t="s">
        <v>1</v>
      </c>
      <c r="B51" s="54" t="s">
        <v>161</v>
      </c>
      <c r="C51" s="2" t="s">
        <v>162</v>
      </c>
      <c r="D51" s="2" t="s">
        <v>163</v>
      </c>
      <c r="E51" s="86">
        <v>1000000</v>
      </c>
      <c r="F51" s="86">
        <v>500000</v>
      </c>
      <c r="G51" s="8">
        <f t="shared" si="0"/>
        <v>50</v>
      </c>
      <c r="H51" s="86">
        <v>500000</v>
      </c>
      <c r="I51" s="89">
        <v>0</v>
      </c>
      <c r="J51" s="18">
        <v>55</v>
      </c>
      <c r="K51" s="9">
        <v>40527</v>
      </c>
      <c r="L51" s="10" t="s">
        <v>164</v>
      </c>
      <c r="M51" s="99">
        <v>0</v>
      </c>
    </row>
    <row r="52" spans="1:13" ht="15">
      <c r="A52" s="5" t="s">
        <v>269</v>
      </c>
      <c r="B52" s="54" t="s">
        <v>270</v>
      </c>
      <c r="C52" s="2" t="s">
        <v>271</v>
      </c>
      <c r="D52" s="2" t="s">
        <v>272</v>
      </c>
      <c r="E52" s="86">
        <v>822689</v>
      </c>
      <c r="F52" s="86">
        <v>410000</v>
      </c>
      <c r="G52" s="8">
        <f t="shared" si="0"/>
        <v>49.83657250795866</v>
      </c>
      <c r="H52" s="89">
        <v>0</v>
      </c>
      <c r="I52" s="86">
        <v>410000</v>
      </c>
      <c r="J52" s="18">
        <v>50</v>
      </c>
      <c r="K52" s="9">
        <v>40483</v>
      </c>
      <c r="L52" s="11">
        <v>0.4166666666666667</v>
      </c>
      <c r="M52" s="99">
        <v>0</v>
      </c>
    </row>
    <row r="53" spans="1:13" ht="15">
      <c r="A53" s="21" t="s">
        <v>33</v>
      </c>
      <c r="B53" s="54" t="s">
        <v>322</v>
      </c>
      <c r="C53" s="2" t="s">
        <v>323</v>
      </c>
      <c r="D53" s="2" t="s">
        <v>324</v>
      </c>
      <c r="E53" s="86">
        <v>450000</v>
      </c>
      <c r="F53" s="86">
        <v>225000</v>
      </c>
      <c r="G53" s="8">
        <f t="shared" si="0"/>
        <v>50</v>
      </c>
      <c r="H53" s="86">
        <v>0</v>
      </c>
      <c r="I53" s="86">
        <v>225000</v>
      </c>
      <c r="J53" s="18">
        <v>50</v>
      </c>
      <c r="K53" s="9">
        <v>40483</v>
      </c>
      <c r="L53" s="13">
        <v>0.5520833333333334</v>
      </c>
      <c r="M53" s="99">
        <v>0</v>
      </c>
    </row>
    <row r="54" spans="1:13" ht="15">
      <c r="A54" s="21" t="s">
        <v>33</v>
      </c>
      <c r="B54" s="54" t="s">
        <v>317</v>
      </c>
      <c r="C54" s="2" t="s">
        <v>29</v>
      </c>
      <c r="D54" s="2" t="s">
        <v>318</v>
      </c>
      <c r="E54" s="86">
        <v>313000</v>
      </c>
      <c r="F54" s="86">
        <v>150000</v>
      </c>
      <c r="G54" s="8">
        <f t="shared" si="0"/>
        <v>47.92332268370607</v>
      </c>
      <c r="H54" s="86">
        <v>150000</v>
      </c>
      <c r="I54" s="86">
        <v>0</v>
      </c>
      <c r="J54" s="18">
        <v>50</v>
      </c>
      <c r="K54" s="9">
        <v>40485</v>
      </c>
      <c r="L54" s="13">
        <v>0.3506944444444444</v>
      </c>
      <c r="M54" s="99">
        <v>0</v>
      </c>
    </row>
    <row r="55" spans="1:13" ht="15">
      <c r="A55" s="21" t="s">
        <v>287</v>
      </c>
      <c r="B55" s="54" t="s">
        <v>288</v>
      </c>
      <c r="C55" s="2" t="s">
        <v>409</v>
      </c>
      <c r="D55" s="2" t="s">
        <v>289</v>
      </c>
      <c r="E55" s="86">
        <v>260064</v>
      </c>
      <c r="F55" s="86">
        <v>130032</v>
      </c>
      <c r="G55" s="8">
        <f t="shared" si="0"/>
        <v>50</v>
      </c>
      <c r="H55" s="86">
        <v>130032</v>
      </c>
      <c r="I55" s="86">
        <v>0</v>
      </c>
      <c r="J55" s="18">
        <v>50</v>
      </c>
      <c r="K55" s="9">
        <v>40486</v>
      </c>
      <c r="L55" s="12">
        <v>0.40625</v>
      </c>
      <c r="M55" s="99">
        <v>0</v>
      </c>
    </row>
    <row r="56" spans="1:13" ht="15">
      <c r="A56" s="21" t="s">
        <v>287</v>
      </c>
      <c r="B56" s="54" t="s">
        <v>290</v>
      </c>
      <c r="C56" s="2" t="s">
        <v>393</v>
      </c>
      <c r="D56" s="2" t="s">
        <v>291</v>
      </c>
      <c r="E56" s="86">
        <v>1630000</v>
      </c>
      <c r="F56" s="86">
        <v>800000</v>
      </c>
      <c r="G56" s="8">
        <f t="shared" si="0"/>
        <v>49.079754601226995</v>
      </c>
      <c r="H56" s="87">
        <v>800000</v>
      </c>
      <c r="I56" s="86">
        <v>0</v>
      </c>
      <c r="J56" s="18">
        <v>50</v>
      </c>
      <c r="K56" s="9">
        <v>40497</v>
      </c>
      <c r="L56" s="12">
        <v>0.3888888888888889</v>
      </c>
      <c r="M56" s="99">
        <v>0</v>
      </c>
    </row>
    <row r="57" spans="1:13" ht="15">
      <c r="A57" s="21" t="s">
        <v>33</v>
      </c>
      <c r="B57" s="54" t="s">
        <v>327</v>
      </c>
      <c r="C57" s="2" t="s">
        <v>328</v>
      </c>
      <c r="D57" s="2" t="s">
        <v>329</v>
      </c>
      <c r="E57" s="86">
        <v>205000</v>
      </c>
      <c r="F57" s="86">
        <v>100000</v>
      </c>
      <c r="G57" s="8">
        <f t="shared" si="0"/>
        <v>48.78048780487805</v>
      </c>
      <c r="H57" s="86">
        <v>0</v>
      </c>
      <c r="I57" s="86">
        <v>100000</v>
      </c>
      <c r="J57" s="18">
        <v>50</v>
      </c>
      <c r="K57" s="9">
        <v>40501</v>
      </c>
      <c r="L57" s="13">
        <v>0.3333333333333333</v>
      </c>
      <c r="M57" s="99">
        <v>0</v>
      </c>
    </row>
    <row r="58" spans="1:13" ht="15">
      <c r="A58" s="5" t="s">
        <v>25</v>
      </c>
      <c r="B58" s="54" t="s">
        <v>234</v>
      </c>
      <c r="C58" s="2" t="s">
        <v>235</v>
      </c>
      <c r="D58" s="17" t="s">
        <v>236</v>
      </c>
      <c r="E58" s="86">
        <v>1656797</v>
      </c>
      <c r="F58" s="86">
        <v>800000</v>
      </c>
      <c r="G58" s="8">
        <f t="shared" si="0"/>
        <v>48.285939677582704</v>
      </c>
      <c r="H58" s="86">
        <v>799999.9999999999</v>
      </c>
      <c r="I58" s="86">
        <v>0</v>
      </c>
      <c r="J58" s="18">
        <v>50</v>
      </c>
      <c r="K58" s="9">
        <v>40508</v>
      </c>
      <c r="L58" s="12">
        <v>0.34027777777777773</v>
      </c>
      <c r="M58" s="99">
        <v>0</v>
      </c>
    </row>
    <row r="59" spans="1:13" ht="15">
      <c r="A59" s="5" t="s">
        <v>42</v>
      </c>
      <c r="B59" s="54" t="s">
        <v>69</v>
      </c>
      <c r="C59" s="2" t="s">
        <v>70</v>
      </c>
      <c r="D59" s="2" t="s">
        <v>71</v>
      </c>
      <c r="E59" s="86">
        <v>1523500</v>
      </c>
      <c r="F59" s="86">
        <v>761750</v>
      </c>
      <c r="G59" s="8">
        <f t="shared" si="0"/>
        <v>50</v>
      </c>
      <c r="H59" s="86">
        <v>0</v>
      </c>
      <c r="I59" s="86">
        <v>761750</v>
      </c>
      <c r="J59" s="18">
        <v>50</v>
      </c>
      <c r="K59" s="9">
        <v>40511</v>
      </c>
      <c r="L59" s="12">
        <v>0.4777777777777778</v>
      </c>
      <c r="M59" s="99">
        <v>0</v>
      </c>
    </row>
    <row r="60" spans="1:13" ht="15">
      <c r="A60" s="5" t="s">
        <v>25</v>
      </c>
      <c r="B60" s="54" t="s">
        <v>228</v>
      </c>
      <c r="C60" s="2" t="s">
        <v>229</v>
      </c>
      <c r="D60" s="17" t="s">
        <v>230</v>
      </c>
      <c r="E60" s="86">
        <v>718219</v>
      </c>
      <c r="F60" s="86">
        <v>359100</v>
      </c>
      <c r="G60" s="8">
        <f t="shared" si="0"/>
        <v>49.99867728366974</v>
      </c>
      <c r="H60" s="86">
        <v>0</v>
      </c>
      <c r="I60" s="86">
        <v>359100</v>
      </c>
      <c r="J60" s="18">
        <v>50</v>
      </c>
      <c r="K60" s="9">
        <v>40512</v>
      </c>
      <c r="L60" s="12">
        <v>0.3645833333333333</v>
      </c>
      <c r="M60" s="99">
        <v>0</v>
      </c>
    </row>
    <row r="61" spans="1:13" ht="15">
      <c r="A61" s="21" t="s">
        <v>287</v>
      </c>
      <c r="B61" s="54" t="s">
        <v>294</v>
      </c>
      <c r="C61" s="2" t="s">
        <v>394</v>
      </c>
      <c r="D61" s="16" t="s">
        <v>295</v>
      </c>
      <c r="E61" s="86">
        <v>308800</v>
      </c>
      <c r="F61" s="86">
        <v>100000</v>
      </c>
      <c r="G61" s="8">
        <f t="shared" si="0"/>
        <v>32.38341968911917</v>
      </c>
      <c r="H61" s="86">
        <v>0</v>
      </c>
      <c r="I61" s="86">
        <v>100000</v>
      </c>
      <c r="J61" s="18">
        <v>50</v>
      </c>
      <c r="K61" s="9">
        <v>40513</v>
      </c>
      <c r="L61" s="12">
        <v>0.34375</v>
      </c>
      <c r="M61" s="99">
        <v>0</v>
      </c>
    </row>
    <row r="62" spans="1:13" ht="15">
      <c r="A62" s="21" t="s">
        <v>287</v>
      </c>
      <c r="B62" s="54" t="s">
        <v>296</v>
      </c>
      <c r="C62" s="2" t="s">
        <v>297</v>
      </c>
      <c r="D62" s="2" t="s">
        <v>298</v>
      </c>
      <c r="E62" s="86">
        <v>1250650</v>
      </c>
      <c r="F62" s="86">
        <v>587805</v>
      </c>
      <c r="G62" s="8">
        <f t="shared" si="0"/>
        <v>46.99996002078919</v>
      </c>
      <c r="H62" s="86">
        <v>0</v>
      </c>
      <c r="I62" s="86">
        <v>587805</v>
      </c>
      <c r="J62" s="18">
        <v>50</v>
      </c>
      <c r="K62" s="9">
        <v>40518</v>
      </c>
      <c r="L62" s="12">
        <v>0.4375</v>
      </c>
      <c r="M62" s="99">
        <v>0</v>
      </c>
    </row>
    <row r="63" spans="1:13" ht="15">
      <c r="A63" s="21" t="s">
        <v>38</v>
      </c>
      <c r="B63" s="53" t="s">
        <v>368</v>
      </c>
      <c r="C63" s="22" t="s">
        <v>37</v>
      </c>
      <c r="D63" s="22" t="s">
        <v>369</v>
      </c>
      <c r="E63" s="90">
        <v>2000000</v>
      </c>
      <c r="F63" s="90">
        <v>800000</v>
      </c>
      <c r="G63" s="8">
        <f t="shared" si="0"/>
        <v>40</v>
      </c>
      <c r="H63" s="90">
        <v>800000</v>
      </c>
      <c r="I63" s="90">
        <v>0</v>
      </c>
      <c r="J63" s="41">
        <v>50</v>
      </c>
      <c r="K63" s="59">
        <v>40520</v>
      </c>
      <c r="L63" s="24">
        <v>0.375</v>
      </c>
      <c r="M63" s="99">
        <v>0</v>
      </c>
    </row>
    <row r="64" spans="1:13" ht="15">
      <c r="A64" s="5" t="s">
        <v>1</v>
      </c>
      <c r="B64" s="54" t="s">
        <v>148</v>
      </c>
      <c r="C64" s="2" t="s">
        <v>149</v>
      </c>
      <c r="D64" s="2" t="s">
        <v>150</v>
      </c>
      <c r="E64" s="86">
        <v>867870</v>
      </c>
      <c r="F64" s="86">
        <v>433500</v>
      </c>
      <c r="G64" s="8">
        <f t="shared" si="0"/>
        <v>49.94987728576861</v>
      </c>
      <c r="H64" s="86">
        <v>433500</v>
      </c>
      <c r="I64" s="89">
        <v>0</v>
      </c>
      <c r="J64" s="18">
        <v>50</v>
      </c>
      <c r="K64" s="9">
        <v>40525</v>
      </c>
      <c r="L64" s="11" t="s">
        <v>14</v>
      </c>
      <c r="M64" s="99">
        <v>0</v>
      </c>
    </row>
    <row r="65" spans="1:13" ht="15">
      <c r="A65" s="5" t="s">
        <v>22</v>
      </c>
      <c r="B65" s="54" t="s">
        <v>194</v>
      </c>
      <c r="C65" s="2" t="s">
        <v>195</v>
      </c>
      <c r="D65" s="2" t="s">
        <v>196</v>
      </c>
      <c r="E65" s="86">
        <v>563888</v>
      </c>
      <c r="F65" s="86">
        <v>281944</v>
      </c>
      <c r="G65" s="8">
        <f t="shared" si="0"/>
        <v>50</v>
      </c>
      <c r="H65" s="87">
        <v>0</v>
      </c>
      <c r="I65" s="86">
        <v>281944</v>
      </c>
      <c r="J65" s="18">
        <v>50</v>
      </c>
      <c r="K65" s="9">
        <v>40526</v>
      </c>
      <c r="L65" s="12">
        <v>0.5625</v>
      </c>
      <c r="M65" s="99">
        <v>0</v>
      </c>
    </row>
    <row r="66" spans="1:13" ht="15">
      <c r="A66" s="5" t="s">
        <v>1</v>
      </c>
      <c r="B66" s="54" t="s">
        <v>138</v>
      </c>
      <c r="C66" s="2" t="s">
        <v>12</v>
      </c>
      <c r="D66" s="2" t="s">
        <v>139</v>
      </c>
      <c r="E66" s="86">
        <v>420000</v>
      </c>
      <c r="F66" s="86">
        <v>210000</v>
      </c>
      <c r="G66" s="8">
        <f aca="true" t="shared" si="1" ref="G66:G96">F66/E66*100</f>
        <v>50</v>
      </c>
      <c r="H66" s="89">
        <v>0</v>
      </c>
      <c r="I66" s="86">
        <v>210000</v>
      </c>
      <c r="J66" s="18">
        <v>50</v>
      </c>
      <c r="K66" s="9">
        <v>40526</v>
      </c>
      <c r="L66" s="10" t="s">
        <v>140</v>
      </c>
      <c r="M66" s="99">
        <v>0</v>
      </c>
    </row>
    <row r="67" spans="1:13" ht="15">
      <c r="A67" s="5" t="s">
        <v>25</v>
      </c>
      <c r="B67" s="54" t="s">
        <v>249</v>
      </c>
      <c r="C67" s="2" t="s">
        <v>250</v>
      </c>
      <c r="D67" s="17" t="s">
        <v>251</v>
      </c>
      <c r="E67" s="86">
        <v>226248</v>
      </c>
      <c r="F67" s="86">
        <v>113000</v>
      </c>
      <c r="G67" s="8">
        <f t="shared" si="1"/>
        <v>49.945192885682964</v>
      </c>
      <c r="H67" s="86">
        <v>113000</v>
      </c>
      <c r="I67" s="86">
        <v>0</v>
      </c>
      <c r="J67" s="18">
        <v>50</v>
      </c>
      <c r="K67" s="9">
        <v>40527</v>
      </c>
      <c r="L67" s="12">
        <v>0.3611111111111111</v>
      </c>
      <c r="M67" s="99">
        <v>0</v>
      </c>
    </row>
    <row r="68" spans="1:13" ht="15">
      <c r="A68" s="21" t="s">
        <v>36</v>
      </c>
      <c r="B68" s="54" t="s">
        <v>356</v>
      </c>
      <c r="C68" s="2" t="s">
        <v>357</v>
      </c>
      <c r="D68" s="2" t="s">
        <v>358</v>
      </c>
      <c r="E68" s="86">
        <v>1060000</v>
      </c>
      <c r="F68" s="86">
        <v>510000</v>
      </c>
      <c r="G68" s="8">
        <f t="shared" si="1"/>
        <v>48.113207547169814</v>
      </c>
      <c r="H68" s="87">
        <v>0</v>
      </c>
      <c r="I68" s="86">
        <v>510000</v>
      </c>
      <c r="J68" s="18">
        <v>45</v>
      </c>
      <c r="K68" s="9">
        <v>40483</v>
      </c>
      <c r="L68" s="12">
        <v>0.3333333333333333</v>
      </c>
      <c r="M68" s="99">
        <v>0</v>
      </c>
    </row>
    <row r="69" spans="1:13" ht="15">
      <c r="A69" s="21" t="s">
        <v>33</v>
      </c>
      <c r="B69" s="54" t="s">
        <v>334</v>
      </c>
      <c r="C69" s="2" t="s">
        <v>31</v>
      </c>
      <c r="D69" s="2" t="s">
        <v>411</v>
      </c>
      <c r="E69" s="86">
        <v>1000000</v>
      </c>
      <c r="F69" s="86">
        <v>500000</v>
      </c>
      <c r="G69" s="8">
        <f t="shared" si="1"/>
        <v>50</v>
      </c>
      <c r="H69" s="86">
        <v>0</v>
      </c>
      <c r="I69" s="86">
        <v>500000</v>
      </c>
      <c r="J69" s="18">
        <v>45</v>
      </c>
      <c r="K69" s="9">
        <v>40483</v>
      </c>
      <c r="L69" s="13">
        <v>0.6631944444444444</v>
      </c>
      <c r="M69" s="99">
        <v>0</v>
      </c>
    </row>
    <row r="70" spans="1:13" ht="15">
      <c r="A70" s="21" t="s">
        <v>33</v>
      </c>
      <c r="B70" s="54" t="s">
        <v>319</v>
      </c>
      <c r="C70" s="2" t="s">
        <v>320</v>
      </c>
      <c r="D70" s="16" t="s">
        <v>321</v>
      </c>
      <c r="E70" s="86">
        <v>800000</v>
      </c>
      <c r="F70" s="86">
        <v>400000</v>
      </c>
      <c r="G70" s="8">
        <f t="shared" si="1"/>
        <v>50</v>
      </c>
      <c r="H70" s="86">
        <v>400000</v>
      </c>
      <c r="I70" s="86">
        <v>0</v>
      </c>
      <c r="J70" s="18">
        <v>45</v>
      </c>
      <c r="K70" s="9">
        <v>40486</v>
      </c>
      <c r="L70" s="13">
        <v>0.3888888888888889</v>
      </c>
      <c r="M70" s="99">
        <v>0</v>
      </c>
    </row>
    <row r="71" spans="1:13" ht="15">
      <c r="A71" s="5" t="s">
        <v>45</v>
      </c>
      <c r="B71" s="54" t="s">
        <v>177</v>
      </c>
      <c r="C71" s="2" t="s">
        <v>92</v>
      </c>
      <c r="D71" s="3" t="s">
        <v>93</v>
      </c>
      <c r="E71" s="86">
        <v>698684</v>
      </c>
      <c r="F71" s="86">
        <v>349342</v>
      </c>
      <c r="G71" s="8">
        <f t="shared" si="1"/>
        <v>50</v>
      </c>
      <c r="H71" s="86">
        <v>0</v>
      </c>
      <c r="I71" s="86">
        <v>349342</v>
      </c>
      <c r="J71" s="66">
        <v>45</v>
      </c>
      <c r="K71" s="9">
        <v>40492</v>
      </c>
      <c r="L71" s="60">
        <v>0.4979166666666666</v>
      </c>
      <c r="M71" s="99">
        <v>0</v>
      </c>
    </row>
    <row r="72" spans="1:13" ht="15">
      <c r="A72" s="5" t="s">
        <v>45</v>
      </c>
      <c r="B72" s="54" t="s">
        <v>173</v>
      </c>
      <c r="C72" s="2" t="s">
        <v>85</v>
      </c>
      <c r="D72" s="3" t="s">
        <v>86</v>
      </c>
      <c r="E72" s="86">
        <v>757532</v>
      </c>
      <c r="F72" s="86">
        <v>371191</v>
      </c>
      <c r="G72" s="8">
        <f t="shared" si="1"/>
        <v>49.000042242439925</v>
      </c>
      <c r="H72" s="86">
        <v>296952.8</v>
      </c>
      <c r="I72" s="86">
        <v>74238.2</v>
      </c>
      <c r="J72" s="66">
        <v>45</v>
      </c>
      <c r="K72" s="9">
        <v>40511</v>
      </c>
      <c r="L72" s="12">
        <v>0.3333333333333333</v>
      </c>
      <c r="M72" s="99">
        <v>0</v>
      </c>
    </row>
    <row r="73" spans="1:13" ht="15">
      <c r="A73" s="93" t="s">
        <v>33</v>
      </c>
      <c r="B73" s="54" t="s">
        <v>416</v>
      </c>
      <c r="C73" s="2" t="s">
        <v>309</v>
      </c>
      <c r="D73" s="2" t="s">
        <v>310</v>
      </c>
      <c r="E73" s="121">
        <v>500000</v>
      </c>
      <c r="F73" s="121">
        <v>200000</v>
      </c>
      <c r="G73" s="20">
        <f t="shared" si="1"/>
        <v>40</v>
      </c>
      <c r="H73" s="121">
        <v>0</v>
      </c>
      <c r="I73" s="121">
        <v>200000</v>
      </c>
      <c r="J73" s="18">
        <v>45</v>
      </c>
      <c r="K73" s="46">
        <v>40512</v>
      </c>
      <c r="L73" s="39">
        <v>0.4375</v>
      </c>
      <c r="M73" s="94">
        <v>0</v>
      </c>
    </row>
    <row r="74" spans="1:13" ht="15">
      <c r="A74" s="21" t="s">
        <v>33</v>
      </c>
      <c r="B74" s="54" t="s">
        <v>330</v>
      </c>
      <c r="C74" s="2" t="s">
        <v>30</v>
      </c>
      <c r="D74" s="2" t="s">
        <v>331</v>
      </c>
      <c r="E74" s="86">
        <v>164500</v>
      </c>
      <c r="F74" s="86">
        <v>82250</v>
      </c>
      <c r="G74" s="8">
        <f t="shared" si="1"/>
        <v>50</v>
      </c>
      <c r="H74" s="86">
        <v>0</v>
      </c>
      <c r="I74" s="86">
        <v>82250</v>
      </c>
      <c r="J74" s="18">
        <v>45</v>
      </c>
      <c r="K74" s="9">
        <v>40513</v>
      </c>
      <c r="L74" s="13">
        <v>0.3541666666666667</v>
      </c>
      <c r="M74" s="99">
        <v>0</v>
      </c>
    </row>
    <row r="75" spans="1:13" ht="15">
      <c r="A75" s="5" t="s">
        <v>1</v>
      </c>
      <c r="B75" s="54" t="s">
        <v>171</v>
      </c>
      <c r="C75" s="2" t="s">
        <v>19</v>
      </c>
      <c r="D75" s="2" t="s">
        <v>172</v>
      </c>
      <c r="E75" s="86">
        <v>750000</v>
      </c>
      <c r="F75" s="86">
        <v>350000</v>
      </c>
      <c r="G75" s="8">
        <f t="shared" si="1"/>
        <v>46.666666666666664</v>
      </c>
      <c r="H75" s="86">
        <v>350000</v>
      </c>
      <c r="I75" s="89">
        <v>0</v>
      </c>
      <c r="J75" s="18">
        <v>45</v>
      </c>
      <c r="K75" s="9">
        <v>40516</v>
      </c>
      <c r="L75" s="12">
        <v>0.5</v>
      </c>
      <c r="M75" s="99">
        <v>0</v>
      </c>
    </row>
    <row r="76" spans="1:13" ht="15">
      <c r="A76" s="5" t="s">
        <v>25</v>
      </c>
      <c r="B76" s="54" t="s">
        <v>246</v>
      </c>
      <c r="C76" s="2" t="s">
        <v>247</v>
      </c>
      <c r="D76" s="17" t="s">
        <v>248</v>
      </c>
      <c r="E76" s="86">
        <v>207770</v>
      </c>
      <c r="F76" s="86">
        <v>103884</v>
      </c>
      <c r="G76" s="8">
        <f t="shared" si="1"/>
        <v>49.999518698560905</v>
      </c>
      <c r="H76" s="86">
        <v>103884</v>
      </c>
      <c r="I76" s="86">
        <v>0</v>
      </c>
      <c r="J76" s="18">
        <v>45</v>
      </c>
      <c r="K76" s="9">
        <v>40518</v>
      </c>
      <c r="L76" s="12">
        <v>0.5833333333333334</v>
      </c>
      <c r="M76" s="99">
        <v>0</v>
      </c>
    </row>
    <row r="77" spans="1:13" ht="15">
      <c r="A77" s="5" t="s">
        <v>1</v>
      </c>
      <c r="B77" s="54" t="s">
        <v>144</v>
      </c>
      <c r="C77" s="17" t="s">
        <v>145</v>
      </c>
      <c r="D77" s="2" t="s">
        <v>146</v>
      </c>
      <c r="E77" s="86">
        <v>800000</v>
      </c>
      <c r="F77" s="86">
        <v>400000</v>
      </c>
      <c r="G77" s="8">
        <f t="shared" si="1"/>
        <v>50</v>
      </c>
      <c r="H77" s="89"/>
      <c r="I77" s="86">
        <v>400000</v>
      </c>
      <c r="J77" s="18">
        <v>45</v>
      </c>
      <c r="K77" s="9">
        <v>40522</v>
      </c>
      <c r="L77" s="10" t="s">
        <v>147</v>
      </c>
      <c r="M77" s="99">
        <v>0</v>
      </c>
    </row>
    <row r="78" spans="1:13" ht="15">
      <c r="A78" s="21" t="s">
        <v>38</v>
      </c>
      <c r="B78" s="53" t="s">
        <v>373</v>
      </c>
      <c r="C78" s="22" t="s">
        <v>374</v>
      </c>
      <c r="D78" s="22" t="s">
        <v>375</v>
      </c>
      <c r="E78" s="90">
        <v>600000</v>
      </c>
      <c r="F78" s="90">
        <v>300000</v>
      </c>
      <c r="G78" s="8">
        <f t="shared" si="1"/>
        <v>50</v>
      </c>
      <c r="H78" s="90">
        <v>0</v>
      </c>
      <c r="I78" s="90">
        <v>300000</v>
      </c>
      <c r="J78" s="41">
        <v>45</v>
      </c>
      <c r="K78" s="59">
        <v>40525</v>
      </c>
      <c r="L78" s="24">
        <v>0.3611111111111111</v>
      </c>
      <c r="M78" s="99">
        <v>0</v>
      </c>
    </row>
    <row r="79" spans="1:13" ht="15">
      <c r="A79" s="5" t="s">
        <v>45</v>
      </c>
      <c r="B79" s="54" t="s">
        <v>175</v>
      </c>
      <c r="C79" s="16" t="s">
        <v>88</v>
      </c>
      <c r="D79" s="3" t="s">
        <v>89</v>
      </c>
      <c r="E79" s="86">
        <v>1200000</v>
      </c>
      <c r="F79" s="86">
        <v>600000</v>
      </c>
      <c r="G79" s="8">
        <f t="shared" si="1"/>
        <v>50</v>
      </c>
      <c r="H79" s="86">
        <v>0</v>
      </c>
      <c r="I79" s="86">
        <v>600000</v>
      </c>
      <c r="J79" s="66">
        <v>40</v>
      </c>
      <c r="K79" s="9">
        <v>40483</v>
      </c>
      <c r="L79" s="60">
        <v>0.2916666666666667</v>
      </c>
      <c r="M79" s="99">
        <v>0</v>
      </c>
    </row>
    <row r="80" spans="1:13" ht="15">
      <c r="A80" s="5" t="s">
        <v>42</v>
      </c>
      <c r="B80" s="54" t="s">
        <v>75</v>
      </c>
      <c r="C80" s="2" t="s">
        <v>41</v>
      </c>
      <c r="D80" s="16" t="s">
        <v>76</v>
      </c>
      <c r="E80" s="86">
        <v>400000</v>
      </c>
      <c r="F80" s="86">
        <v>200000</v>
      </c>
      <c r="G80" s="8">
        <f t="shared" si="1"/>
        <v>50</v>
      </c>
      <c r="H80" s="86">
        <v>0</v>
      </c>
      <c r="I80" s="86">
        <v>200000</v>
      </c>
      <c r="J80" s="18">
        <v>40</v>
      </c>
      <c r="K80" s="9">
        <v>40490</v>
      </c>
      <c r="L80" s="12">
        <v>0.3819444444444444</v>
      </c>
      <c r="M80" s="99">
        <v>0</v>
      </c>
    </row>
    <row r="81" spans="1:13" ht="15">
      <c r="A81" s="21" t="s">
        <v>33</v>
      </c>
      <c r="B81" s="54" t="s">
        <v>332</v>
      </c>
      <c r="C81" s="2" t="s">
        <v>333</v>
      </c>
      <c r="D81" s="2" t="s">
        <v>275</v>
      </c>
      <c r="E81" s="86">
        <v>800000</v>
      </c>
      <c r="F81" s="86">
        <v>400000</v>
      </c>
      <c r="G81" s="8">
        <f t="shared" si="1"/>
        <v>50</v>
      </c>
      <c r="H81" s="86">
        <v>0</v>
      </c>
      <c r="I81" s="86">
        <v>400000</v>
      </c>
      <c r="J81" s="18">
        <v>40</v>
      </c>
      <c r="K81" s="9">
        <v>40490</v>
      </c>
      <c r="L81" s="13">
        <v>0.4166666666666667</v>
      </c>
      <c r="M81" s="99">
        <v>0</v>
      </c>
    </row>
    <row r="82" spans="1:13" ht="15">
      <c r="A82" s="21" t="s">
        <v>28</v>
      </c>
      <c r="B82" s="54" t="s">
        <v>282</v>
      </c>
      <c r="C82" s="2" t="s">
        <v>397</v>
      </c>
      <c r="D82" s="2" t="s">
        <v>275</v>
      </c>
      <c r="E82" s="86">
        <v>1184077</v>
      </c>
      <c r="F82" s="86">
        <v>592000</v>
      </c>
      <c r="G82" s="8">
        <f t="shared" si="1"/>
        <v>49.99674852226671</v>
      </c>
      <c r="H82" s="89">
        <v>0</v>
      </c>
      <c r="I82" s="86">
        <v>591999.9999999999</v>
      </c>
      <c r="J82" s="18">
        <v>40</v>
      </c>
      <c r="K82" s="9">
        <v>40491</v>
      </c>
      <c r="L82" s="12">
        <v>0.34375</v>
      </c>
      <c r="M82" s="99">
        <v>0</v>
      </c>
    </row>
    <row r="83" spans="1:13" ht="15">
      <c r="A83" s="5" t="s">
        <v>45</v>
      </c>
      <c r="B83" s="54" t="s">
        <v>176</v>
      </c>
      <c r="C83" s="2" t="s">
        <v>90</v>
      </c>
      <c r="D83" s="3" t="s">
        <v>91</v>
      </c>
      <c r="E83" s="86">
        <v>322622</v>
      </c>
      <c r="F83" s="86">
        <v>161311</v>
      </c>
      <c r="G83" s="8">
        <f t="shared" si="1"/>
        <v>50</v>
      </c>
      <c r="H83" s="86">
        <v>161311</v>
      </c>
      <c r="I83" s="86">
        <v>0</v>
      </c>
      <c r="J83" s="66">
        <v>40</v>
      </c>
      <c r="K83" s="9">
        <v>40520</v>
      </c>
      <c r="L83" s="60">
        <v>0.2916666666666667</v>
      </c>
      <c r="M83" s="99">
        <v>0</v>
      </c>
    </row>
    <row r="84" spans="1:13" ht="15">
      <c r="A84" s="5" t="s">
        <v>26</v>
      </c>
      <c r="B84" s="54" t="s">
        <v>260</v>
      </c>
      <c r="C84" s="17" t="s">
        <v>395</v>
      </c>
      <c r="D84" s="17" t="s">
        <v>261</v>
      </c>
      <c r="E84" s="86">
        <v>1100000</v>
      </c>
      <c r="F84" s="86">
        <v>550000</v>
      </c>
      <c r="G84" s="8">
        <f t="shared" si="1"/>
        <v>50</v>
      </c>
      <c r="H84" s="86">
        <v>0</v>
      </c>
      <c r="I84" s="86">
        <v>550000</v>
      </c>
      <c r="J84" s="18">
        <v>40</v>
      </c>
      <c r="K84" s="9">
        <v>40520</v>
      </c>
      <c r="L84" s="12">
        <v>0.6875</v>
      </c>
      <c r="M84" s="99">
        <v>0</v>
      </c>
    </row>
    <row r="85" spans="1:13" ht="15">
      <c r="A85" s="5" t="s">
        <v>42</v>
      </c>
      <c r="B85" s="54" t="s">
        <v>72</v>
      </c>
      <c r="C85" s="2" t="s">
        <v>73</v>
      </c>
      <c r="D85" s="17" t="s">
        <v>74</v>
      </c>
      <c r="E85" s="86">
        <v>210000</v>
      </c>
      <c r="F85" s="86">
        <v>105000</v>
      </c>
      <c r="G85" s="8">
        <f t="shared" si="1"/>
        <v>50</v>
      </c>
      <c r="H85" s="86">
        <v>0</v>
      </c>
      <c r="I85" s="86">
        <v>105000</v>
      </c>
      <c r="J85" s="18">
        <v>40</v>
      </c>
      <c r="K85" s="9">
        <v>40521</v>
      </c>
      <c r="L85" s="12">
        <v>0.3680555555555556</v>
      </c>
      <c r="M85" s="99">
        <v>0</v>
      </c>
    </row>
    <row r="86" spans="1:13" ht="15">
      <c r="A86" s="21" t="s">
        <v>38</v>
      </c>
      <c r="B86" s="53" t="s">
        <v>376</v>
      </c>
      <c r="C86" s="22" t="s">
        <v>377</v>
      </c>
      <c r="D86" s="22" t="s">
        <v>378</v>
      </c>
      <c r="E86" s="90">
        <v>800000</v>
      </c>
      <c r="F86" s="90">
        <v>400000</v>
      </c>
      <c r="G86" s="8">
        <f t="shared" si="1"/>
        <v>50</v>
      </c>
      <c r="H86" s="90">
        <v>400000</v>
      </c>
      <c r="I86" s="90">
        <v>0</v>
      </c>
      <c r="J86" s="41">
        <v>40</v>
      </c>
      <c r="K86" s="59">
        <v>40522</v>
      </c>
      <c r="L86" s="24">
        <v>0.3611111111111111</v>
      </c>
      <c r="M86" s="99">
        <v>0</v>
      </c>
    </row>
    <row r="87" spans="1:13" ht="15">
      <c r="A87" s="5" t="s">
        <v>45</v>
      </c>
      <c r="B87" s="54" t="s">
        <v>174</v>
      </c>
      <c r="C87" s="2" t="s">
        <v>43</v>
      </c>
      <c r="D87" s="3" t="s">
        <v>87</v>
      </c>
      <c r="E87" s="86">
        <v>1651890</v>
      </c>
      <c r="F87" s="86">
        <v>800000</v>
      </c>
      <c r="G87" s="8">
        <f t="shared" si="1"/>
        <v>48.42937483730757</v>
      </c>
      <c r="H87" s="86">
        <v>0</v>
      </c>
      <c r="I87" s="86">
        <v>800000</v>
      </c>
      <c r="J87" s="66">
        <v>40</v>
      </c>
      <c r="K87" s="9">
        <v>40525</v>
      </c>
      <c r="L87" s="12">
        <v>0.3333333333333333</v>
      </c>
      <c r="M87" s="99">
        <v>0</v>
      </c>
    </row>
    <row r="88" spans="1:13" ht="15">
      <c r="A88" s="21" t="s">
        <v>28</v>
      </c>
      <c r="B88" s="54" t="s">
        <v>280</v>
      </c>
      <c r="C88" s="2" t="s">
        <v>396</v>
      </c>
      <c r="D88" s="2" t="s">
        <v>281</v>
      </c>
      <c r="E88" s="86">
        <v>500000</v>
      </c>
      <c r="F88" s="86">
        <v>250000</v>
      </c>
      <c r="G88" s="8">
        <f t="shared" si="1"/>
        <v>50</v>
      </c>
      <c r="H88" s="89">
        <v>0</v>
      </c>
      <c r="I88" s="86">
        <v>250000</v>
      </c>
      <c r="J88" s="18">
        <v>40</v>
      </c>
      <c r="K88" s="9">
        <v>40527</v>
      </c>
      <c r="L88" s="12">
        <v>0.3333333333333333</v>
      </c>
      <c r="M88" s="99">
        <v>0</v>
      </c>
    </row>
    <row r="89" spans="1:13" ht="15">
      <c r="A89" s="5" t="s">
        <v>25</v>
      </c>
      <c r="B89" s="54" t="s">
        <v>237</v>
      </c>
      <c r="C89" s="2" t="s">
        <v>238</v>
      </c>
      <c r="D89" s="17" t="s">
        <v>239</v>
      </c>
      <c r="E89" s="86">
        <v>1697491</v>
      </c>
      <c r="F89" s="86">
        <v>800000</v>
      </c>
      <c r="G89" s="8">
        <f t="shared" si="1"/>
        <v>47.128379472998674</v>
      </c>
      <c r="H89" s="86">
        <v>799999.9999999999</v>
      </c>
      <c r="I89" s="86">
        <v>0</v>
      </c>
      <c r="J89" s="18">
        <v>40</v>
      </c>
      <c r="K89" s="46">
        <v>40527</v>
      </c>
      <c r="L89" s="12">
        <v>0.34722222222222227</v>
      </c>
      <c r="M89" s="99">
        <v>0</v>
      </c>
    </row>
    <row r="90" spans="1:13" ht="15">
      <c r="A90" s="21" t="s">
        <v>287</v>
      </c>
      <c r="B90" s="54" t="s">
        <v>299</v>
      </c>
      <c r="C90" s="2" t="s">
        <v>398</v>
      </c>
      <c r="D90" s="2" t="s">
        <v>300</v>
      </c>
      <c r="E90" s="86">
        <v>364000</v>
      </c>
      <c r="F90" s="86">
        <v>182000</v>
      </c>
      <c r="G90" s="8">
        <f t="shared" si="1"/>
        <v>50</v>
      </c>
      <c r="H90" s="86">
        <v>182000</v>
      </c>
      <c r="I90" s="86">
        <v>0</v>
      </c>
      <c r="J90" s="18">
        <v>40</v>
      </c>
      <c r="K90" s="9">
        <v>40527</v>
      </c>
      <c r="L90" s="12">
        <v>0.5416666666666666</v>
      </c>
      <c r="M90" s="99">
        <v>0</v>
      </c>
    </row>
    <row r="91" spans="1:13" ht="15">
      <c r="A91" s="21" t="s">
        <v>287</v>
      </c>
      <c r="B91" s="54" t="s">
        <v>301</v>
      </c>
      <c r="C91" s="2" t="s">
        <v>399</v>
      </c>
      <c r="D91" s="2" t="s">
        <v>302</v>
      </c>
      <c r="E91" s="86">
        <v>842700</v>
      </c>
      <c r="F91" s="86">
        <v>400000</v>
      </c>
      <c r="G91" s="8">
        <f t="shared" si="1"/>
        <v>47.466476800759466</v>
      </c>
      <c r="H91" s="86">
        <v>0</v>
      </c>
      <c r="I91" s="86">
        <v>400000</v>
      </c>
      <c r="J91" s="18">
        <v>40</v>
      </c>
      <c r="K91" s="9">
        <v>40527</v>
      </c>
      <c r="L91" s="12">
        <v>0.638888888888889</v>
      </c>
      <c r="M91" s="99">
        <v>0</v>
      </c>
    </row>
    <row r="92" spans="1:13" ht="15">
      <c r="A92" s="21" t="s">
        <v>33</v>
      </c>
      <c r="B92" s="54" t="s">
        <v>325</v>
      </c>
      <c r="C92" s="2" t="s">
        <v>326</v>
      </c>
      <c r="D92" s="2" t="s">
        <v>412</v>
      </c>
      <c r="E92" s="86">
        <v>280000</v>
      </c>
      <c r="F92" s="86">
        <v>140000</v>
      </c>
      <c r="G92" s="8">
        <f t="shared" si="1"/>
        <v>50</v>
      </c>
      <c r="H92" s="86">
        <v>140000</v>
      </c>
      <c r="I92" s="86">
        <v>0</v>
      </c>
      <c r="J92" s="18">
        <v>35</v>
      </c>
      <c r="K92" s="9">
        <v>40508</v>
      </c>
      <c r="L92" s="13">
        <v>0.4166666666666667</v>
      </c>
      <c r="M92" s="99">
        <v>0</v>
      </c>
    </row>
    <row r="93" spans="1:13" ht="15">
      <c r="A93" s="5" t="s">
        <v>1</v>
      </c>
      <c r="B93" s="54" t="s">
        <v>158</v>
      </c>
      <c r="C93" s="2" t="s">
        <v>159</v>
      </c>
      <c r="D93" s="16" t="s">
        <v>160</v>
      </c>
      <c r="E93" s="86">
        <v>730000</v>
      </c>
      <c r="F93" s="86">
        <v>365000</v>
      </c>
      <c r="G93" s="8">
        <f t="shared" si="1"/>
        <v>50</v>
      </c>
      <c r="H93" s="86">
        <v>365000</v>
      </c>
      <c r="I93" s="89">
        <v>0</v>
      </c>
      <c r="J93" s="18">
        <v>31</v>
      </c>
      <c r="K93" s="9">
        <v>40526</v>
      </c>
      <c r="L93" s="10" t="s">
        <v>14</v>
      </c>
      <c r="M93" s="99">
        <v>0</v>
      </c>
    </row>
    <row r="94" spans="1:13" ht="15">
      <c r="A94" s="5" t="s">
        <v>1</v>
      </c>
      <c r="B94" s="54" t="s">
        <v>168</v>
      </c>
      <c r="C94" s="2" t="s">
        <v>169</v>
      </c>
      <c r="D94" s="2" t="s">
        <v>170</v>
      </c>
      <c r="E94" s="86">
        <v>799690</v>
      </c>
      <c r="F94" s="86">
        <v>399845</v>
      </c>
      <c r="G94" s="8">
        <f t="shared" si="1"/>
        <v>50</v>
      </c>
      <c r="H94" s="89"/>
      <c r="I94" s="86">
        <v>399845</v>
      </c>
      <c r="J94" s="18">
        <v>30</v>
      </c>
      <c r="K94" s="9">
        <v>40522</v>
      </c>
      <c r="L94" s="10" t="s">
        <v>14</v>
      </c>
      <c r="M94" s="99">
        <v>0</v>
      </c>
    </row>
    <row r="95" spans="1:13" ht="15">
      <c r="A95" s="21" t="s">
        <v>287</v>
      </c>
      <c r="B95" s="54" t="s">
        <v>292</v>
      </c>
      <c r="C95" s="2" t="s">
        <v>410</v>
      </c>
      <c r="D95" s="2" t="s">
        <v>293</v>
      </c>
      <c r="E95" s="86">
        <v>521000</v>
      </c>
      <c r="F95" s="86">
        <v>250000</v>
      </c>
      <c r="G95" s="8">
        <f t="shared" si="1"/>
        <v>47.98464491362764</v>
      </c>
      <c r="H95" s="86">
        <v>250000</v>
      </c>
      <c r="I95" s="86">
        <v>0</v>
      </c>
      <c r="J95" s="18">
        <v>25</v>
      </c>
      <c r="K95" s="9">
        <v>40507</v>
      </c>
      <c r="L95" s="12">
        <v>0.3923611111111111</v>
      </c>
      <c r="M95" s="99">
        <v>0</v>
      </c>
    </row>
    <row r="96" spans="1:13" ht="15">
      <c r="A96" s="5" t="s">
        <v>25</v>
      </c>
      <c r="B96" s="54" t="s">
        <v>231</v>
      </c>
      <c r="C96" s="2" t="s">
        <v>232</v>
      </c>
      <c r="D96" s="17" t="s">
        <v>233</v>
      </c>
      <c r="E96" s="86">
        <v>1400000</v>
      </c>
      <c r="F96" s="86">
        <v>700000</v>
      </c>
      <c r="G96" s="8">
        <f t="shared" si="1"/>
        <v>50</v>
      </c>
      <c r="H96" s="86">
        <v>700000</v>
      </c>
      <c r="I96" s="86">
        <v>0</v>
      </c>
      <c r="J96" s="18">
        <v>25</v>
      </c>
      <c r="K96" s="9">
        <v>40527</v>
      </c>
      <c r="L96" s="12">
        <v>0.5972222222222222</v>
      </c>
      <c r="M96" s="99">
        <v>0</v>
      </c>
    </row>
    <row r="97" spans="1:16" s="27" customFormat="1" ht="23.25" customHeight="1">
      <c r="A97" s="27" t="s">
        <v>46</v>
      </c>
      <c r="E97" s="100">
        <f>SUM(E2:E96)</f>
        <v>47966905.730000004</v>
      </c>
      <c r="F97" s="100">
        <f>SUM(F2:F96)</f>
        <v>22636977</v>
      </c>
      <c r="G97" s="67"/>
      <c r="H97" s="100">
        <f>SUM(H2:H96)</f>
        <v>10723282.799999999</v>
      </c>
      <c r="I97" s="100">
        <f>SUM(I2:I96)</f>
        <v>11913694.2</v>
      </c>
      <c r="J97" s="67"/>
      <c r="K97" s="67"/>
      <c r="L97" s="67"/>
      <c r="M97" s="100">
        <f>SUM(M2:M96)</f>
        <v>2662123</v>
      </c>
      <c r="N97" s="71">
        <f>SUM(N2:N96)</f>
        <v>2662000</v>
      </c>
      <c r="O97" s="69">
        <f>SUM(O2:O96)</f>
        <v>2047500</v>
      </c>
      <c r="P97" s="69">
        <f>SUM(P2:P96)</f>
        <v>614500</v>
      </c>
    </row>
    <row r="98" spans="1:13" ht="15">
      <c r="A98" s="27"/>
      <c r="M98" s="28"/>
    </row>
    <row r="100" spans="1:2" ht="15">
      <c r="A100" s="5" t="s">
        <v>400</v>
      </c>
      <c r="B100" s="5" t="s">
        <v>401</v>
      </c>
    </row>
  </sheetData>
  <sheetProtection/>
  <autoFilter ref="A1:P45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&amp;C&amp;"-,Tučné"Dotační tiul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Renata Pitrmanová</cp:lastModifiedBy>
  <cp:lastPrinted>2011-04-15T05:55:10Z</cp:lastPrinted>
  <dcterms:created xsi:type="dcterms:W3CDTF">2011-01-07T16:52:52Z</dcterms:created>
  <dcterms:modified xsi:type="dcterms:W3CDTF">2011-05-27T05:53:55Z</dcterms:modified>
  <cp:category/>
  <cp:version/>
  <cp:contentType/>
  <cp:contentStatus/>
</cp:coreProperties>
</file>