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3"/>
  </bookViews>
  <sheets>
    <sheet name="přehled odvětví" sheetId="1" r:id="rId1"/>
    <sheet name="02 životního prostředí " sheetId="2" r:id="rId2"/>
    <sheet name="10 doprava" sheetId="3" r:id="rId3"/>
    <sheet name="11 cestovní ruch " sheetId="4" r:id="rId4"/>
    <sheet name="12 správa majetku" sheetId="5" r:id="rId5"/>
    <sheet name="14 školství " sheetId="6" r:id="rId6"/>
    <sheet name="15 zdravotnictví" sheetId="7" r:id="rId7"/>
    <sheet name="16 kultura " sheetId="8" r:id="rId8"/>
    <sheet name="18 zastupitelstvo" sheetId="9" r:id="rId9"/>
    <sheet name="19 činnost KÚ" sheetId="10" r:id="rId10"/>
    <sheet name="28 sociální věci " sheetId="11" r:id="rId11"/>
    <sheet name="List3" sheetId="12" r:id="rId12"/>
  </sheets>
  <definedNames>
    <definedName name="_xlnm.Print_Titles" localSheetId="5">'14 školství '!$1:$9</definedName>
    <definedName name="_xlnm.Print_Area" localSheetId="10">'28 sociální věci '!$A$1:$K$90</definedName>
  </definedNames>
  <calcPr fullCalcOnLoad="1"/>
</workbook>
</file>

<file path=xl/sharedStrings.xml><?xml version="1.0" encoding="utf-8"?>
<sst xmlns="http://schemas.openxmlformats.org/spreadsheetml/2006/main" count="856" uniqueCount="527">
  <si>
    <t>Fond rozvoje a reprodukce (FRR kap. 50) Královéhradeckého kraje v r. 2006</t>
  </si>
  <si>
    <t>limit - schválený rozpočet</t>
  </si>
  <si>
    <t>usn.zast. č. 10/600/200 z 2.2.06-převod z r. 05</t>
  </si>
  <si>
    <t>1.změna (změna mezi IV a NIV Tm.Důl, Hořice)</t>
  </si>
  <si>
    <t xml:space="preserve">usn. zast. č. ………….. z 18.5.2006 </t>
  </si>
  <si>
    <t>v tis.Kč</t>
  </si>
  <si>
    <t>NÁVRH ROZPOČTU FR - ODVĚTVÍ SOCIÁLNÍCH VĚCÍ:</t>
  </si>
  <si>
    <t>investováno do roku 2005 (včetně)</t>
  </si>
  <si>
    <t>investiční prostředky požadované pro r.2006               IV</t>
  </si>
  <si>
    <t>neinvestiční prostředky požadované pro r.2006                       NIV</t>
  </si>
  <si>
    <t xml:space="preserve">investiční a neinvestiční prostředky po r. 2006   </t>
  </si>
  <si>
    <t>rozpočtové náklady celkem</t>
  </si>
  <si>
    <t>poznámka</t>
  </si>
  <si>
    <t>poř.č.</t>
  </si>
  <si>
    <t>číslo akce</t>
  </si>
  <si>
    <t>č. org.</t>
  </si>
  <si>
    <t>§</t>
  </si>
  <si>
    <t>Název organizace a akce</t>
  </si>
  <si>
    <t>SV/05/602</t>
  </si>
  <si>
    <t>Ústav sociální péče pro dospělé Opočno</t>
  </si>
  <si>
    <t>V r.2002-04 vlast.zdroje + FRIK, 2005 a celk.nákl.</t>
  </si>
  <si>
    <t>Nová výstavba ústavu ( usn. Z. 7/335/2005)</t>
  </si>
  <si>
    <t>akce včetně SR, 2006 včet.převodu 340.3 z 2005</t>
  </si>
  <si>
    <t>SV/05/603</t>
  </si>
  <si>
    <t>15</t>
  </si>
  <si>
    <t>4313</t>
  </si>
  <si>
    <t>Ústav sociální péče Chotělice</t>
  </si>
  <si>
    <t>Do r.05 - I.etapa, přípr.II.etapy, 06 - převod</t>
  </si>
  <si>
    <t>Rekonstrukce - změna vnitřního dispozičního řešení - II.etapa</t>
  </si>
  <si>
    <t>z r.06 do FRR, po r.06 - III.etapa</t>
  </si>
  <si>
    <t>SV/05/604</t>
  </si>
  <si>
    <t>9</t>
  </si>
  <si>
    <t>4316</t>
  </si>
  <si>
    <t>Domov důchodců Tmavý Důl</t>
  </si>
  <si>
    <t>R.2006 - převod z r.05, a 1.změna rozopčtu, tj.</t>
  </si>
  <si>
    <t>Vybudování kuchyněk na patrech</t>
  </si>
  <si>
    <t>snížení o 350 tis.neinvest., přesun do invest.</t>
  </si>
  <si>
    <t>SV/05/605</t>
  </si>
  <si>
    <t>7</t>
  </si>
  <si>
    <t>Domov důchodců "V Podzámčí" Chlumec nad Cidlinou</t>
  </si>
  <si>
    <t>Ke schv.rozpočtu 06 FRR +převod z r.05  450tis</t>
  </si>
  <si>
    <t>Chráněné bydlení, staveb.úpravy byt.jednotek včetně zatepl., sanace sklep</t>
  </si>
  <si>
    <r>
      <t xml:space="preserve">NIV a 750 tis.IV </t>
    </r>
    <r>
      <rPr>
        <sz val="10"/>
        <color indexed="17"/>
        <rFont val="Arial"/>
        <family val="2"/>
      </rPr>
      <t>+navýš. 400 tis.(místo vlast.zdr.)</t>
    </r>
  </si>
  <si>
    <t>SV/05/611</t>
  </si>
  <si>
    <t>21</t>
  </si>
  <si>
    <t>Ústav sociální péče Skřivany</t>
  </si>
  <si>
    <t>2006 - převod z r.2005</t>
  </si>
  <si>
    <t>Výtah zámek - projektová dokumentace a realizace</t>
  </si>
  <si>
    <t>SV/05/617</t>
  </si>
  <si>
    <t xml:space="preserve">Ke schv.rozopčtu 06 FRR + převod z r.05  </t>
  </si>
  <si>
    <t>Řešení náhradního zdroje vody - reko stávající šachty a čerpací techniky</t>
  </si>
  <si>
    <t>100 tis. invest.zdrojů</t>
  </si>
  <si>
    <t>SV/05/657</t>
  </si>
  <si>
    <t>Terénní úpravy, dlažba, venkovní osvětlení</t>
  </si>
  <si>
    <t>SV/05/658</t>
  </si>
  <si>
    <t xml:space="preserve">Výměna zastaralé signalizace </t>
  </si>
  <si>
    <t>SV/05/666</t>
  </si>
  <si>
    <t>Altán v parku</t>
  </si>
  <si>
    <t>SV/04/667</t>
  </si>
  <si>
    <t>27</t>
  </si>
  <si>
    <t>Domov důchodců Police nad Metují</t>
  </si>
  <si>
    <t>R.02-05 přípr.původ. varianty, studie na zmenš.</t>
  </si>
  <si>
    <t>Nástavba a přístavba - studie</t>
  </si>
  <si>
    <t>variantu, r.06-převod 196.2 z r.05 + na projekt</t>
  </si>
  <si>
    <t>SV/05/672</t>
  </si>
  <si>
    <t>Nová výstavby - demolice chlévů</t>
  </si>
  <si>
    <t>SV/05/671</t>
  </si>
  <si>
    <t>3</t>
  </si>
  <si>
    <t>Domov důchodců Černožice</t>
  </si>
  <si>
    <t>Druhá a třetí splátka za odkupované nemovitosti od Kongregace sester N.Sv</t>
  </si>
  <si>
    <t>SV/06/601</t>
  </si>
  <si>
    <t>19</t>
  </si>
  <si>
    <t>4311</t>
  </si>
  <si>
    <t>Ústav sociální péče pro dospělé Rokytnice v O.h. (změna typu zařízení)</t>
  </si>
  <si>
    <t>r.06-ke schvál.rozpočtu + 450.3 tis.převod z r.05</t>
  </si>
  <si>
    <t>Přestavba ÚSP Rokytnice v O.h. - Domov na Stříbrném vrchu (studie SV/05/601)</t>
  </si>
  <si>
    <t>žádost o spolufin.ze SR</t>
  </si>
  <si>
    <t>SV/06/602</t>
  </si>
  <si>
    <t>Ústav sociální péče pro mentálně postiženou mládež Skřivany</t>
  </si>
  <si>
    <t>r.06-ke schvál.rozpočtu + 56.1 tis.převod z r.05</t>
  </si>
  <si>
    <t>Nová výstavba ústavu (studie SV/04/671)</t>
  </si>
  <si>
    <t>žádost o spolufin. ze SR</t>
  </si>
  <si>
    <t>SV/06/603</t>
  </si>
  <si>
    <t>8</t>
  </si>
  <si>
    <t>Domov důchodců Lampertice</t>
  </si>
  <si>
    <t>ke schvál.rozpočtu FRR 06 navýšení 400 tis.</t>
  </si>
  <si>
    <t>Kotelna - tepelná čerpadla</t>
  </si>
  <si>
    <t>v r.05 zaháj.příprava z vlast.zdrojů (do 200 tis.)</t>
  </si>
  <si>
    <t>SV/06/604</t>
  </si>
  <si>
    <t>13</t>
  </si>
  <si>
    <t>Ústav sociální péče Hajnice - barevné domky</t>
  </si>
  <si>
    <t xml:space="preserve">požad.energ.auditu, podána žádost dot. SFŽP. </t>
  </si>
  <si>
    <t>rozhod.SEI ukládá přednostně zateplení,do2012</t>
  </si>
  <si>
    <t>SV/06/605</t>
  </si>
  <si>
    <t>1</t>
  </si>
  <si>
    <t>Domov důchodců Albrechtice nad Orlicí</t>
  </si>
  <si>
    <t>ke schvál.rozpočtu FRR 06 navýšení 200 tis.</t>
  </si>
  <si>
    <t>Rekonstrukce výtahů</t>
  </si>
  <si>
    <t>SV/06/606</t>
  </si>
  <si>
    <t>14</t>
  </si>
  <si>
    <t>Ústav sociální péče pro tělesně postižené Hořice</t>
  </si>
  <si>
    <t>r.06 - s 1.změnou rozopčtu, tj.snížení o 300 tis.</t>
  </si>
  <si>
    <t>Rekonstrukce osobního lanového výtahu</t>
  </si>
  <si>
    <t>neinvest., přesun do investiční části</t>
  </si>
  <si>
    <t>SV/06/607</t>
  </si>
  <si>
    <t>26</t>
  </si>
  <si>
    <t>Domov důchodců Náchod</t>
  </si>
  <si>
    <t>Rekonstrukce, přestavba výtahu v budově A</t>
  </si>
  <si>
    <t>NOVĚ ZAŘAZENÉ AKCE:</t>
  </si>
  <si>
    <t>SV/06/609</t>
  </si>
  <si>
    <t>6</t>
  </si>
  <si>
    <t>Domov důchodců Humburky</t>
  </si>
  <si>
    <t>Kanalizační přípojka</t>
  </si>
  <si>
    <t>SV/06/610</t>
  </si>
  <si>
    <t>Rekonstrukce - likvidace ČOV</t>
  </si>
  <si>
    <t>SV/06/611</t>
  </si>
  <si>
    <t>Posouzení technických možností -řešení osobního výtahu</t>
  </si>
  <si>
    <t>SV/06/612</t>
  </si>
  <si>
    <t>Výměna oken a zateplení okálu - administrativní budovy</t>
  </si>
  <si>
    <t>SV/06/613</t>
  </si>
  <si>
    <t>GO kanalizace</t>
  </si>
  <si>
    <t>SV/06/614</t>
  </si>
  <si>
    <t>návaznost na I.etapu provedenou z FR v r.2005</t>
  </si>
  <si>
    <t>Rekonstrukce vlhkého suterénu - II.etapa</t>
  </si>
  <si>
    <t>SV/06/615</t>
  </si>
  <si>
    <t>17</t>
  </si>
  <si>
    <t>Ústav sociální péče ČTYŘLÍSTEK Markoušovice</t>
  </si>
  <si>
    <t>Výměna střešní krytiny</t>
  </si>
  <si>
    <t>SV/06/616</t>
  </si>
  <si>
    <t>25</t>
  </si>
  <si>
    <t>Domov důchodců Malá Čermná</t>
  </si>
  <si>
    <t>Nový osobní automobil-vícemístný (náhradou za vyřazovaný Škoda Forman)</t>
  </si>
  <si>
    <t>SV/06/617</t>
  </si>
  <si>
    <t>GO rozvodů vody, včetně stoupaček odpadů, ve staré části výměna bojlerů</t>
  </si>
  <si>
    <t>SV/06/618</t>
  </si>
  <si>
    <t>Nová vysokoobrátková pračka</t>
  </si>
  <si>
    <t>SV/06/619</t>
  </si>
  <si>
    <t xml:space="preserve">Centrální úpravna vody-změkčení vody na centrálním přívodu </t>
  </si>
  <si>
    <t>SV/06/620</t>
  </si>
  <si>
    <t>V r. 2006, event. 2007 projektová příprava</t>
  </si>
  <si>
    <t>Přístavba a stavební úpravy čp. 149</t>
  </si>
  <si>
    <t>SV/06/621</t>
  </si>
  <si>
    <t>28</t>
  </si>
  <si>
    <t>Domov důchodců Teplice nad Metují</t>
  </si>
  <si>
    <t xml:space="preserve">Nové osobní auto - náhrada za dosloužilý Favorit </t>
  </si>
  <si>
    <t>Mezisoučet - přidělené limity</t>
  </si>
  <si>
    <t>nerozděleno</t>
  </si>
  <si>
    <t>CELKEM do výše limitu</t>
  </si>
  <si>
    <t>včetně stát.prostředků pro ÚSP Opočno</t>
  </si>
  <si>
    <t>včetně nerozdělené rezervy</t>
  </si>
  <si>
    <t xml:space="preserve">Fond rozvoje a reprodukce ( FRR kap. 50 ) Královéhradeckého kraje v roce 2006  </t>
  </si>
  <si>
    <t>limit</t>
  </si>
  <si>
    <t>I. čerpání</t>
  </si>
  <si>
    <t>II. čerpání</t>
  </si>
  <si>
    <t>v tis. Kč</t>
  </si>
  <si>
    <t>investováno do roku 2005</t>
  </si>
  <si>
    <t xml:space="preserve">investiční prostředky požadované pro r. 2006     IV  </t>
  </si>
  <si>
    <t xml:space="preserve">neinvestiční prostředky požadované pro rok 2006   NIV </t>
  </si>
  <si>
    <t xml:space="preserve">Oblast Rychnov n /K - Hradec Králové </t>
  </si>
  <si>
    <t>ve výstavbě</t>
  </si>
  <si>
    <t>ve výstavbě II. Etapa</t>
  </si>
  <si>
    <t>Oblast Jičín</t>
  </si>
  <si>
    <t xml:space="preserve">ve výstavbě, spolupráce s </t>
  </si>
  <si>
    <t>městem Jičín</t>
  </si>
  <si>
    <t>SP bude 02/06</t>
  </si>
  <si>
    <t>PD bude 3/06</t>
  </si>
  <si>
    <t xml:space="preserve">Oblast Trutnov - Náchod </t>
  </si>
  <si>
    <t>ve výstavbě + most</t>
  </si>
  <si>
    <t>havarie</t>
  </si>
  <si>
    <t>dokončení opravy op.zdi</t>
  </si>
  <si>
    <t>doplatek</t>
  </si>
  <si>
    <t>PD zajišťuje město</t>
  </si>
  <si>
    <t>bez PD, na ohlášení</t>
  </si>
  <si>
    <t>příprava staveb - projektová příprava</t>
  </si>
  <si>
    <t>Strojní a drobné stavební investice - SÚS vlastní (garáže)</t>
  </si>
  <si>
    <t>OREDO s.r.o.</t>
  </si>
  <si>
    <t>fond rozvoje</t>
  </si>
  <si>
    <t>Občanské sdružení Křížová cesta - realizace projektu  "Křížová cesta"</t>
  </si>
  <si>
    <t xml:space="preserve">Celkem do výše limitu </t>
  </si>
  <si>
    <t xml:space="preserve">pro odvětví: </t>
  </si>
  <si>
    <t>dopravy - kapitola 10</t>
  </si>
  <si>
    <t>cestovního ruchu - kapitola 11</t>
  </si>
  <si>
    <t>2.</t>
  </si>
  <si>
    <t>1.</t>
  </si>
  <si>
    <t>Smlouva MS Enterprise Agreement</t>
  </si>
  <si>
    <t>VM Ware pro virtualizaci serverů</t>
  </si>
  <si>
    <t>Nové servery - náhrada za zastaralé</t>
  </si>
  <si>
    <t>Centrální datové úložiště SAN</t>
  </si>
  <si>
    <t>ZOO Dvůr Králové a.s.</t>
  </si>
  <si>
    <t>Rozšíření výběhu psů II., Rozš.výběhu tygrů, Demont. vrch oploc. gepardů</t>
  </si>
  <si>
    <t>nadace Duhová energie-300</t>
  </si>
  <si>
    <t>Občerstvení u nosorožců</t>
  </si>
  <si>
    <t>3.</t>
  </si>
  <si>
    <t>Zimoviště kopytníků - celková rekonstrukce - II. etapa</t>
  </si>
  <si>
    <t>4.</t>
  </si>
  <si>
    <t>Zatrubení potoka Netřeby</t>
  </si>
  <si>
    <t>KP/06/501</t>
  </si>
  <si>
    <t>Muzeum východních Čech v Hradci Králové</t>
  </si>
  <si>
    <t>kanalizace pro památník bojiště na Chlumu</t>
  </si>
  <si>
    <t>Galerie moderního umění  v Hradci Králové</t>
  </si>
  <si>
    <t>rozšíření vnitřního kamerového systému</t>
  </si>
  <si>
    <t>dotace minstr.kultury</t>
  </si>
  <si>
    <t>KP/06/502</t>
  </si>
  <si>
    <t>knižní skener do knihovny</t>
  </si>
  <si>
    <t>KP/06/503</t>
  </si>
  <si>
    <t>KP/06/504</t>
  </si>
  <si>
    <t>Hvězdárna a planetárium v Hradci Králové</t>
  </si>
  <si>
    <t>převozný dalekohled s autonaváděním</t>
  </si>
  <si>
    <t>Studijní a vědecké knihovna v Hradci Králové</t>
  </si>
  <si>
    <t>5.</t>
  </si>
  <si>
    <t>KP/06/505</t>
  </si>
  <si>
    <t>Regionální muzeum v Náchodě</t>
  </si>
  <si>
    <t>budova staré radnice - zabezpečení , mříže</t>
  </si>
  <si>
    <t>6.</t>
  </si>
  <si>
    <t>KP/06/506</t>
  </si>
  <si>
    <t>EZS - budova staré radnice</t>
  </si>
  <si>
    <t>7.</t>
  </si>
  <si>
    <t>KP/06/507</t>
  </si>
  <si>
    <t xml:space="preserve">budova staré radnice - bezpečnostní kamerový systém </t>
  </si>
  <si>
    <t>zrušit-převod na KP/521</t>
  </si>
  <si>
    <t>oprava omítek a malování světl.nad vstup.halou</t>
  </si>
  <si>
    <t>KP/06/508</t>
  </si>
  <si>
    <t>8.</t>
  </si>
  <si>
    <t>Regionální muzeum a galerie v Jičíně</t>
  </si>
  <si>
    <t>vybavení v Robousích  - nábytek</t>
  </si>
  <si>
    <t>9.</t>
  </si>
  <si>
    <t>KP/06/509</t>
  </si>
  <si>
    <t>10.</t>
  </si>
  <si>
    <t>KP/06/510</t>
  </si>
  <si>
    <t xml:space="preserve">technické zámezí v Robousích </t>
  </si>
  <si>
    <t>11.</t>
  </si>
  <si>
    <t>KP/06/511</t>
  </si>
  <si>
    <t>Muzeum a galerie Orlic. Hor. V Rychnově nad Kněžnou</t>
  </si>
  <si>
    <t>oprava komínů v muzeu Vamberk</t>
  </si>
  <si>
    <t>KP/06/512</t>
  </si>
  <si>
    <t xml:space="preserve">1. čerpání </t>
  </si>
  <si>
    <t xml:space="preserve">schváleno </t>
  </si>
  <si>
    <t>webový server</t>
  </si>
  <si>
    <t>KP/06/513</t>
  </si>
  <si>
    <t>připojení Pouchova - datová trasa</t>
  </si>
  <si>
    <t>KP/06/514</t>
  </si>
  <si>
    <t>Středisko amatérské kultury Impuls</t>
  </si>
  <si>
    <t>Obrazovka LCD a dataprojektor</t>
  </si>
  <si>
    <t>foto software</t>
  </si>
  <si>
    <t>KP/06/515</t>
  </si>
  <si>
    <t>KP/06/517</t>
  </si>
  <si>
    <t>Muzeum Podkrkonoší v Trutnově</t>
  </si>
  <si>
    <t>osobní automobil - referent</t>
  </si>
  <si>
    <t>KP/06/518</t>
  </si>
  <si>
    <t xml:space="preserve">Galerie výtvarného umění  v Náchodě </t>
  </si>
  <si>
    <t>restaurování uměleckých děl</t>
  </si>
  <si>
    <t>KP/06/519</t>
  </si>
  <si>
    <t>radiofrekvenční zabezpečení fondu knih</t>
  </si>
  <si>
    <t>KP/06/520</t>
  </si>
  <si>
    <t>stará radnice - vybudování výtahu</t>
  </si>
  <si>
    <t>KP/06/521</t>
  </si>
  <si>
    <t>stará radnice - EPZ</t>
  </si>
  <si>
    <t>KP/06/522</t>
  </si>
  <si>
    <t>2. čerpání</t>
  </si>
  <si>
    <t>návrh</t>
  </si>
  <si>
    <t xml:space="preserve">Poznámka: </t>
  </si>
  <si>
    <t>Akce č. :</t>
  </si>
  <si>
    <t xml:space="preserve">KP/06/501 - </t>
  </si>
  <si>
    <t>nelze vyloučit podání návrhu na zrušení akce z důvodů komplikací při plánované přístavbě Muzea války roku 1866</t>
  </si>
  <si>
    <t xml:space="preserve">KP/06/502 a KP/06/506- </t>
  </si>
  <si>
    <t>budou podpořeny státní dotací a tím dojde k úspoře 623 tis. Kč a proto je možné s ní počítat již v rámci 2 návrhu na rozdělení</t>
  </si>
  <si>
    <t>je navrhována zrušit a nahradit nalehavější novou akcí - elektrická požární signalizace v hodnotě 500 tis. Kč (akce č. KP/06/521)</t>
  </si>
  <si>
    <t>stará radnice - projekt. dokumentace a stav. úpravy</t>
  </si>
  <si>
    <r>
      <t xml:space="preserve">Rekonstrukce otopného systému, tepelná čerpadla   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VYŘADIT!</t>
    </r>
  </si>
  <si>
    <t>Fond rozvoje a reprodukce ( FRR kap. 50 ) Královéhradeckého kraje v roce 2006</t>
  </si>
  <si>
    <t>ke schválení</t>
  </si>
  <si>
    <t>akce s poř. č. 1.  -  9.   byly schváleny Zastupitelstvem  usn. č. 9/557/2005 dne 8. 12. 2005</t>
  </si>
  <si>
    <t>akce s poř. č. 10. - 11. byly schváleny Radou usn. č. 5/213/2006 dne 22. 2. 2006</t>
  </si>
  <si>
    <t>akce s poř. č. 12. - nově ke schválení</t>
  </si>
  <si>
    <t>I.čtvrtletí</t>
  </si>
  <si>
    <t>II. čtvrtletí</t>
  </si>
  <si>
    <t>III. čtvrtletí</t>
  </si>
  <si>
    <t>IV. čtvrtletí</t>
  </si>
  <si>
    <t>IV</t>
  </si>
  <si>
    <t>NIV</t>
  </si>
  <si>
    <t>Základní škola logopedická a MŠ logopedická, Hořičky 66</t>
  </si>
  <si>
    <t>Restituce - požadavek na MŠMT</t>
  </si>
  <si>
    <t>Stavební úpravy a přístavba objektu Choustníkovo Hradiště</t>
  </si>
  <si>
    <t>schv.Z. 29/933/2004</t>
  </si>
  <si>
    <t>Integrovaná střední škola, Nová Paka, Kumburská 846</t>
  </si>
  <si>
    <t>Nákup nemovitosti</t>
  </si>
  <si>
    <t>schv. Z. 6/280/2005</t>
  </si>
  <si>
    <t>Dětský domov a školní jídelna, Nechanice, Hrádecká 267</t>
  </si>
  <si>
    <t>Splátky do roku 2010</t>
  </si>
  <si>
    <t>Výkup nemovitosti</t>
  </si>
  <si>
    <t>schv. Z. 28/886/2004</t>
  </si>
  <si>
    <t>SM/05/302</t>
  </si>
  <si>
    <t>SUPŠ HNN, Hradec Králové, Hradecká 1205</t>
  </si>
  <si>
    <t>Rekonstrukce soc. zařízení a rozvodů vody</t>
  </si>
  <si>
    <t>akce pokračuje z r. 2005</t>
  </si>
  <si>
    <t>SM/05/303</t>
  </si>
  <si>
    <t>Domov mládeže, int. a ŠJ, Hradec Králové, Vocelova 1469/5</t>
  </si>
  <si>
    <t>akce k dokončení v r. 2006</t>
  </si>
  <si>
    <t>Dostavba a rekonstrukce DM</t>
  </si>
  <si>
    <t>usn. R. 11/372/2005</t>
  </si>
  <si>
    <t>SM/05/306</t>
  </si>
  <si>
    <t>Základní škola speciální, Jaroměř, Palackého 142</t>
  </si>
  <si>
    <t>Rekonstrukce objektu</t>
  </si>
  <si>
    <t>SM/05/307</t>
  </si>
  <si>
    <t>Školní jídelna, Hradec Králové, Hradecká 1219</t>
  </si>
  <si>
    <t>Rekonstrukce vzduchotechniky</t>
  </si>
  <si>
    <t>SM/05/308</t>
  </si>
  <si>
    <t>VOŠ stav. a SPŠ stav. arch.J. Letzela, Náchod, Pražská 931</t>
  </si>
  <si>
    <t>Stavební úpravy (rekonstrukce) DM IV., Raisova 678, Náchod</t>
  </si>
  <si>
    <t>SM/06/301</t>
  </si>
  <si>
    <t>Dětský domov, MŠ a ŠJ, Broumov, Masarykova 246</t>
  </si>
  <si>
    <t>PD je zpracovaná v roce 2005,</t>
  </si>
  <si>
    <t>Stavební úpravy dětských domovů po sloučení</t>
  </si>
  <si>
    <t>pož. hygieny-vyhl. 109/2002 Sb.</t>
  </si>
  <si>
    <t>SM/06/302</t>
  </si>
  <si>
    <t>Mateřská škola speciální, Trutnov, Na Struze 124</t>
  </si>
  <si>
    <t>Pův. sporák z r. 1996 nefunkční</t>
  </si>
  <si>
    <t>Výměna elektrického sporáku</t>
  </si>
  <si>
    <t>podíl školy 20 tis. Kč z IF</t>
  </si>
  <si>
    <t>SM/05/372</t>
  </si>
  <si>
    <t>Střední odborné učiliště, Jaroměř, Studničkova 260</t>
  </si>
  <si>
    <t>Čerpání schv. dotace z r. 2005</t>
  </si>
  <si>
    <t>Přestavba školní kuchyně na šatny - dokončení</t>
  </si>
  <si>
    <t>bez navýšení nákladů</t>
  </si>
  <si>
    <t>12.</t>
  </si>
  <si>
    <t>SM/06/303</t>
  </si>
  <si>
    <t>Střední škola, Opočno, Nádražní 296</t>
  </si>
  <si>
    <t>sch.R 31/1229/2005 z 23.11.05</t>
  </si>
  <si>
    <t>Zhotovení PD na reko tělocvičny (SM/05/375)</t>
  </si>
  <si>
    <t>smlouva je podepsaná</t>
  </si>
  <si>
    <t>pro odvětví</t>
  </si>
  <si>
    <t>školství - kapitola 14</t>
  </si>
  <si>
    <t>III.čerpání</t>
  </si>
  <si>
    <t>investováno do roku 2005.</t>
  </si>
  <si>
    <t xml:space="preserve">investiční a neinvestiční prostředky po r. 2006  </t>
  </si>
  <si>
    <t>ZD/443/05</t>
  </si>
  <si>
    <t>Oblastní nemocnice Náchod a.s.</t>
  </si>
  <si>
    <t>rek.soc.zařízení v rámci  realizace I.etapy  Generelu</t>
  </si>
  <si>
    <t>výměna antistat.podlah a podhledů havarie JIP . I.etapa Generelu</t>
  </si>
  <si>
    <t>ZD/480/05</t>
  </si>
  <si>
    <t>dokončení instal.tel.rozvodů v nem. Broumov</t>
  </si>
  <si>
    <t>ZD/403/05</t>
  </si>
  <si>
    <t>dělící stěny,  v rámci akce Stravovadlo nem.Broumov</t>
  </si>
  <si>
    <t>rek.provozních prostor v čp.91, v rámci akce Stravovadlo nem.Broumov</t>
  </si>
  <si>
    <t>ZD/497/05</t>
  </si>
  <si>
    <t>Sdružení ozdravoven a léčeben okresu Trutnov</t>
  </si>
  <si>
    <t>rekonstrukce TUV v objektech DO Bedřichova Špindlerův Mlýn</t>
  </si>
  <si>
    <t>ZD/496/05</t>
  </si>
  <si>
    <t>rekonstrukce střechy DO království</t>
  </si>
  <si>
    <t>ZD/489/05</t>
  </si>
  <si>
    <t>výstavba opěrné zdi DO Pec pod Sněžkou</t>
  </si>
  <si>
    <t>ZD/502/05</t>
  </si>
  <si>
    <t>Oblastní nemocnice Jičín a.s.</t>
  </si>
  <si>
    <t>rekonstrukce pracoviště RZP v nem. Nový Bydžov</t>
  </si>
  <si>
    <t>ZD/463/05</t>
  </si>
  <si>
    <t>Gammakamera-nákup a instalace</t>
  </si>
  <si>
    <t>ZD/459/05</t>
  </si>
  <si>
    <t>Rekonstrukce pavilonu interních oborů</t>
  </si>
  <si>
    <t>ZD/438/05</t>
  </si>
  <si>
    <t>Oblastní nemocnice Rychnov n.K. a.s.</t>
  </si>
  <si>
    <t xml:space="preserve">rekonstrukce vjezdu do areálu nemocnice </t>
  </si>
  <si>
    <t>13.</t>
  </si>
  <si>
    <t>ZD/487/05</t>
  </si>
  <si>
    <t>Zdravotnická záchranná služba Královéhradeckého kraje</t>
  </si>
  <si>
    <t>přístavba garáží</t>
  </si>
  <si>
    <t>14.</t>
  </si>
  <si>
    <t>ZD/422/05</t>
  </si>
  <si>
    <t>Oblastní nemocnice Trutnov a.s.</t>
  </si>
  <si>
    <t>Spoluúčást SR</t>
  </si>
  <si>
    <t>havarie v budově RTG II.etapa</t>
  </si>
  <si>
    <t>15.</t>
  </si>
  <si>
    <t>ZD/447/05</t>
  </si>
  <si>
    <t>Spoluúčast SR</t>
  </si>
  <si>
    <t>Stavební úpravy Dětského domova  a Kojeneckého ústavu v D.K.n.L.</t>
  </si>
  <si>
    <t>16.</t>
  </si>
  <si>
    <t>ZD/443/O5</t>
  </si>
  <si>
    <t>vlastní realizace I.etapy Generelu</t>
  </si>
  <si>
    <t>17.</t>
  </si>
  <si>
    <t>ZD/400/06</t>
  </si>
  <si>
    <t>dodání a instalace program.vybavení FEIS</t>
  </si>
  <si>
    <t>18.</t>
  </si>
  <si>
    <t>ZD/401/06</t>
  </si>
  <si>
    <t>gastroskop - reprodukce</t>
  </si>
  <si>
    <t>19.</t>
  </si>
  <si>
    <t>ZD/402/06</t>
  </si>
  <si>
    <t>Městská nemocnice Dvůr Králové n.L. a.s.</t>
  </si>
  <si>
    <t>dýchací přístroj na JIP</t>
  </si>
  <si>
    <t>20.</t>
  </si>
  <si>
    <t>ZD/403/06</t>
  </si>
  <si>
    <t>Instalace NIS- nemocnice Broumov</t>
  </si>
  <si>
    <t>21.</t>
  </si>
  <si>
    <t>ZD/404/06</t>
  </si>
  <si>
    <t>oprava střechy chirurgického oddělení</t>
  </si>
  <si>
    <t>22.</t>
  </si>
  <si>
    <t>ZD/405/06</t>
  </si>
  <si>
    <t>oprava střechy LDN Jaroměř</t>
  </si>
  <si>
    <t>23.</t>
  </si>
  <si>
    <t>ZD/406/06</t>
  </si>
  <si>
    <t>vestavba mrazícího boxu transfuzní stanice</t>
  </si>
  <si>
    <t>24.</t>
  </si>
  <si>
    <t>ZD/407/06</t>
  </si>
  <si>
    <t>CT rameno pro operační sály</t>
  </si>
  <si>
    <t>25.</t>
  </si>
  <si>
    <t>ZD/408/06</t>
  </si>
  <si>
    <t>vybavení PC pro systém FEIS</t>
  </si>
  <si>
    <t>26.</t>
  </si>
  <si>
    <t>ZD/409/06</t>
  </si>
  <si>
    <t>flexi.cystoskop,rigid.cistoskopy 2 ks,insulfátor,resektoskop s příslušenstvím</t>
  </si>
  <si>
    <t xml:space="preserve">Poznámka: doplněno o řádek poř. č. 6 - Vojenský hřbitov Nová Paka - výdaje 200 000,- Kč </t>
  </si>
  <si>
    <t>životní prostředí a zemědělství - kapitola 02</t>
  </si>
  <si>
    <t>zastupitelstvo kraje - kapitola 18</t>
  </si>
  <si>
    <t>oprava střešní krytiny (zatéká)</t>
  </si>
  <si>
    <t>Bývalé plicní oddělení Nová Paka, Chlečiského ul.</t>
  </si>
  <si>
    <t>pro případnou havárii objektu</t>
  </si>
  <si>
    <t>opravy vlhkého zdiva</t>
  </si>
  <si>
    <t>Objekt bývalé OCSS Náchod, Hálkova ul.</t>
  </si>
  <si>
    <t>Objekt pro pečovatelskou rodinu Hradec Králové ul. P. Holého 221</t>
  </si>
  <si>
    <t>oprava klempířských prvků (balk.zábradlí a střešní žlab)</t>
  </si>
  <si>
    <t>Vojenský hřbitov z války 1866 v Novém Bydžově</t>
  </si>
  <si>
    <t>oprava hřbitovní zdi vojenského hřbitova v Novém Bydžově</t>
  </si>
  <si>
    <t>správa majetku kraje - kapitola 12</t>
  </si>
  <si>
    <t>zdravotnictví - kapitola 15</t>
  </si>
  <si>
    <t>kultura - kapitola 16</t>
  </si>
  <si>
    <t>činnost krajského úřadu - kapitola 19</t>
  </si>
  <si>
    <t xml:space="preserve">sociální  věci - kapitola 28 </t>
  </si>
  <si>
    <t>kapitola</t>
  </si>
  <si>
    <t>odvětví</t>
  </si>
  <si>
    <t>schválený rozpočet 2006*</t>
  </si>
  <si>
    <t>rozpočet po 1. změně**</t>
  </si>
  <si>
    <t>zbývá k rozdělení</t>
  </si>
  <si>
    <t>zastupitelstvo kraje</t>
  </si>
  <si>
    <t>činnost krajského úřadu</t>
  </si>
  <si>
    <t>životní prostředí</t>
  </si>
  <si>
    <t>doprava</t>
  </si>
  <si>
    <t>cestovní ruch</t>
  </si>
  <si>
    <t>správa majetku kraje</t>
  </si>
  <si>
    <t>školství</t>
  </si>
  <si>
    <t>zdravotnictví</t>
  </si>
  <si>
    <t>kultura</t>
  </si>
  <si>
    <t>sociální věci</t>
  </si>
  <si>
    <t>celkem</t>
  </si>
  <si>
    <t>*</t>
  </si>
  <si>
    <t>**</t>
  </si>
  <si>
    <t>schváleno Zastupitelstvem KHK usensením č. 11/683/2006 dne 9.3. 2006</t>
  </si>
  <si>
    <t>***</t>
  </si>
  <si>
    <t>návrh ke schválení Zastupitelstvem KHK dne 18.5. 2006</t>
  </si>
  <si>
    <r>
      <t>schváleno Zastupitelstvem KHK usnesením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č. 9/557/2005 dne 8.12. 2005 </t>
    </r>
  </si>
  <si>
    <t>obnova vozového parku</t>
  </si>
  <si>
    <t>(3-4 vozy)</t>
  </si>
  <si>
    <t>III.31814+31815 Panská Habrová-Lukavice (povodně)</t>
  </si>
  <si>
    <t xml:space="preserve"> III. 308813        Rodov I.a II.etapa</t>
  </si>
  <si>
    <t xml:space="preserve"> II. 327              Levín-Chlumec n.Cidlinou - přeložka</t>
  </si>
  <si>
    <t xml:space="preserve"> II. 286              Jičín - okružní křižovatka u sv. Václava</t>
  </si>
  <si>
    <t>II. 286               Jičín - u. Hradecká (Šturmova - prům.zóna)</t>
  </si>
  <si>
    <t>III. 32843           Robousy - Úlibice, napojení, SO 108</t>
  </si>
  <si>
    <t>II. 300               Hořice - II.etapa "část B" přeložka</t>
  </si>
  <si>
    <t>II. 303                Police nad Metují - přeložka</t>
  </si>
  <si>
    <t>II. 299                Josefov - průtah</t>
  </si>
  <si>
    <t>II. 295, 325         Vrchlabí - Špind. Mlýn - opěrné zdi</t>
  </si>
  <si>
    <t>II. 300                sesuvy</t>
  </si>
  <si>
    <t>III. 28624            Hořejší Vrchlabí - Benecko</t>
  </si>
  <si>
    <t>III. 3012              Úpice - Radeč</t>
  </si>
  <si>
    <t>III. 30320             Police nad Metují - Bělý</t>
  </si>
  <si>
    <t>II. 303                 Broumov - Olivětín</t>
  </si>
  <si>
    <t>II. 303                 Náchod - Broumov - doplatek 1. část</t>
  </si>
  <si>
    <t>III. 30311             Hronov -přeložka vnitřní</t>
  </si>
  <si>
    <t>III: 3022               Meziměstí - Vižnov, Ruprechnice zastávka</t>
  </si>
  <si>
    <t>Z KHK 2.2.06, č.u.10/650/06</t>
  </si>
  <si>
    <t>R KHK 15.3.06, č.u.8/310/06</t>
  </si>
  <si>
    <t>R KHK 5.4.06, č.u.11/401/06</t>
  </si>
  <si>
    <t>PD rekonstrukce pavilonu interních oborů-dofinancování</t>
  </si>
  <si>
    <t>ZD/410/06</t>
  </si>
  <si>
    <t>rekonstrukce technologie ČOV</t>
  </si>
  <si>
    <t>ZD/415/06</t>
  </si>
  <si>
    <t>2 ks defibr.Lifepack s monitory, 5 ks ventilátorů Oxylog l000</t>
  </si>
  <si>
    <t>ZD//416/06</t>
  </si>
  <si>
    <t>dodávka a instal.hardware KZOS</t>
  </si>
  <si>
    <t>ZD/411/06</t>
  </si>
  <si>
    <t>Oblastmní nemocnice Trutnov a.s.</t>
  </si>
  <si>
    <t>fin.spoluiúčast, nákup mamografu</t>
  </si>
  <si>
    <t>27.</t>
  </si>
  <si>
    <t>28.</t>
  </si>
  <si>
    <t>ZD/412/06</t>
  </si>
  <si>
    <t>rek.elektroinstalace čp.91,Broumovská nemocnice</t>
  </si>
  <si>
    <t>29.</t>
  </si>
  <si>
    <t>30.</t>
  </si>
  <si>
    <t>31.</t>
  </si>
  <si>
    <t>32.</t>
  </si>
  <si>
    <t>33.</t>
  </si>
  <si>
    <t>ZD/414/06</t>
  </si>
  <si>
    <t>rekonstrukce tel.rozvodů a ústředny</t>
  </si>
  <si>
    <t>34.</t>
  </si>
  <si>
    <t>Léčebna pro dlouhodobě nemocné Hradec Králové</t>
  </si>
  <si>
    <t>35.</t>
  </si>
  <si>
    <t>ZD/417/06</t>
  </si>
  <si>
    <t>Zdravotnický holding Královéhradeckého kraje a.s.</t>
  </si>
  <si>
    <t>36.</t>
  </si>
  <si>
    <t>ZD/418/06</t>
  </si>
  <si>
    <t>změna</t>
  </si>
  <si>
    <t>investování do roku 2005</t>
  </si>
  <si>
    <t>(sch. usnes. Z.č. 6/238/2005)</t>
  </si>
  <si>
    <t>návrh na snížení limitu</t>
  </si>
  <si>
    <t>mezisoučet</t>
  </si>
  <si>
    <t>nově ke schválení</t>
  </si>
  <si>
    <t xml:space="preserve">ke schválení </t>
  </si>
  <si>
    <t xml:space="preserve">nerozdělěno </t>
  </si>
  <si>
    <t xml:space="preserve">již schváleno </t>
  </si>
  <si>
    <t>akce byla schválena Zastupitelstvem usn. Č.9/557/2005 dne 8.12.2005</t>
  </si>
  <si>
    <t xml:space="preserve"> us.Z.č.9/557/2005</t>
  </si>
  <si>
    <t>us.Z.č. 11/679/2006</t>
  </si>
  <si>
    <t>us.Z.č.9/557/2005</t>
  </si>
  <si>
    <t>akce 1-5 byly schváleny Zastupitelstvem usn. č.9/557/2005 dne 8.12.2005</t>
  </si>
  <si>
    <t>Z.č.9/557/2005</t>
  </si>
  <si>
    <t>R.č.5/213/2006</t>
  </si>
  <si>
    <t>5 570,0 + 215,0</t>
  </si>
  <si>
    <t>celkem 5 785,0</t>
  </si>
  <si>
    <t>Areál bývalé nemocnive Nová Paka</t>
  </si>
  <si>
    <t>42U Rack 4210 Base s příslušenstvím- pro servery a zál. zařízení</t>
  </si>
  <si>
    <t>akce 1 -  byly schváleny Zastupitelstvem usn. č.9/557/2005 dne 8.12.2005</t>
  </si>
  <si>
    <t>usn.Z. č.9/557/2005</t>
  </si>
  <si>
    <t>us.Z.č.6/238/2005</t>
  </si>
  <si>
    <t>přístrojové vybavení JIP inter.odd. Obl.nem.Náchod a.s., nem.Opočno</t>
  </si>
  <si>
    <t>přístrojové vybavení JIP chir.odd. Obl.nem.Náchod a.s.,nem.Opočno</t>
  </si>
  <si>
    <t>malířské práce v celém objektu</t>
  </si>
  <si>
    <t xml:space="preserve">již schválené jmenovité akce </t>
  </si>
  <si>
    <t>schváleno Radou č.13/444/2006 ze dne 26.4.2006 (jmenovité akce)</t>
  </si>
  <si>
    <t>návrh ke schválení nových jmenovitých akcí ***                                               IV                 NIV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</si>
</sst>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#,##0.000\ &quot;Kč&quot;"/>
    <numFmt numFmtId="167" formatCode="_-* #,##0.0\ _K_č_-;\-* #,##0.0\ _K_č_-;_-* &quot;-&quot;??\ _K_č_-;_-@_-"/>
    <numFmt numFmtId="168" formatCode="_-* #,##0\ _K_č_-;\-* #,##0\ _K_č_-;_-* &quot;-&quot;??\ _K_č_-;_-@_-"/>
    <numFmt numFmtId="169" formatCode="#,##0\ _K_č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_ ;\-#,##0\ "/>
    <numFmt numFmtId="174" formatCode="_-* #,##0.0\ _K_č_-;\-* #,##0.0\ _K_č_-;_-* &quot;-&quot;\ _K_č_-;_-@_-"/>
    <numFmt numFmtId="175" formatCode="_-* #,##0.0\ _K_č_-;\-* #,##0.0\ _K_č_-;_-* &quot;-&quot;?\ _K_č_-;_-@_-"/>
    <numFmt numFmtId="176" formatCode="_-* #,##0.00\ _K_č_-;\-* #,##0.00\ _K_č_-;_-* &quot;-&quot;\ _K_č_-;_-@_-"/>
    <numFmt numFmtId="177" formatCode="_-* #,##0\ _K_č_-;\-* #,##0\ _K_č_-;_-* &quot;-&quot;?\ _K_č_-;_-@_-"/>
    <numFmt numFmtId="178" formatCode="#,##0.0_ ;\-#,##0.0\ "/>
    <numFmt numFmtId="179" formatCode="0.0"/>
    <numFmt numFmtId="180" formatCode="0.0E+00"/>
    <numFmt numFmtId="181" formatCode="#,##0.000"/>
    <numFmt numFmtId="182" formatCode="0.00000"/>
    <numFmt numFmtId="183" formatCode="0.0000"/>
    <numFmt numFmtId="184" formatCode="0.000000"/>
    <numFmt numFmtId="185" formatCode="_-* #,##0.000\ _K_č_-;\-* #,##0.000\ _K_č_-;_-* &quot;-&quot;??\ _K_č_-;_-@_-"/>
    <numFmt numFmtId="186" formatCode="[$-405]d\.\ mmmm\ yyyy"/>
    <numFmt numFmtId="187" formatCode="[$-F800]dddd\,\ mmmm\ dd\,\ yyyy"/>
    <numFmt numFmtId="188" formatCode="[$-405]mmm\-yy;@"/>
    <numFmt numFmtId="189" formatCode="[$-405]mmmm\ yy;@"/>
    <numFmt numFmtId="190" formatCode="0\2"/>
    <numFmt numFmtId="191" formatCode="#,##0\ &quot;Kč&quot;"/>
    <numFmt numFmtId="192" formatCode="#,##0.00\ &quot;Kč&quot;"/>
  </numFmts>
  <fonts count="31">
    <font>
      <sz val="10"/>
      <name val="Arial"/>
      <family val="0"/>
    </font>
    <font>
      <b/>
      <sz val="14"/>
      <name val="Arial"/>
      <family val="2"/>
    </font>
    <font>
      <b/>
      <u val="single"/>
      <sz val="12"/>
      <color indexed="57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color indexed="5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0"/>
    </font>
    <font>
      <b/>
      <sz val="10"/>
      <color indexed="61"/>
      <name val="Arial"/>
      <family val="2"/>
    </font>
    <font>
      <sz val="10"/>
      <color indexed="61"/>
      <name val="Arial"/>
      <family val="0"/>
    </font>
    <font>
      <sz val="10"/>
      <color indexed="17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2"/>
      <name val="Arial"/>
      <family val="0"/>
    </font>
    <font>
      <sz val="10"/>
      <color indexed="20"/>
      <name val="Arial"/>
      <family val="0"/>
    </font>
    <font>
      <b/>
      <sz val="12"/>
      <color indexed="58"/>
      <name val="Arial"/>
      <family val="2"/>
    </font>
    <font>
      <b/>
      <sz val="10"/>
      <color indexed="17"/>
      <name val="Arial"/>
      <family val="0"/>
    </font>
    <font>
      <b/>
      <sz val="12"/>
      <color indexed="61"/>
      <name val="Arial"/>
      <family val="0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name val="Arial CE"/>
      <family val="0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b/>
      <sz val="16"/>
      <name val="Arial"/>
      <family val="2"/>
    </font>
    <font>
      <sz val="8"/>
      <name val="Arial"/>
      <family val="0"/>
    </font>
    <font>
      <sz val="14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>
        <color indexed="39"/>
      </bottom>
    </border>
    <border>
      <left style="medium"/>
      <right style="medium"/>
      <top style="double">
        <color indexed="39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double">
        <color indexed="39"/>
      </top>
      <bottom style="medium"/>
    </border>
    <border>
      <left>
        <color indexed="63"/>
      </left>
      <right>
        <color indexed="63"/>
      </right>
      <top style="double">
        <color indexed="39"/>
      </top>
      <bottom style="medium"/>
    </border>
    <border>
      <left>
        <color indexed="63"/>
      </left>
      <right style="medium"/>
      <top style="double">
        <color indexed="39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2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6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64" fontId="0" fillId="0" borderId="1" xfId="0" applyNumberFormat="1" applyFill="1" applyBorder="1" applyAlignment="1">
      <alignment/>
    </xf>
    <xf numFmtId="164" fontId="0" fillId="0" borderId="2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0" fillId="0" borderId="3" xfId="0" applyNumberFormat="1" applyFill="1" applyBorder="1" applyAlignment="1">
      <alignment horizontal="right"/>
    </xf>
    <xf numFmtId="164" fontId="0" fillId="0" borderId="4" xfId="0" applyNumberFormat="1" applyBorder="1" applyAlignment="1">
      <alignment/>
    </xf>
    <xf numFmtId="164" fontId="0" fillId="0" borderId="4" xfId="0" applyNumberFormat="1" applyFill="1" applyBorder="1" applyAlignment="1">
      <alignment/>
    </xf>
    <xf numFmtId="4" fontId="0" fillId="0" borderId="5" xfId="0" applyNumberForma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4" fontId="0" fillId="0" borderId="6" xfId="0" applyNumberFormat="1" applyFill="1" applyBorder="1" applyAlignment="1">
      <alignment horizontal="right"/>
    </xf>
    <xf numFmtId="164" fontId="0" fillId="0" borderId="7" xfId="0" applyNumberFormat="1" applyBorder="1" applyAlignment="1">
      <alignment/>
    </xf>
    <xf numFmtId="0" fontId="0" fillId="0" borderId="0" xfId="0" applyFont="1" applyFill="1" applyAlignment="1">
      <alignment/>
    </xf>
    <xf numFmtId="0" fontId="3" fillId="0" borderId="0" xfId="22" applyFont="1" applyFill="1">
      <alignment/>
      <protection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164" fontId="0" fillId="0" borderId="11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2" borderId="12" xfId="0" applyNumberFormat="1" applyFill="1" applyBorder="1" applyAlignment="1">
      <alignment/>
    </xf>
    <xf numFmtId="164" fontId="0" fillId="2" borderId="13" xfId="0" applyNumberFormat="1" applyFill="1" applyBorder="1" applyAlignment="1">
      <alignment/>
    </xf>
    <xf numFmtId="164" fontId="9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164" fontId="0" fillId="0" borderId="14" xfId="0" applyNumberFormat="1" applyFill="1" applyBorder="1" applyAlignment="1">
      <alignment/>
    </xf>
    <xf numFmtId="164" fontId="10" fillId="0" borderId="12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/>
    </xf>
    <xf numFmtId="164" fontId="0" fillId="2" borderId="11" xfId="0" applyNumberFormat="1" applyFill="1" applyBorder="1" applyAlignment="1">
      <alignment/>
    </xf>
    <xf numFmtId="164" fontId="0" fillId="2" borderId="15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center" vertical="center"/>
    </xf>
    <xf numFmtId="164" fontId="0" fillId="0" borderId="5" xfId="0" applyNumberFormat="1" applyFill="1" applyBorder="1" applyAlignment="1">
      <alignment/>
    </xf>
    <xf numFmtId="164" fontId="10" fillId="0" borderId="14" xfId="0" applyNumberFormat="1" applyFont="1" applyFill="1" applyBorder="1" applyAlignment="1">
      <alignment/>
    </xf>
    <xf numFmtId="164" fontId="0" fillId="2" borderId="14" xfId="0" applyNumberFormat="1" applyFill="1" applyBorder="1" applyAlignment="1">
      <alignment/>
    </xf>
    <xf numFmtId="164" fontId="0" fillId="2" borderId="16" xfId="0" applyNumberForma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64" fontId="0" fillId="2" borderId="12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164" fontId="11" fillId="0" borderId="12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vertical="center"/>
    </xf>
    <xf numFmtId="164" fontId="0" fillId="2" borderId="15" xfId="0" applyNumberFormat="1" applyFill="1" applyBorder="1" applyAlignment="1">
      <alignment/>
    </xf>
    <xf numFmtId="0" fontId="0" fillId="0" borderId="14" xfId="0" applyFont="1" applyBorder="1" applyAlignment="1">
      <alignment horizontal="left"/>
    </xf>
    <xf numFmtId="164" fontId="0" fillId="0" borderId="14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 horizontal="center" vertical="center"/>
    </xf>
    <xf numFmtId="164" fontId="13" fillId="0" borderId="14" xfId="0" applyNumberFormat="1" applyFont="1" applyFill="1" applyBorder="1" applyAlignment="1">
      <alignment/>
    </xf>
    <xf numFmtId="164" fontId="12" fillId="0" borderId="11" xfId="0" applyNumberFormat="1" applyFont="1" applyFill="1" applyBorder="1" applyAlignment="1">
      <alignment/>
    </xf>
    <xf numFmtId="164" fontId="14" fillId="0" borderId="14" xfId="0" applyNumberFormat="1" applyFont="1" applyFill="1" applyBorder="1" applyAlignment="1">
      <alignment/>
    </xf>
    <xf numFmtId="0" fontId="0" fillId="3" borderId="11" xfId="0" applyFont="1" applyFill="1" applyBorder="1" applyAlignment="1">
      <alignment horizontal="center" vertical="center"/>
    </xf>
    <xf numFmtId="49" fontId="0" fillId="3" borderId="11" xfId="0" applyNumberFormat="1" applyFont="1" applyFill="1" applyBorder="1" applyAlignment="1">
      <alignment horizontal="center" vertical="center"/>
    </xf>
    <xf numFmtId="164" fontId="0" fillId="3" borderId="12" xfId="0" applyNumberFormat="1" applyFont="1" applyFill="1" applyBorder="1" applyAlignment="1">
      <alignment/>
    </xf>
    <xf numFmtId="164" fontId="0" fillId="3" borderId="11" xfId="0" applyNumberFormat="1" applyFill="1" applyBorder="1" applyAlignment="1">
      <alignment/>
    </xf>
    <xf numFmtId="164" fontId="0" fillId="3" borderId="15" xfId="0" applyNumberFormat="1" applyFill="1" applyBorder="1" applyAlignment="1">
      <alignment/>
    </xf>
    <xf numFmtId="164" fontId="14" fillId="3" borderId="12" xfId="0" applyNumberFormat="1" applyFont="1" applyFill="1" applyBorder="1" applyAlignment="1">
      <alignment/>
    </xf>
    <xf numFmtId="164" fontId="0" fillId="3" borderId="12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" borderId="14" xfId="0" applyFont="1" applyFill="1" applyBorder="1" applyAlignment="1">
      <alignment horizontal="center" vertical="center"/>
    </xf>
    <xf numFmtId="49" fontId="0" fillId="3" borderId="14" xfId="0" applyNumberFormat="1" applyFont="1" applyFill="1" applyBorder="1" applyAlignment="1">
      <alignment horizontal="center" vertical="center"/>
    </xf>
    <xf numFmtId="0" fontId="0" fillId="3" borderId="14" xfId="0" applyFont="1" applyFill="1" applyBorder="1" applyAlignment="1">
      <alignment/>
    </xf>
    <xf numFmtId="164" fontId="0" fillId="3" borderId="14" xfId="0" applyNumberFormat="1" applyFont="1" applyFill="1" applyBorder="1" applyAlignment="1">
      <alignment/>
    </xf>
    <xf numFmtId="164" fontId="0" fillId="3" borderId="14" xfId="0" applyNumberFormat="1" applyFill="1" applyBorder="1" applyAlignment="1">
      <alignment/>
    </xf>
    <xf numFmtId="164" fontId="0" fillId="3" borderId="16" xfId="0" applyNumberFormat="1" applyFill="1" applyBorder="1" applyAlignment="1">
      <alignment/>
    </xf>
    <xf numFmtId="164" fontId="14" fillId="3" borderId="14" xfId="0" applyNumberFormat="1" applyFont="1" applyFill="1" applyBorder="1" applyAlignment="1">
      <alignment/>
    </xf>
    <xf numFmtId="164" fontId="11" fillId="0" borderId="11" xfId="0" applyNumberFormat="1" applyFont="1" applyFill="1" applyBorder="1" applyAlignment="1">
      <alignment/>
    </xf>
    <xf numFmtId="164" fontId="11" fillId="0" borderId="14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9" xfId="0" applyBorder="1" applyAlignment="1">
      <alignment/>
    </xf>
    <xf numFmtId="0" fontId="0" fillId="2" borderId="14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left"/>
    </xf>
    <xf numFmtId="164" fontId="15" fillId="0" borderId="9" xfId="0" applyNumberFormat="1" applyFont="1" applyFill="1" applyBorder="1" applyAlignment="1">
      <alignment/>
    </xf>
    <xf numFmtId="164" fontId="15" fillId="2" borderId="9" xfId="0" applyNumberFormat="1" applyFont="1" applyFill="1" applyBorder="1" applyAlignment="1">
      <alignment/>
    </xf>
    <xf numFmtId="0" fontId="16" fillId="0" borderId="9" xfId="0" applyFont="1" applyBorder="1" applyAlignment="1">
      <alignment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164" fontId="1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left"/>
    </xf>
    <xf numFmtId="165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left"/>
    </xf>
    <xf numFmtId="0" fontId="0" fillId="0" borderId="20" xfId="0" applyBorder="1" applyAlignment="1">
      <alignment/>
    </xf>
    <xf numFmtId="4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21" xfId="0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15" fillId="0" borderId="0" xfId="0" applyFont="1" applyBorder="1" applyAlignment="1">
      <alignment/>
    </xf>
    <xf numFmtId="167" fontId="7" fillId="0" borderId="10" xfId="16" applyNumberFormat="1" applyFont="1" applyBorder="1" applyAlignment="1">
      <alignment horizontal="center"/>
    </xf>
    <xf numFmtId="0" fontId="2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0" fillId="0" borderId="23" xfId="0" applyNumberFormat="1" applyFill="1" applyBorder="1" applyAlignment="1">
      <alignment/>
    </xf>
    <xf numFmtId="164" fontId="0" fillId="0" borderId="24" xfId="0" applyNumberFormat="1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2" xfId="16" applyNumberFormat="1" applyBorder="1" applyAlignment="1">
      <alignment horizontal="center" vertical="center"/>
    </xf>
    <xf numFmtId="0" fontId="22" fillId="0" borderId="5" xfId="0" applyFont="1" applyFill="1" applyBorder="1" applyAlignment="1">
      <alignment horizontal="center"/>
    </xf>
    <xf numFmtId="0" fontId="0" fillId="0" borderId="12" xfId="0" applyNumberForma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left"/>
    </xf>
    <xf numFmtId="164" fontId="15" fillId="0" borderId="9" xfId="0" applyNumberFormat="1" applyFont="1" applyFill="1" applyBorder="1" applyAlignment="1">
      <alignment/>
    </xf>
    <xf numFmtId="164" fontId="15" fillId="0" borderId="10" xfId="0" applyNumberFormat="1" applyFont="1" applyFill="1" applyBorder="1" applyAlignment="1">
      <alignment/>
    </xf>
    <xf numFmtId="0" fontId="0" fillId="0" borderId="9" xfId="0" applyFont="1" applyBorder="1" applyAlignment="1">
      <alignment/>
    </xf>
    <xf numFmtId="0" fontId="15" fillId="0" borderId="0" xfId="0" applyFont="1" applyFill="1" applyBorder="1" applyAlignment="1">
      <alignment horizontal="left"/>
    </xf>
    <xf numFmtId="164" fontId="15" fillId="0" borderId="8" xfId="0" applyNumberFormat="1" applyFon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0" fillId="0" borderId="12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1" fontId="0" fillId="0" borderId="24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 horizontal="center"/>
    </xf>
    <xf numFmtId="0" fontId="0" fillId="0" borderId="23" xfId="0" applyFont="1" applyBorder="1" applyAlignment="1">
      <alignment/>
    </xf>
    <xf numFmtId="164" fontId="0" fillId="0" borderId="23" xfId="0" applyNumberFormat="1" applyFont="1" applyFill="1" applyBorder="1" applyAlignment="1">
      <alignment/>
    </xf>
    <xf numFmtId="1" fontId="0" fillId="0" borderId="14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 vertical="center"/>
    </xf>
    <xf numFmtId="164" fontId="0" fillId="0" borderId="11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0" fontId="0" fillId="0" borderId="23" xfId="16" applyNumberFormat="1" applyFont="1" applyFill="1" applyBorder="1" applyAlignment="1">
      <alignment horizontal="center" vertical="center"/>
    </xf>
    <xf numFmtId="0" fontId="0" fillId="0" borderId="24" xfId="16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 vertical="center"/>
    </xf>
    <xf numFmtId="164" fontId="0" fillId="0" borderId="28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164" fontId="0" fillId="0" borderId="5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1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14" xfId="0" applyFont="1" applyBorder="1" applyAlignment="1">
      <alignment/>
    </xf>
    <xf numFmtId="1" fontId="0" fillId="0" borderId="14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3" fillId="0" borderId="9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0" fontId="15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5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164" fontId="0" fillId="0" borderId="24" xfId="0" applyNumberFormat="1" applyFont="1" applyBorder="1" applyAlignment="1">
      <alignment/>
    </xf>
    <xf numFmtId="164" fontId="0" fillId="0" borderId="34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/>
    </xf>
    <xf numFmtId="164" fontId="0" fillId="0" borderId="14" xfId="0" applyNumberFormat="1" applyFont="1" applyFill="1" applyBorder="1" applyAlignment="1">
      <alignment/>
    </xf>
    <xf numFmtId="164" fontId="0" fillId="4" borderId="14" xfId="0" applyNumberFormat="1" applyFont="1" applyFill="1" applyBorder="1" applyAlignment="1">
      <alignment/>
    </xf>
    <xf numFmtId="164" fontId="0" fillId="4" borderId="14" xfId="0" applyNumberForma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164" fontId="3" fillId="4" borderId="14" xfId="0" applyNumberFormat="1" applyFont="1" applyFill="1" applyBorder="1" applyAlignment="1">
      <alignment/>
    </xf>
    <xf numFmtId="164" fontId="0" fillId="0" borderId="3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30" xfId="0" applyNumberFormat="1" applyFont="1" applyFill="1" applyBorder="1" applyAlignment="1">
      <alignment/>
    </xf>
    <xf numFmtId="164" fontId="0" fillId="0" borderId="35" xfId="0" applyNumberFormat="1" applyFont="1" applyFill="1" applyBorder="1" applyAlignment="1">
      <alignment/>
    </xf>
    <xf numFmtId="164" fontId="0" fillId="0" borderId="32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0" fillId="0" borderId="12" xfId="0" applyFont="1" applyFill="1" applyBorder="1" applyAlignment="1">
      <alignment/>
    </xf>
    <xf numFmtId="164" fontId="3" fillId="0" borderId="5" xfId="0" applyNumberFormat="1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2" xfId="16" applyNumberFormat="1" applyFont="1" applyBorder="1" applyAlignment="1">
      <alignment horizontal="center" vertical="center"/>
    </xf>
    <xf numFmtId="0" fontId="0" fillId="0" borderId="14" xfId="16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/>
    </xf>
    <xf numFmtId="0" fontId="0" fillId="0" borderId="11" xfId="16" applyNumberFormat="1" applyFont="1" applyBorder="1" applyAlignment="1">
      <alignment horizontal="center" vertical="center"/>
    </xf>
    <xf numFmtId="0" fontId="0" fillId="0" borderId="12" xfId="16" applyNumberFormat="1" applyFont="1" applyFill="1" applyBorder="1" applyAlignment="1">
      <alignment horizontal="center" vertical="center"/>
    </xf>
    <xf numFmtId="0" fontId="28" fillId="0" borderId="0" xfId="22" applyFont="1">
      <alignment/>
      <protection/>
    </xf>
    <xf numFmtId="0" fontId="0" fillId="0" borderId="0" xfId="22">
      <alignment/>
      <protection/>
    </xf>
    <xf numFmtId="0" fontId="0" fillId="0" borderId="0" xfId="22" applyFont="1">
      <alignment/>
      <protection/>
    </xf>
    <xf numFmtId="0" fontId="0" fillId="0" borderId="1" xfId="22" applyFont="1" applyBorder="1" applyAlignment="1">
      <alignment/>
      <protection/>
    </xf>
    <xf numFmtId="0" fontId="2" fillId="0" borderId="0" xfId="22" applyFont="1">
      <alignment/>
      <protection/>
    </xf>
    <xf numFmtId="0" fontId="3" fillId="0" borderId="0" xfId="22" applyFont="1">
      <alignment/>
      <protection/>
    </xf>
    <xf numFmtId="0" fontId="0" fillId="0" borderId="3" xfId="22" applyFont="1" applyBorder="1" applyAlignment="1">
      <alignment/>
      <protection/>
    </xf>
    <xf numFmtId="0" fontId="0" fillId="0" borderId="36" xfId="22" applyFont="1" applyBorder="1" applyAlignment="1">
      <alignment/>
      <protection/>
    </xf>
    <xf numFmtId="0" fontId="15" fillId="0" borderId="0" xfId="22" applyFont="1" applyFill="1" applyBorder="1">
      <alignment/>
      <protection/>
    </xf>
    <xf numFmtId="0" fontId="0" fillId="0" borderId="6" xfId="22" applyFont="1" applyBorder="1" applyAlignment="1">
      <alignment/>
      <protection/>
    </xf>
    <xf numFmtId="0" fontId="15" fillId="0" borderId="0" xfId="22" applyFont="1">
      <alignment/>
      <protection/>
    </xf>
    <xf numFmtId="0" fontId="0" fillId="0" borderId="0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Alignment="1">
      <alignment horizontal="right"/>
      <protection/>
    </xf>
    <xf numFmtId="0" fontId="8" fillId="0" borderId="0" xfId="22" applyFont="1" applyBorder="1" applyAlignment="1">
      <alignment horizontal="center" vertical="center" wrapText="1"/>
      <protection/>
    </xf>
    <xf numFmtId="0" fontId="7" fillId="0" borderId="8" xfId="22" applyFont="1" applyBorder="1">
      <alignment/>
      <protection/>
    </xf>
    <xf numFmtId="0" fontId="7" fillId="0" borderId="9" xfId="22" applyFont="1" applyBorder="1" applyAlignment="1">
      <alignment horizontal="center"/>
      <protection/>
    </xf>
    <xf numFmtId="0" fontId="7" fillId="0" borderId="10" xfId="22" applyFont="1" applyBorder="1">
      <alignment/>
      <protection/>
    </xf>
    <xf numFmtId="0" fontId="7" fillId="0" borderId="8" xfId="22" applyFont="1" applyBorder="1" applyAlignment="1">
      <alignment horizontal="center"/>
      <protection/>
    </xf>
    <xf numFmtId="0" fontId="7" fillId="0" borderId="8" xfId="22" applyFont="1" applyBorder="1" applyAlignment="1">
      <alignment horizontal="center" vertical="center"/>
      <protection/>
    </xf>
    <xf numFmtId="0" fontId="8" fillId="0" borderId="9" xfId="22" applyFont="1" applyBorder="1" applyAlignment="1">
      <alignment horizontal="center" vertical="center" wrapText="1"/>
      <protection/>
    </xf>
    <xf numFmtId="164" fontId="22" fillId="0" borderId="37" xfId="22" applyNumberFormat="1" applyFont="1" applyFill="1" applyBorder="1">
      <alignment/>
      <protection/>
    </xf>
    <xf numFmtId="164" fontId="0" fillId="0" borderId="12" xfId="22" applyNumberFormat="1" applyFont="1" applyFill="1" applyBorder="1">
      <alignment/>
      <protection/>
    </xf>
    <xf numFmtId="164" fontId="8" fillId="0" borderId="12" xfId="22" applyNumberFormat="1" applyFont="1" applyFill="1" applyBorder="1">
      <alignment/>
      <protection/>
    </xf>
    <xf numFmtId="164" fontId="0" fillId="0" borderId="12" xfId="22" applyNumberFormat="1" applyFont="1" applyFill="1" applyBorder="1">
      <alignment/>
      <protection/>
    </xf>
    <xf numFmtId="0" fontId="0" fillId="0" borderId="12" xfId="22" applyFont="1" applyFill="1" applyBorder="1">
      <alignment/>
      <protection/>
    </xf>
    <xf numFmtId="165" fontId="0" fillId="0" borderId="12" xfId="22" applyNumberFormat="1" applyFill="1" applyBorder="1">
      <alignment/>
      <protection/>
    </xf>
    <xf numFmtId="166" fontId="0" fillId="0" borderId="12" xfId="22" applyNumberFormat="1" applyFill="1" applyBorder="1" applyAlignment="1">
      <alignment horizontal="left"/>
      <protection/>
    </xf>
    <xf numFmtId="0" fontId="0" fillId="0" borderId="12" xfId="22" applyBorder="1">
      <alignment/>
      <protection/>
    </xf>
    <xf numFmtId="164" fontId="4" fillId="0" borderId="32" xfId="22" applyNumberFormat="1" applyFont="1" applyFill="1" applyBorder="1">
      <alignment/>
      <protection/>
    </xf>
    <xf numFmtId="164" fontId="4" fillId="0" borderId="14" xfId="22" applyNumberFormat="1" applyFont="1" applyFill="1" applyBorder="1">
      <alignment/>
      <protection/>
    </xf>
    <xf numFmtId="164" fontId="8" fillId="0" borderId="14" xfId="22" applyNumberFormat="1" applyFont="1" applyFill="1" applyBorder="1">
      <alignment/>
      <protection/>
    </xf>
    <xf numFmtId="164" fontId="0" fillId="0" borderId="14" xfId="22" applyNumberFormat="1" applyFont="1" applyFill="1" applyBorder="1">
      <alignment/>
      <protection/>
    </xf>
    <xf numFmtId="0" fontId="0" fillId="0" borderId="14" xfId="22" applyFont="1" applyFill="1" applyBorder="1">
      <alignment/>
      <protection/>
    </xf>
    <xf numFmtId="165" fontId="0" fillId="0" borderId="14" xfId="22" applyNumberFormat="1" applyFill="1" applyBorder="1">
      <alignment/>
      <protection/>
    </xf>
    <xf numFmtId="166" fontId="0" fillId="0" borderId="14" xfId="22" applyNumberFormat="1" applyFill="1" applyBorder="1" applyAlignment="1">
      <alignment horizontal="left"/>
      <protection/>
    </xf>
    <xf numFmtId="0" fontId="0" fillId="0" borderId="14" xfId="22" applyBorder="1">
      <alignment/>
      <protection/>
    </xf>
    <xf numFmtId="0" fontId="22" fillId="0" borderId="37" xfId="22" applyFont="1" applyFill="1" applyBorder="1">
      <alignment/>
      <protection/>
    </xf>
    <xf numFmtId="164" fontId="8" fillId="0" borderId="11" xfId="22" applyNumberFormat="1" applyFont="1" applyFill="1" applyBorder="1">
      <alignment/>
      <protection/>
    </xf>
    <xf numFmtId="164" fontId="0" fillId="0" borderId="11" xfId="22" applyNumberFormat="1" applyFill="1" applyBorder="1">
      <alignment/>
      <protection/>
    </xf>
    <xf numFmtId="0" fontId="0" fillId="0" borderId="11" xfId="22" applyFont="1" applyFill="1" applyBorder="1">
      <alignment/>
      <protection/>
    </xf>
    <xf numFmtId="0" fontId="0" fillId="0" borderId="11" xfId="22" applyFill="1" applyBorder="1">
      <alignment/>
      <protection/>
    </xf>
    <xf numFmtId="166" fontId="0" fillId="0" borderId="11" xfId="22" applyNumberFormat="1" applyFill="1" applyBorder="1" applyAlignment="1">
      <alignment horizontal="right"/>
      <protection/>
    </xf>
    <xf numFmtId="0" fontId="0" fillId="0" borderId="0" xfId="22" applyFill="1">
      <alignment/>
      <protection/>
    </xf>
    <xf numFmtId="0" fontId="4" fillId="0" borderId="32" xfId="22" applyFont="1" applyFill="1" applyBorder="1">
      <alignment/>
      <protection/>
    </xf>
    <xf numFmtId="0" fontId="0" fillId="0" borderId="14" xfId="22" applyFill="1" applyBorder="1">
      <alignment/>
      <protection/>
    </xf>
    <xf numFmtId="164" fontId="0" fillId="0" borderId="11" xfId="22" applyNumberFormat="1" applyFont="1" applyFill="1" applyBorder="1">
      <alignment/>
      <protection/>
    </xf>
    <xf numFmtId="0" fontId="0" fillId="0" borderId="14" xfId="22" applyFont="1" applyFill="1" applyBorder="1" applyAlignment="1">
      <alignment horizontal="right"/>
      <protection/>
    </xf>
    <xf numFmtId="0" fontId="22" fillId="0" borderId="37" xfId="22" applyFont="1" applyFill="1" applyBorder="1" applyAlignment="1">
      <alignment horizontal="left"/>
      <protection/>
    </xf>
    <xf numFmtId="0" fontId="0" fillId="0" borderId="12" xfId="22" applyFont="1" applyFill="1" applyBorder="1" applyAlignment="1">
      <alignment horizontal="right"/>
      <protection/>
    </xf>
    <xf numFmtId="0" fontId="0" fillId="0" borderId="12" xfId="22" applyFill="1" applyBorder="1">
      <alignment/>
      <protection/>
    </xf>
    <xf numFmtId="0" fontId="4" fillId="0" borderId="32" xfId="22" applyFont="1" applyFill="1" applyBorder="1" applyAlignment="1">
      <alignment horizontal="left"/>
      <protection/>
    </xf>
    <xf numFmtId="0" fontId="0" fillId="0" borderId="11" xfId="22" applyFont="1" applyFill="1" applyBorder="1" applyAlignment="1">
      <alignment wrapText="1"/>
      <protection/>
    </xf>
    <xf numFmtId="0" fontId="0" fillId="0" borderId="14" xfId="22" applyFont="1" applyFill="1" applyBorder="1" applyAlignment="1">
      <alignment wrapText="1"/>
      <protection/>
    </xf>
    <xf numFmtId="0" fontId="0" fillId="0" borderId="11" xfId="22" applyFont="1" applyBorder="1">
      <alignment/>
      <protection/>
    </xf>
    <xf numFmtId="0" fontId="0" fillId="0" borderId="11" xfId="22" applyBorder="1">
      <alignment/>
      <protection/>
    </xf>
    <xf numFmtId="0" fontId="4" fillId="0" borderId="33" xfId="22" applyFont="1" applyFill="1" applyBorder="1" applyAlignment="1">
      <alignment horizontal="left"/>
      <protection/>
    </xf>
    <xf numFmtId="164" fontId="0" fillId="0" borderId="14" xfId="22" applyNumberFormat="1" applyFill="1" applyBorder="1">
      <alignment/>
      <protection/>
    </xf>
    <xf numFmtId="0" fontId="0" fillId="0" borderId="14" xfId="22" applyFont="1" applyBorder="1">
      <alignment/>
      <protection/>
    </xf>
    <xf numFmtId="0" fontId="4" fillId="0" borderId="33" xfId="22" applyFont="1" applyFill="1" applyBorder="1">
      <alignment/>
      <protection/>
    </xf>
    <xf numFmtId="0" fontId="0" fillId="0" borderId="14" xfId="22" applyFont="1" applyFill="1" applyBorder="1" applyAlignment="1">
      <alignment/>
      <protection/>
    </xf>
    <xf numFmtId="0" fontId="0" fillId="0" borderId="11" xfId="22" applyFont="1" applyFill="1" applyBorder="1" applyAlignment="1">
      <alignment/>
      <protection/>
    </xf>
    <xf numFmtId="0" fontId="0" fillId="0" borderId="30" xfId="22" applyBorder="1">
      <alignment/>
      <protection/>
    </xf>
    <xf numFmtId="0" fontId="0" fillId="0" borderId="32" xfId="22" applyBorder="1">
      <alignment/>
      <protection/>
    </xf>
    <xf numFmtId="164" fontId="22" fillId="0" borderId="29" xfId="22" applyNumberFormat="1" applyFont="1" applyFill="1" applyBorder="1">
      <alignment/>
      <protection/>
    </xf>
    <xf numFmtId="164" fontId="4" fillId="0" borderId="32" xfId="22" applyNumberFormat="1" applyFont="1" applyFill="1" applyBorder="1" applyAlignment="1">
      <alignment vertical="top"/>
      <protection/>
    </xf>
    <xf numFmtId="164" fontId="4" fillId="0" borderId="14" xfId="22" applyNumberFormat="1" applyFont="1" applyFill="1" applyBorder="1" applyAlignment="1">
      <alignment vertical="top"/>
      <protection/>
    </xf>
    <xf numFmtId="164" fontId="0" fillId="0" borderId="14" xfId="22" applyNumberFormat="1" applyFont="1" applyFill="1" applyBorder="1" applyAlignment="1">
      <alignment wrapText="1"/>
      <protection/>
    </xf>
    <xf numFmtId="0" fontId="22" fillId="0" borderId="31" xfId="22" applyFont="1" applyFill="1" applyBorder="1">
      <alignment/>
      <protection/>
    </xf>
    <xf numFmtId="164" fontId="4" fillId="0" borderId="11" xfId="22" applyNumberFormat="1" applyFont="1" applyFill="1" applyBorder="1">
      <alignment/>
      <protection/>
    </xf>
    <xf numFmtId="0" fontId="0" fillId="0" borderId="16" xfId="22" applyFont="1" applyFill="1" applyBorder="1">
      <alignment/>
      <protection/>
    </xf>
    <xf numFmtId="0" fontId="4" fillId="0" borderId="14" xfId="22" applyFont="1" applyFill="1" applyBorder="1">
      <alignment/>
      <protection/>
    </xf>
    <xf numFmtId="0" fontId="15" fillId="0" borderId="0" xfId="22" applyFont="1" applyFill="1" applyBorder="1" applyAlignment="1">
      <alignment horizontal="center"/>
      <protection/>
    </xf>
    <xf numFmtId="0" fontId="0" fillId="0" borderId="9" xfId="22" applyFont="1" applyBorder="1">
      <alignment/>
      <protection/>
    </xf>
    <xf numFmtId="0" fontId="0" fillId="0" borderId="9" xfId="22" applyBorder="1">
      <alignment/>
      <protection/>
    </xf>
    <xf numFmtId="0" fontId="15" fillId="0" borderId="0" xfId="22" applyFont="1" applyFill="1" applyBorder="1" applyAlignment="1">
      <alignment/>
      <protection/>
    </xf>
    <xf numFmtId="164" fontId="15" fillId="0" borderId="0" xfId="22" applyNumberFormat="1" applyFont="1" applyFill="1" applyBorder="1">
      <alignment/>
      <protection/>
    </xf>
    <xf numFmtId="0" fontId="0" fillId="0" borderId="0" xfId="22" applyFont="1" applyFill="1">
      <alignment/>
      <protection/>
    </xf>
    <xf numFmtId="0" fontId="4" fillId="0" borderId="0" xfId="22" applyFont="1" applyFill="1" applyBorder="1" applyAlignment="1">
      <alignment/>
      <protection/>
    </xf>
    <xf numFmtId="164" fontId="4" fillId="0" borderId="0" xfId="22" applyNumberFormat="1" applyFont="1" applyFill="1" applyBorder="1">
      <alignment/>
      <protection/>
    </xf>
    <xf numFmtId="14" fontId="0" fillId="0" borderId="0" xfId="22" applyNumberFormat="1">
      <alignment/>
      <protection/>
    </xf>
    <xf numFmtId="0" fontId="0" fillId="0" borderId="0" xfId="22" applyFill="1" applyBorder="1">
      <alignment/>
      <protection/>
    </xf>
    <xf numFmtId="181" fontId="0" fillId="0" borderId="0" xfId="22" applyNumberFormat="1" applyFill="1" applyBorder="1">
      <alignment/>
      <protection/>
    </xf>
    <xf numFmtId="164" fontId="23" fillId="0" borderId="0" xfId="22" applyNumberFormat="1" applyFont="1" applyFill="1" applyBorder="1">
      <alignment/>
      <protection/>
    </xf>
    <xf numFmtId="165" fontId="0" fillId="0" borderId="0" xfId="22" applyNumberFormat="1" applyFill="1" applyBorder="1">
      <alignment/>
      <protection/>
    </xf>
    <xf numFmtId="0" fontId="3" fillId="0" borderId="0" xfId="22" applyFont="1" applyFill="1" applyBorder="1">
      <alignment/>
      <protection/>
    </xf>
    <xf numFmtId="164" fontId="0" fillId="0" borderId="0" xfId="22" applyNumberFormat="1" applyFill="1" applyBorder="1">
      <alignment/>
      <protection/>
    </xf>
    <xf numFmtId="0" fontId="4" fillId="0" borderId="0" xfId="22" applyFont="1" applyBorder="1" applyAlignment="1">
      <alignment horizontal="center"/>
      <protection/>
    </xf>
    <xf numFmtId="0" fontId="4" fillId="0" borderId="0" xfId="22" applyFont="1">
      <alignment/>
      <protection/>
    </xf>
    <xf numFmtId="0" fontId="4" fillId="0" borderId="0" xfId="22" applyFont="1" applyFill="1" applyBorder="1">
      <alignment/>
      <protection/>
    </xf>
    <xf numFmtId="164" fontId="4" fillId="0" borderId="0" xfId="22" applyNumberFormat="1" applyFont="1" applyFill="1" applyBorder="1">
      <alignment/>
      <protection/>
    </xf>
    <xf numFmtId="164" fontId="4" fillId="0" borderId="0" xfId="22" applyNumberFormat="1" applyFont="1">
      <alignment/>
      <protection/>
    </xf>
    <xf numFmtId="164" fontId="22" fillId="0" borderId="5" xfId="22" applyNumberFormat="1" applyFont="1" applyFill="1" applyBorder="1">
      <alignment/>
      <protection/>
    </xf>
    <xf numFmtId="0" fontId="22" fillId="0" borderId="30" xfId="22" applyFont="1" applyFill="1" applyBorder="1">
      <alignment/>
      <protection/>
    </xf>
    <xf numFmtId="0" fontId="22" fillId="0" borderId="30" xfId="22" applyFont="1" applyFill="1" applyBorder="1" applyAlignment="1">
      <alignment horizontal="left"/>
      <protection/>
    </xf>
    <xf numFmtId="0" fontId="4" fillId="0" borderId="32" xfId="22" applyFont="1" applyFill="1" applyBorder="1" applyAlignment="1">
      <alignment horizontal="left"/>
      <protection/>
    </xf>
    <xf numFmtId="0" fontId="4" fillId="0" borderId="32" xfId="22" applyFont="1" applyFill="1" applyBorder="1">
      <alignment/>
      <protection/>
    </xf>
    <xf numFmtId="0" fontId="22" fillId="0" borderId="11" xfId="22" applyFont="1" applyFill="1" applyBorder="1">
      <alignment/>
      <protection/>
    </xf>
    <xf numFmtId="164" fontId="15" fillId="0" borderId="38" xfId="22" applyNumberFormat="1" applyFont="1" applyFill="1" applyBorder="1">
      <alignment/>
      <protection/>
    </xf>
    <xf numFmtId="0" fontId="0" fillId="0" borderId="10" xfId="22" applyBorder="1">
      <alignment/>
      <protection/>
    </xf>
    <xf numFmtId="164" fontId="15" fillId="0" borderId="9" xfId="22" applyNumberFormat="1" applyFont="1" applyFill="1" applyBorder="1">
      <alignment/>
      <protection/>
    </xf>
    <xf numFmtId="0" fontId="0" fillId="0" borderId="0" xfId="22" applyBorder="1">
      <alignment/>
      <protection/>
    </xf>
    <xf numFmtId="164" fontId="0" fillId="0" borderId="0" xfId="22" applyNumberFormat="1" applyBorder="1">
      <alignment/>
      <protection/>
    </xf>
    <xf numFmtId="0" fontId="3" fillId="0" borderId="8" xfId="22" applyFont="1" applyBorder="1">
      <alignment/>
      <protection/>
    </xf>
    <xf numFmtId="0" fontId="0" fillId="0" borderId="10" xfId="22" applyFont="1" applyBorder="1">
      <alignment/>
      <protection/>
    </xf>
    <xf numFmtId="0" fontId="15" fillId="0" borderId="0" xfId="22" applyFont="1" applyFill="1" applyBorder="1" applyAlignment="1">
      <alignment horizontal="left"/>
      <protection/>
    </xf>
    <xf numFmtId="0" fontId="0" fillId="0" borderId="0" xfId="22" applyFont="1" applyBorder="1">
      <alignment/>
      <protection/>
    </xf>
    <xf numFmtId="164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 vertical="center"/>
    </xf>
    <xf numFmtId="0" fontId="4" fillId="0" borderId="3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65" fontId="0" fillId="0" borderId="12" xfId="0" applyNumberFormat="1" applyFill="1" applyBorder="1" applyAlignment="1">
      <alignment/>
    </xf>
    <xf numFmtId="166" fontId="0" fillId="0" borderId="12" xfId="0" applyNumberForma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4" xfId="0" applyNumberFormat="1" applyBorder="1" applyAlignment="1">
      <alignment horizontal="center" vertical="center"/>
    </xf>
    <xf numFmtId="0" fontId="4" fillId="0" borderId="32" xfId="0" applyFont="1" applyBorder="1" applyAlignment="1">
      <alignment/>
    </xf>
    <xf numFmtId="165" fontId="0" fillId="0" borderId="14" xfId="0" applyNumberFormat="1" applyFill="1" applyBorder="1" applyAlignment="1">
      <alignment/>
    </xf>
    <xf numFmtId="166" fontId="0" fillId="0" borderId="14" xfId="0" applyNumberForma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166" fontId="0" fillId="0" borderId="11" xfId="0" applyNumberFormat="1" applyFill="1" applyBorder="1" applyAlignment="1">
      <alignment horizontal="right"/>
    </xf>
    <xf numFmtId="0" fontId="4" fillId="0" borderId="37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1" xfId="16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4" xfId="16" applyNumberFormat="1" applyBorder="1" applyAlignment="1">
      <alignment horizontal="center" vertical="center"/>
    </xf>
    <xf numFmtId="0" fontId="0" fillId="0" borderId="14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Font="1" applyBorder="1" applyAlignment="1">
      <alignment/>
    </xf>
    <xf numFmtId="164" fontId="0" fillId="0" borderId="30" xfId="0" applyNumberFormat="1" applyFill="1" applyBorder="1" applyAlignment="1">
      <alignment/>
    </xf>
    <xf numFmtId="0" fontId="4" fillId="0" borderId="37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4" fillId="0" borderId="33" xfId="0" applyFont="1" applyFill="1" applyBorder="1" applyAlignment="1">
      <alignment horizontal="right"/>
    </xf>
    <xf numFmtId="0" fontId="7" fillId="0" borderId="37" xfId="0" applyFont="1" applyBorder="1" applyAlignment="1">
      <alignment/>
    </xf>
    <xf numFmtId="0" fontId="4" fillId="0" borderId="32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31" xfId="0" applyBorder="1" applyAlignment="1">
      <alignment/>
    </xf>
    <xf numFmtId="0" fontId="0" fillId="0" borderId="3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4" fillId="0" borderId="3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4" fillId="0" borderId="5" xfId="0" applyFont="1" applyFill="1" applyBorder="1" applyAlignment="1">
      <alignment/>
    </xf>
    <xf numFmtId="0" fontId="0" fillId="0" borderId="5" xfId="0" applyBorder="1" applyAlignment="1">
      <alignment/>
    </xf>
    <xf numFmtId="0" fontId="4" fillId="0" borderId="23" xfId="0" applyFont="1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11" xfId="16" applyNumberFormat="1" applyBorder="1" applyAlignment="1">
      <alignment horizontal="center" vertical="center"/>
    </xf>
    <xf numFmtId="0" fontId="4" fillId="0" borderId="32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0" fillId="0" borderId="0" xfId="16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164" fontId="0" fillId="0" borderId="40" xfId="0" applyNumberFormat="1" applyFill="1" applyBorder="1" applyAlignment="1">
      <alignment/>
    </xf>
    <xf numFmtId="164" fontId="0" fillId="0" borderId="39" xfId="0" applyNumberFormat="1" applyFill="1" applyBorder="1" applyAlignment="1">
      <alignment/>
    </xf>
    <xf numFmtId="0" fontId="0" fillId="0" borderId="19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0" fillId="0" borderId="19" xfId="16" applyNumberFormat="1" applyFont="1" applyBorder="1" applyAlignment="1">
      <alignment horizontal="center" vertical="center"/>
    </xf>
    <xf numFmtId="164" fontId="0" fillId="0" borderId="19" xfId="0" applyNumberFormat="1" applyFill="1" applyBorder="1" applyAlignment="1">
      <alignment/>
    </xf>
    <xf numFmtId="0" fontId="4" fillId="0" borderId="24" xfId="0" applyFont="1" applyFill="1" applyBorder="1" applyAlignment="1">
      <alignment/>
    </xf>
    <xf numFmtId="164" fontId="0" fillId="0" borderId="13" xfId="0" applyNumberFormat="1" applyFill="1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164" fontId="0" fillId="0" borderId="9" xfId="0" applyNumberFormat="1" applyFill="1" applyBorder="1" applyAlignment="1">
      <alignment/>
    </xf>
    <xf numFmtId="164" fontId="15" fillId="0" borderId="14" xfId="0" applyNumberFormat="1" applyFont="1" applyFill="1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0" fillId="0" borderId="0" xfId="0" applyNumberFormat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28" fillId="0" borderId="0" xfId="0" applyFont="1" applyAlignment="1">
      <alignment/>
    </xf>
    <xf numFmtId="181" fontId="0" fillId="0" borderId="0" xfId="0" applyNumberFormat="1" applyFill="1" applyBorder="1" applyAlignment="1">
      <alignment/>
    </xf>
    <xf numFmtId="164" fontId="23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8" fillId="0" borderId="41" xfId="0" applyNumberFormat="1" applyFont="1" applyBorder="1" applyAlignment="1">
      <alignment vertical="center"/>
    </xf>
    <xf numFmtId="164" fontId="8" fillId="0" borderId="42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vertical="center"/>
    </xf>
    <xf numFmtId="0" fontId="0" fillId="0" borderId="43" xfId="0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164" fontId="8" fillId="0" borderId="6" xfId="0" applyNumberFormat="1" applyFont="1" applyBorder="1" applyAlignment="1">
      <alignment vertical="center"/>
    </xf>
    <xf numFmtId="164" fontId="8" fillId="0" borderId="36" xfId="0" applyNumberFormat="1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164" fontId="7" fillId="0" borderId="38" xfId="0" applyNumberFormat="1" applyFont="1" applyBorder="1" applyAlignment="1">
      <alignment/>
    </xf>
    <xf numFmtId="164" fontId="7" fillId="0" borderId="9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/>
    </xf>
    <xf numFmtId="0" fontId="3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8" fillId="0" borderId="0" xfId="0" applyNumberFormat="1" applyFont="1" applyBorder="1" applyAlignment="1">
      <alignment/>
    </xf>
    <xf numFmtId="164" fontId="0" fillId="0" borderId="34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3" fillId="0" borderId="38" xfId="22" applyNumberFormat="1" applyFont="1" applyBorder="1">
      <alignment/>
      <protection/>
    </xf>
    <xf numFmtId="164" fontId="3" fillId="0" borderId="9" xfId="22" applyNumberFormat="1" applyFont="1" applyBorder="1">
      <alignment/>
      <protection/>
    </xf>
    <xf numFmtId="0" fontId="0" fillId="0" borderId="0" xfId="0" applyAlignment="1">
      <alignment horizontal="right"/>
    </xf>
    <xf numFmtId="0" fontId="30" fillId="0" borderId="44" xfId="0" applyFont="1" applyFill="1" applyBorder="1" applyAlignment="1">
      <alignment horizontal="center"/>
    </xf>
    <xf numFmtId="164" fontId="3" fillId="2" borderId="18" xfId="0" applyNumberFormat="1" applyFont="1" applyFill="1" applyBorder="1" applyAlignment="1">
      <alignment/>
    </xf>
    <xf numFmtId="164" fontId="0" fillId="5" borderId="14" xfId="0" applyNumberFormat="1" applyFill="1" applyBorder="1" applyAlignment="1">
      <alignment/>
    </xf>
    <xf numFmtId="164" fontId="0" fillId="5" borderId="11" xfId="0" applyNumberFormat="1" applyFill="1" applyBorder="1" applyAlignment="1">
      <alignment/>
    </xf>
    <xf numFmtId="164" fontId="0" fillId="5" borderId="12" xfId="0" applyNumberFormat="1" applyFill="1" applyBorder="1" applyAlignment="1">
      <alignment/>
    </xf>
    <xf numFmtId="164" fontId="0" fillId="6" borderId="12" xfId="0" applyNumberForma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4" fillId="0" borderId="14" xfId="16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24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32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4" fontId="0" fillId="2" borderId="39" xfId="0" applyNumberFormat="1" applyFill="1" applyBorder="1" applyAlignment="1">
      <alignment/>
    </xf>
    <xf numFmtId="0" fontId="4" fillId="0" borderId="14" xfId="0" applyFont="1" applyFill="1" applyBorder="1" applyAlignment="1">
      <alignment/>
    </xf>
    <xf numFmtId="164" fontId="0" fillId="6" borderId="14" xfId="0" applyNumberFormat="1" applyFill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5" xfId="16" applyNumberFormat="1" applyFont="1" applyBorder="1" applyAlignment="1">
      <alignment horizontal="center" vertical="center"/>
    </xf>
    <xf numFmtId="164" fontId="0" fillId="0" borderId="35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164" fontId="8" fillId="0" borderId="0" xfId="0" applyNumberFormat="1" applyFont="1" applyFill="1" applyBorder="1" applyAlignment="1">
      <alignment vertical="center"/>
    </xf>
    <xf numFmtId="0" fontId="30" fillId="0" borderId="24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164" fontId="3" fillId="4" borderId="14" xfId="0" applyNumberFormat="1" applyFont="1" applyFill="1" applyBorder="1" applyAlignment="1">
      <alignment/>
    </xf>
    <xf numFmtId="0" fontId="3" fillId="0" borderId="0" xfId="22" applyFont="1" applyBorder="1">
      <alignment/>
      <protection/>
    </xf>
    <xf numFmtId="0" fontId="15" fillId="0" borderId="0" xfId="0" applyFont="1" applyFill="1" applyBorder="1" applyAlignment="1">
      <alignment horizontal="left"/>
    </xf>
    <xf numFmtId="164" fontId="15" fillId="0" borderId="0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19" xfId="0" applyFon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164" fontId="0" fillId="0" borderId="45" xfId="0" applyNumberFormat="1" applyBorder="1" applyAlignment="1">
      <alignment/>
    </xf>
    <xf numFmtId="0" fontId="3" fillId="6" borderId="3" xfId="0" applyFont="1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0" fillId="0" borderId="43" xfId="0" applyFill="1" applyBorder="1" applyAlignment="1">
      <alignment/>
    </xf>
    <xf numFmtId="0" fontId="3" fillId="0" borderId="46" xfId="0" applyFont="1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164" fontId="0" fillId="0" borderId="0" xfId="0" applyNumberFormat="1" applyFill="1" applyBorder="1" applyAlignment="1">
      <alignment horizontal="right"/>
    </xf>
    <xf numFmtId="0" fontId="0" fillId="0" borderId="11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0" fillId="0" borderId="11" xfId="16" applyNumberFormat="1" applyFont="1" applyBorder="1" applyAlignment="1">
      <alignment horizontal="center" vertical="top"/>
    </xf>
    <xf numFmtId="0" fontId="0" fillId="0" borderId="3" xfId="0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6" xfId="0" applyNumberFormat="1" applyBorder="1" applyAlignment="1">
      <alignment/>
    </xf>
    <xf numFmtId="0" fontId="0" fillId="0" borderId="41" xfId="22" applyBorder="1">
      <alignment/>
      <protection/>
    </xf>
    <xf numFmtId="0" fontId="0" fillId="0" borderId="3" xfId="22" applyBorder="1">
      <alignment/>
      <protection/>
    </xf>
    <xf numFmtId="0" fontId="0" fillId="0" borderId="19" xfId="22" applyBorder="1">
      <alignment/>
      <protection/>
    </xf>
    <xf numFmtId="0" fontId="0" fillId="0" borderId="6" xfId="22" applyBorder="1">
      <alignment/>
      <protection/>
    </xf>
    <xf numFmtId="0" fontId="0" fillId="0" borderId="3" xfId="22" applyFont="1" applyBorder="1">
      <alignment/>
      <protection/>
    </xf>
    <xf numFmtId="0" fontId="0" fillId="0" borderId="41" xfId="22" applyFont="1" applyBorder="1">
      <alignment/>
      <protection/>
    </xf>
    <xf numFmtId="164" fontId="0" fillId="0" borderId="0" xfId="22" applyNumberFormat="1" applyFont="1" applyBorder="1">
      <alignment/>
      <protection/>
    </xf>
    <xf numFmtId="0" fontId="0" fillId="0" borderId="48" xfId="0" applyBorder="1" applyAlignment="1">
      <alignment/>
    </xf>
    <xf numFmtId="4" fontId="0" fillId="0" borderId="36" xfId="0" applyNumberFormat="1" applyBorder="1" applyAlignment="1">
      <alignment/>
    </xf>
    <xf numFmtId="0" fontId="3" fillId="0" borderId="36" xfId="0" applyFont="1" applyBorder="1" applyAlignment="1">
      <alignment/>
    </xf>
    <xf numFmtId="0" fontId="0" fillId="0" borderId="49" xfId="0" applyBorder="1" applyAlignment="1">
      <alignment/>
    </xf>
    <xf numFmtId="164" fontId="3" fillId="4" borderId="11" xfId="0" applyNumberFormat="1" applyFont="1" applyFill="1" applyBorder="1" applyAlignment="1">
      <alignment horizontal="right"/>
    </xf>
    <xf numFmtId="164" fontId="15" fillId="2" borderId="14" xfId="0" applyNumberFormat="1" applyFont="1" applyFill="1" applyBorder="1" applyAlignment="1">
      <alignment/>
    </xf>
    <xf numFmtId="0" fontId="0" fillId="0" borderId="14" xfId="0" applyBorder="1" applyAlignment="1">
      <alignment horizontal="center" vertical="center"/>
    </xf>
    <xf numFmtId="164" fontId="0" fillId="0" borderId="11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1" fontId="0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3" xfId="0" applyFont="1" applyFill="1" applyBorder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3" fontId="4" fillId="0" borderId="30" xfId="22" applyNumberFormat="1" applyFont="1" applyFill="1" applyBorder="1" applyAlignment="1">
      <alignment/>
      <protection/>
    </xf>
    <xf numFmtId="3" fontId="4" fillId="0" borderId="32" xfId="22" applyNumberFormat="1" applyFont="1" applyBorder="1" applyAlignment="1">
      <alignment/>
      <protection/>
    </xf>
    <xf numFmtId="2" fontId="3" fillId="0" borderId="50" xfId="22" applyNumberFormat="1" applyFont="1" applyBorder="1" applyAlignment="1">
      <alignment/>
      <protection/>
    </xf>
    <xf numFmtId="49" fontId="25" fillId="0" borderId="46" xfId="21" applyBorder="1" applyAlignment="1">
      <alignment/>
      <protection/>
    </xf>
    <xf numFmtId="0" fontId="8" fillId="0" borderId="8" xfId="22" applyFont="1" applyBorder="1" applyAlignment="1">
      <alignment horizontal="center" vertical="center" wrapText="1"/>
      <protection/>
    </xf>
    <xf numFmtId="0" fontId="8" fillId="0" borderId="10" xfId="22" applyFont="1" applyBorder="1" applyAlignment="1">
      <alignment horizontal="center" vertical="center" wrapText="1"/>
      <protection/>
    </xf>
    <xf numFmtId="0" fontId="15" fillId="0" borderId="19" xfId="22" applyFont="1" applyBorder="1" applyAlignment="1">
      <alignment vertical="center"/>
      <protection/>
    </xf>
    <xf numFmtId="0" fontId="15" fillId="0" borderId="16" xfId="22" applyFont="1" applyBorder="1" applyAlignment="1">
      <alignment vertical="center"/>
      <protection/>
    </xf>
    <xf numFmtId="0" fontId="4" fillId="0" borderId="30" xfId="22" applyNumberFormat="1" applyFont="1" applyFill="1" applyBorder="1" applyAlignment="1">
      <alignment horizontal="center"/>
      <protection/>
    </xf>
    <xf numFmtId="0" fontId="0" fillId="0" borderId="32" xfId="22" applyBorder="1" applyAlignment="1">
      <alignment horizontal="center"/>
      <protection/>
    </xf>
    <xf numFmtId="3" fontId="4" fillId="0" borderId="11" xfId="22" applyNumberFormat="1" applyFont="1" applyFill="1" applyBorder="1" applyAlignment="1">
      <alignment/>
      <protection/>
    </xf>
    <xf numFmtId="3" fontId="4" fillId="0" borderId="14" xfId="22" applyNumberFormat="1" applyFont="1" applyBorder="1" applyAlignment="1">
      <alignment/>
      <protection/>
    </xf>
    <xf numFmtId="0" fontId="0" fillId="0" borderId="10" xfId="22" applyBorder="1" applyAlignment="1">
      <alignment horizontal="center" vertical="center" wrapText="1"/>
      <protection/>
    </xf>
    <xf numFmtId="0" fontId="7" fillId="0" borderId="11" xfId="22" applyFont="1" applyFill="1" applyBorder="1" applyAlignment="1">
      <alignment horizontal="center" vertical="center" wrapText="1"/>
      <protection/>
    </xf>
    <xf numFmtId="0" fontId="7" fillId="0" borderId="14" xfId="22" applyFont="1" applyBorder="1" applyAlignment="1">
      <alignment horizontal="center" vertical="center" wrapText="1"/>
      <protection/>
    </xf>
    <xf numFmtId="0" fontId="8" fillId="0" borderId="11" xfId="22" applyFont="1" applyBorder="1" applyAlignment="1">
      <alignment horizontal="center" vertical="center" wrapText="1"/>
      <protection/>
    </xf>
    <xf numFmtId="0" fontId="8" fillId="0" borderId="14" xfId="22" applyFont="1" applyBorder="1" applyAlignment="1">
      <alignment horizontal="center" vertical="center" wrapText="1"/>
      <protection/>
    </xf>
    <xf numFmtId="0" fontId="0" fillId="0" borderId="14" xfId="22" applyBorder="1" applyAlignment="1">
      <alignment horizontal="center" vertical="center" wrapText="1"/>
      <protection/>
    </xf>
    <xf numFmtId="0" fontId="7" fillId="0" borderId="11" xfId="22" applyFont="1" applyBorder="1" applyAlignment="1">
      <alignment horizontal="center" vertical="center" wrapText="1"/>
      <protection/>
    </xf>
    <xf numFmtId="164" fontId="4" fillId="0" borderId="11" xfId="22" applyNumberFormat="1" applyFont="1" applyFill="1" applyBorder="1" applyAlignment="1">
      <alignment/>
      <protection/>
    </xf>
    <xf numFmtId="0" fontId="4" fillId="0" borderId="14" xfId="22" applyFont="1" applyBorder="1" applyAlignment="1">
      <alignment/>
      <protection/>
    </xf>
    <xf numFmtId="164" fontId="4" fillId="0" borderId="11" xfId="22" applyNumberFormat="1" applyFont="1" applyFill="1" applyBorder="1" applyAlignment="1">
      <alignment/>
      <protection/>
    </xf>
    <xf numFmtId="0" fontId="0" fillId="0" borderId="14" xfId="22" applyBorder="1" applyAlignment="1">
      <alignment/>
      <protection/>
    </xf>
    <xf numFmtId="164" fontId="0" fillId="0" borderId="11" xfId="22" applyNumberFormat="1" applyFill="1" applyBorder="1" applyAlignment="1">
      <alignment/>
      <protection/>
    </xf>
    <xf numFmtId="4" fontId="3" fillId="0" borderId="1" xfId="22" applyNumberFormat="1" applyFont="1" applyBorder="1" applyAlignment="1">
      <alignment/>
      <protection/>
    </xf>
    <xf numFmtId="0" fontId="0" fillId="0" borderId="51" xfId="22" applyBorder="1" applyAlignment="1">
      <alignment/>
      <protection/>
    </xf>
    <xf numFmtId="4" fontId="3" fillId="0" borderId="3" xfId="22" applyNumberFormat="1" applyFont="1" applyBorder="1" applyAlignment="1">
      <alignment/>
      <protection/>
    </xf>
    <xf numFmtId="0" fontId="0" fillId="0" borderId="50" xfId="22" applyBorder="1" applyAlignment="1">
      <alignment/>
      <protection/>
    </xf>
    <xf numFmtId="2" fontId="3" fillId="0" borderId="3" xfId="22" applyNumberFormat="1" applyFont="1" applyBorder="1" applyAlignment="1">
      <alignment/>
      <protection/>
    </xf>
    <xf numFmtId="2" fontId="0" fillId="0" borderId="50" xfId="22" applyNumberFormat="1" applyBorder="1" applyAlignment="1">
      <alignment/>
      <protection/>
    </xf>
    <xf numFmtId="0" fontId="3" fillId="0" borderId="6" xfId="22" applyFont="1" applyBorder="1" applyAlignment="1">
      <alignment/>
      <protection/>
    </xf>
    <xf numFmtId="0" fontId="0" fillId="0" borderId="52" xfId="22" applyBorder="1" applyAlignment="1">
      <alignment/>
      <protection/>
    </xf>
    <xf numFmtId="0" fontId="0" fillId="0" borderId="14" xfId="22" applyFill="1" applyBorder="1" applyAlignment="1">
      <alignment horizontal="center" vertical="center" wrapText="1"/>
      <protection/>
    </xf>
    <xf numFmtId="0" fontId="4" fillId="0" borderId="11" xfId="22" applyNumberFormat="1" applyFont="1" applyFill="1" applyBorder="1" applyAlignment="1">
      <alignment horizontal="center"/>
      <protection/>
    </xf>
    <xf numFmtId="0" fontId="0" fillId="0" borderId="14" xfId="22" applyBorder="1" applyAlignment="1">
      <alignment horizontal="center"/>
      <protection/>
    </xf>
    <xf numFmtId="3" fontId="4" fillId="0" borderId="12" xfId="22" applyNumberFormat="1" applyFont="1" applyFill="1" applyBorder="1" applyAlignment="1">
      <alignment/>
      <protection/>
    </xf>
    <xf numFmtId="3" fontId="4" fillId="0" borderId="5" xfId="22" applyNumberFormat="1" applyFont="1" applyFill="1" applyBorder="1" applyAlignment="1">
      <alignment/>
      <protection/>
    </xf>
    <xf numFmtId="0" fontId="4" fillId="0" borderId="11" xfId="22" applyFont="1" applyBorder="1" applyAlignment="1">
      <alignment horizontal="center"/>
      <protection/>
    </xf>
    <xf numFmtId="0" fontId="4" fillId="0" borderId="14" xfId="22" applyFont="1" applyBorder="1" applyAlignment="1">
      <alignment horizontal="center"/>
      <protection/>
    </xf>
    <xf numFmtId="0" fontId="4" fillId="0" borderId="11" xfId="22" applyFont="1" applyBorder="1" applyAlignment="1">
      <alignment/>
      <protection/>
    </xf>
    <xf numFmtId="3" fontId="4" fillId="0" borderId="11" xfId="22" applyNumberFormat="1" applyFont="1" applyBorder="1" applyAlignment="1">
      <alignment/>
      <protection/>
    </xf>
    <xf numFmtId="0" fontId="3" fillId="5" borderId="50" xfId="0" applyFont="1" applyFill="1" applyBorder="1" applyAlignment="1">
      <alignment horizontal="left"/>
    </xf>
    <xf numFmtId="0" fontId="3" fillId="5" borderId="47" xfId="0" applyFont="1" applyFill="1" applyBorder="1" applyAlignment="1">
      <alignment horizontal="left"/>
    </xf>
    <xf numFmtId="0" fontId="3" fillId="2" borderId="50" xfId="0" applyFont="1" applyFill="1" applyBorder="1" applyAlignment="1">
      <alignment horizontal="left"/>
    </xf>
    <xf numFmtId="0" fontId="3" fillId="2" borderId="47" xfId="0" applyFont="1" applyFill="1" applyBorder="1" applyAlignment="1">
      <alignment horizontal="left"/>
    </xf>
    <xf numFmtId="0" fontId="0" fillId="0" borderId="11" xfId="0" applyFont="1" applyBorder="1" applyAlignment="1">
      <alignment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1" xfId="16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0" borderId="53" xfId="0" applyFont="1" applyFill="1" applyBorder="1" applyAlignment="1">
      <alignment horizontal="left" vertical="center"/>
    </xf>
    <xf numFmtId="0" fontId="20" fillId="0" borderId="54" xfId="0" applyFont="1" applyFill="1" applyBorder="1" applyAlignment="1">
      <alignment horizontal="left" vertical="center"/>
    </xf>
    <xf numFmtId="0" fontId="20" fillId="0" borderId="5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/>
    </xf>
  </cellXfs>
  <cellStyles count="10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normální_sumář I. a II. uvolnění školství" xfId="21"/>
    <cellStyle name="normální_Tabulka - podklad k rozpočtu pro rok 2006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M26"/>
  <sheetViews>
    <sheetView workbookViewId="0" topLeftCell="A4">
      <selection activeCell="I8" sqref="I8"/>
    </sheetView>
  </sheetViews>
  <sheetFormatPr defaultColWidth="9.140625" defaultRowHeight="12.75"/>
  <cols>
    <col min="1" max="1" width="8.7109375" style="0" customWidth="1"/>
    <col min="2" max="2" width="16.57421875" style="0" customWidth="1"/>
    <col min="3" max="8" width="14.421875" style="0" customWidth="1"/>
    <col min="9" max="10" width="14.28125" style="0" customWidth="1"/>
    <col min="11" max="11" width="18.140625" style="0" customWidth="1"/>
  </cols>
  <sheetData>
    <row r="1" spans="2:10" ht="18">
      <c r="B1" s="1" t="s">
        <v>269</v>
      </c>
      <c r="C1" s="1"/>
      <c r="D1" s="1"/>
      <c r="E1" s="1"/>
      <c r="F1" s="1"/>
      <c r="G1" s="1"/>
      <c r="H1" s="1"/>
      <c r="I1" s="1"/>
      <c r="J1" s="1"/>
    </row>
    <row r="2" spans="2:10" ht="18">
      <c r="B2" s="1"/>
      <c r="C2" s="1"/>
      <c r="D2" s="1"/>
      <c r="E2" s="1"/>
      <c r="F2" s="1"/>
      <c r="G2" s="1"/>
      <c r="H2" s="1"/>
      <c r="I2" s="1"/>
      <c r="J2" s="1"/>
    </row>
    <row r="3" spans="2:10" ht="18">
      <c r="B3" s="1"/>
      <c r="C3" s="1"/>
      <c r="D3" s="1"/>
      <c r="E3" s="1"/>
      <c r="F3" s="1"/>
      <c r="G3" s="1"/>
      <c r="H3" s="1"/>
      <c r="I3" s="1"/>
      <c r="J3" s="1"/>
    </row>
    <row r="4" spans="2:11" ht="18.75" thickBot="1">
      <c r="B4" s="1"/>
      <c r="C4" s="1"/>
      <c r="D4" s="1"/>
      <c r="E4" s="1"/>
      <c r="F4" s="1"/>
      <c r="G4" s="1"/>
      <c r="H4" s="1"/>
      <c r="I4" s="1"/>
      <c r="J4" s="1"/>
      <c r="K4" s="479" t="s">
        <v>154</v>
      </c>
    </row>
    <row r="5" spans="1:11" ht="57" customHeight="1" thickBot="1">
      <c r="A5" s="450" t="s">
        <v>425</v>
      </c>
      <c r="B5" s="450" t="s">
        <v>426</v>
      </c>
      <c r="C5" s="451" t="s">
        <v>427</v>
      </c>
      <c r="D5" s="451" t="s">
        <v>428</v>
      </c>
      <c r="E5" s="451" t="s">
        <v>501</v>
      </c>
      <c r="F5" s="452" t="s">
        <v>502</v>
      </c>
      <c r="G5" s="452" t="s">
        <v>524</v>
      </c>
      <c r="H5" s="561" t="s">
        <v>526</v>
      </c>
      <c r="I5" s="562"/>
      <c r="J5" s="451" t="s">
        <v>498</v>
      </c>
      <c r="K5" s="453" t="s">
        <v>429</v>
      </c>
    </row>
    <row r="6" spans="1:11" ht="28.5" customHeight="1">
      <c r="A6" s="510">
        <v>18</v>
      </c>
      <c r="B6" s="454" t="s">
        <v>430</v>
      </c>
      <c r="C6" s="455">
        <v>2000</v>
      </c>
      <c r="D6" s="456">
        <v>2000</v>
      </c>
      <c r="E6" s="456"/>
      <c r="F6" s="456">
        <f aca="true" t="shared" si="0" ref="F6:F15">SUM(D6:E6)</f>
        <v>2000</v>
      </c>
      <c r="G6" s="457">
        <v>2000</v>
      </c>
      <c r="H6" s="457">
        <v>0</v>
      </c>
      <c r="I6" s="457">
        <v>0</v>
      </c>
      <c r="J6" s="457"/>
      <c r="K6" s="457">
        <v>0</v>
      </c>
    </row>
    <row r="7" spans="1:11" ht="28.5" customHeight="1">
      <c r="A7" s="480">
        <v>19</v>
      </c>
      <c r="B7" s="458" t="s">
        <v>431</v>
      </c>
      <c r="C7" s="457">
        <v>7000</v>
      </c>
      <c r="D7" s="457">
        <v>7000</v>
      </c>
      <c r="E7" s="457"/>
      <c r="F7" s="457">
        <f t="shared" si="0"/>
        <v>7000</v>
      </c>
      <c r="G7" s="457">
        <v>7000</v>
      </c>
      <c r="H7" s="457">
        <v>0</v>
      </c>
      <c r="I7" s="457">
        <v>0</v>
      </c>
      <c r="J7" s="457"/>
      <c r="K7" s="457">
        <v>0</v>
      </c>
    </row>
    <row r="8" spans="1:11" ht="28.5" customHeight="1">
      <c r="A8" s="511">
        <v>2</v>
      </c>
      <c r="B8" s="459" t="s">
        <v>432</v>
      </c>
      <c r="C8" s="455">
        <v>10000</v>
      </c>
      <c r="D8" s="457">
        <v>10000</v>
      </c>
      <c r="E8" s="457"/>
      <c r="F8" s="457">
        <f t="shared" si="0"/>
        <v>10000</v>
      </c>
      <c r="G8" s="457">
        <v>0</v>
      </c>
      <c r="H8" s="457">
        <v>10000</v>
      </c>
      <c r="I8" s="457">
        <v>0</v>
      </c>
      <c r="J8" s="457"/>
      <c r="K8" s="457">
        <v>0</v>
      </c>
    </row>
    <row r="9" spans="1:11" ht="28.5" customHeight="1">
      <c r="A9" s="480">
        <v>10</v>
      </c>
      <c r="B9" s="460" t="s">
        <v>433</v>
      </c>
      <c r="C9" s="457">
        <v>219925</v>
      </c>
      <c r="D9" s="457">
        <v>214429</v>
      </c>
      <c r="E9" s="457"/>
      <c r="F9" s="457">
        <f t="shared" si="0"/>
        <v>214429</v>
      </c>
      <c r="G9" s="457">
        <v>214429</v>
      </c>
      <c r="H9" s="457">
        <v>0</v>
      </c>
      <c r="I9" s="457">
        <v>0</v>
      </c>
      <c r="J9" s="457"/>
      <c r="K9" s="457">
        <v>0</v>
      </c>
    </row>
    <row r="10" spans="1:11" ht="28.5" customHeight="1">
      <c r="A10" s="511">
        <v>11</v>
      </c>
      <c r="B10" s="454" t="s">
        <v>434</v>
      </c>
      <c r="C10" s="455">
        <v>300</v>
      </c>
      <c r="D10" s="457">
        <v>300</v>
      </c>
      <c r="E10" s="457"/>
      <c r="F10" s="457">
        <f t="shared" si="0"/>
        <v>300</v>
      </c>
      <c r="G10" s="457">
        <v>300</v>
      </c>
      <c r="H10" s="457">
        <v>0</v>
      </c>
      <c r="I10" s="457">
        <v>0</v>
      </c>
      <c r="J10" s="457"/>
      <c r="K10" s="457">
        <v>0</v>
      </c>
    </row>
    <row r="11" spans="1:11" ht="28.5" customHeight="1">
      <c r="A11" s="480">
        <v>12</v>
      </c>
      <c r="B11" s="458" t="s">
        <v>435</v>
      </c>
      <c r="C11" s="457">
        <v>930</v>
      </c>
      <c r="D11" s="457">
        <v>930</v>
      </c>
      <c r="E11" s="457"/>
      <c r="F11" s="457">
        <f t="shared" si="0"/>
        <v>930</v>
      </c>
      <c r="G11" s="457">
        <v>930</v>
      </c>
      <c r="H11" s="457">
        <v>0</v>
      </c>
      <c r="I11" s="457">
        <v>0</v>
      </c>
      <c r="J11" s="457"/>
      <c r="K11" s="457">
        <v>0</v>
      </c>
    </row>
    <row r="12" spans="1:11" ht="28.5" customHeight="1">
      <c r="A12" s="480">
        <v>14</v>
      </c>
      <c r="B12" s="458" t="s">
        <v>436</v>
      </c>
      <c r="C12" s="457">
        <v>65000</v>
      </c>
      <c r="D12" s="457">
        <v>65000</v>
      </c>
      <c r="E12" s="457"/>
      <c r="F12" s="457">
        <f t="shared" si="0"/>
        <v>65000</v>
      </c>
      <c r="G12" s="457">
        <v>64314.4</v>
      </c>
      <c r="H12" s="457">
        <v>500</v>
      </c>
      <c r="I12" s="457">
        <v>0</v>
      </c>
      <c r="J12" s="457"/>
      <c r="K12" s="457">
        <v>185.6</v>
      </c>
    </row>
    <row r="13" spans="1:11" ht="28.5" customHeight="1">
      <c r="A13" s="480">
        <v>15</v>
      </c>
      <c r="B13" s="458" t="s">
        <v>437</v>
      </c>
      <c r="C13" s="457">
        <v>151000</v>
      </c>
      <c r="D13" s="457">
        <v>152101</v>
      </c>
      <c r="E13" s="457"/>
      <c r="F13" s="457">
        <f t="shared" si="0"/>
        <v>152101</v>
      </c>
      <c r="G13" s="457">
        <v>43908.5</v>
      </c>
      <c r="H13" s="457">
        <v>103547</v>
      </c>
      <c r="I13" s="457">
        <v>0</v>
      </c>
      <c r="J13" s="457"/>
      <c r="K13" s="457">
        <v>4645.5</v>
      </c>
    </row>
    <row r="14" spans="1:13" ht="28.5" customHeight="1">
      <c r="A14" s="480">
        <v>16</v>
      </c>
      <c r="B14" s="458" t="s">
        <v>438</v>
      </c>
      <c r="C14" s="457">
        <v>10000</v>
      </c>
      <c r="D14" s="457">
        <v>10000</v>
      </c>
      <c r="E14" s="457"/>
      <c r="F14" s="457">
        <f t="shared" si="0"/>
        <v>10000</v>
      </c>
      <c r="G14" s="457">
        <v>5009</v>
      </c>
      <c r="H14" s="457">
        <v>5570</v>
      </c>
      <c r="I14" s="457">
        <v>215</v>
      </c>
      <c r="J14" s="457">
        <v>-923</v>
      </c>
      <c r="K14" s="457">
        <v>129</v>
      </c>
      <c r="L14" s="150"/>
      <c r="M14" s="509"/>
    </row>
    <row r="15" spans="1:12" ht="28.5" customHeight="1" thickBot="1">
      <c r="A15" s="512">
        <v>28</v>
      </c>
      <c r="B15" s="461" t="s">
        <v>439</v>
      </c>
      <c r="C15" s="462">
        <v>94104</v>
      </c>
      <c r="D15" s="463">
        <v>119473</v>
      </c>
      <c r="E15" s="463">
        <v>-30</v>
      </c>
      <c r="F15" s="463">
        <f t="shared" si="0"/>
        <v>119443</v>
      </c>
      <c r="G15" s="457">
        <v>112045</v>
      </c>
      <c r="H15" s="457">
        <v>1320</v>
      </c>
      <c r="I15" s="457">
        <v>1750</v>
      </c>
      <c r="J15" s="457"/>
      <c r="K15" s="457">
        <v>4328</v>
      </c>
      <c r="L15" s="150"/>
    </row>
    <row r="16" spans="1:11" ht="21.75" customHeight="1" thickBot="1">
      <c r="A16" s="407"/>
      <c r="B16" s="464" t="s">
        <v>440</v>
      </c>
      <c r="C16" s="465">
        <f>C6+C7+C8+C9+C10+C11+C12+C13+C14+C15</f>
        <v>560259</v>
      </c>
      <c r="D16" s="466">
        <f>D6+D7+D8+D9+D10+D11+D12+D13+D14+D15</f>
        <v>581233</v>
      </c>
      <c r="E16" s="466">
        <f>SUM(E6:E15)</f>
        <v>-30</v>
      </c>
      <c r="F16" s="466">
        <f>SUM(F6:F15)</f>
        <v>581203</v>
      </c>
      <c r="G16" s="466">
        <f>G6+G7+G8+G9+G10+G11+G12+G13+G14+G15</f>
        <v>449935.9</v>
      </c>
      <c r="H16" s="466">
        <f>H6+H7+H8+H9+H10+H11+H12+H13+H14+H15</f>
        <v>120937</v>
      </c>
      <c r="I16" s="467">
        <f>I6+I7+I8+I9+I10+I11+I12+I13+I14+I15</f>
        <v>1965</v>
      </c>
      <c r="J16" s="467">
        <v>-923</v>
      </c>
      <c r="K16" s="466">
        <f>SUM(K6:K15)</f>
        <v>9288.1</v>
      </c>
    </row>
    <row r="17" spans="2:11" ht="21.75" customHeight="1">
      <c r="B17" s="468"/>
      <c r="C17" s="469"/>
      <c r="D17" s="469"/>
      <c r="E17" s="469"/>
      <c r="F17" s="469"/>
      <c r="G17" s="469"/>
      <c r="H17" s="469"/>
      <c r="I17" s="469"/>
      <c r="J17" s="469"/>
      <c r="K17" s="23"/>
    </row>
    <row r="18" spans="1:11" ht="12.75" customHeight="1">
      <c r="A18" s="470"/>
      <c r="B18" s="471"/>
      <c r="C18" s="472"/>
      <c r="D18" s="472"/>
      <c r="E18" s="472"/>
      <c r="F18" s="472"/>
      <c r="G18" s="472"/>
      <c r="H18" s="472"/>
      <c r="I18" s="472"/>
      <c r="J18" s="472"/>
      <c r="K18" s="23"/>
    </row>
    <row r="19" spans="1:10" ht="18">
      <c r="A19" t="s">
        <v>441</v>
      </c>
      <c r="B19" s="3" t="s">
        <v>446</v>
      </c>
      <c r="C19" s="1"/>
      <c r="D19" s="473"/>
      <c r="E19" s="473"/>
      <c r="F19" s="473"/>
      <c r="G19" s="473"/>
      <c r="H19" s="473"/>
      <c r="I19" s="473"/>
      <c r="J19" s="473"/>
    </row>
    <row r="20" spans="1:10" ht="12.75">
      <c r="A20" t="s">
        <v>442</v>
      </c>
      <c r="B20" t="s">
        <v>443</v>
      </c>
      <c r="C20" s="473"/>
      <c r="D20" s="473"/>
      <c r="E20" s="473"/>
      <c r="F20" s="473"/>
      <c r="G20" s="473"/>
      <c r="H20" s="473"/>
      <c r="I20" s="473"/>
      <c r="J20" s="473"/>
    </row>
    <row r="21" spans="1:10" ht="12.75">
      <c r="A21" t="s">
        <v>444</v>
      </c>
      <c r="B21" t="s">
        <v>525</v>
      </c>
      <c r="C21" s="473"/>
      <c r="D21" s="473"/>
      <c r="E21" s="473"/>
      <c r="F21" s="473"/>
      <c r="G21" s="473"/>
      <c r="H21" s="473"/>
      <c r="I21" s="473"/>
      <c r="J21" s="473"/>
    </row>
    <row r="22" spans="1:10" ht="12.75">
      <c r="A22" t="s">
        <v>444</v>
      </c>
      <c r="B22" t="s">
        <v>445</v>
      </c>
      <c r="C22" s="473"/>
      <c r="D22" s="473"/>
      <c r="E22" s="473"/>
      <c r="F22" s="473"/>
      <c r="G22" s="473"/>
      <c r="H22" s="473"/>
      <c r="I22" s="473"/>
      <c r="J22" s="473"/>
    </row>
    <row r="23" spans="3:10" ht="12.75">
      <c r="C23" s="473"/>
      <c r="D23" s="473"/>
      <c r="E23" s="473"/>
      <c r="F23" s="473"/>
      <c r="G23" s="473"/>
      <c r="H23" s="473"/>
      <c r="I23" s="473"/>
      <c r="J23" s="473"/>
    </row>
    <row r="24" spans="3:10" ht="14.25">
      <c r="C24" s="474"/>
      <c r="D24" s="473"/>
      <c r="E24" s="473"/>
      <c r="F24" s="473"/>
      <c r="G24" s="473"/>
      <c r="H24" s="473"/>
      <c r="I24" s="473"/>
      <c r="J24" s="473"/>
    </row>
    <row r="25" spans="3:10" ht="12.75">
      <c r="C25" s="473"/>
      <c r="D25" s="473"/>
      <c r="E25" s="473"/>
      <c r="F25" s="473"/>
      <c r="G25" s="473"/>
      <c r="H25" s="473"/>
      <c r="I25" s="473"/>
      <c r="J25" s="473"/>
    </row>
    <row r="26" spans="3:10" ht="12.75">
      <c r="C26" s="473"/>
      <c r="D26" s="473"/>
      <c r="E26" s="473"/>
      <c r="F26" s="473"/>
      <c r="G26" s="473"/>
      <c r="H26" s="473"/>
      <c r="I26" s="473"/>
      <c r="J26" s="473"/>
    </row>
  </sheetData>
  <mergeCells count="1">
    <mergeCell ref="H5:I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78" r:id="rId1"/>
  <headerFooter alignWithMargins="0">
    <oddFooter>&amp;Lzpracovalo investiční oddělení pro jednání Zastupitelstva dne 18.5.2006&amp;R&amp;D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N30"/>
  <sheetViews>
    <sheetView workbookViewId="0" topLeftCell="D1">
      <selection activeCell="H5" sqref="H5"/>
    </sheetView>
  </sheetViews>
  <sheetFormatPr defaultColWidth="9.140625" defaultRowHeight="12.75"/>
  <cols>
    <col min="1" max="1" width="6.7109375" style="0" customWidth="1"/>
    <col min="2" max="2" width="17.7109375" style="0" customWidth="1"/>
    <col min="3" max="4" width="7.8515625" style="0" customWidth="1"/>
    <col min="5" max="5" width="76.00390625" style="0" customWidth="1"/>
    <col min="6" max="10" width="14.28125" style="0" customWidth="1"/>
    <col min="11" max="11" width="43.8515625" style="0" customWidth="1"/>
  </cols>
  <sheetData>
    <row r="1" spans="1:11" ht="18.75" thickBot="1">
      <c r="A1" s="1" t="s">
        <v>150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9" ht="12.75">
      <c r="A2" s="3"/>
      <c r="F2" s="118" t="s">
        <v>151</v>
      </c>
      <c r="G2" s="119">
        <v>7000</v>
      </c>
      <c r="H2" s="120"/>
      <c r="I2" s="121"/>
    </row>
    <row r="3" spans="1:9" ht="15.75">
      <c r="A3" s="6" t="s">
        <v>179</v>
      </c>
      <c r="B3" s="7"/>
      <c r="C3" s="7"/>
      <c r="D3" s="7"/>
      <c r="E3" s="7"/>
      <c r="F3" s="122" t="s">
        <v>152</v>
      </c>
      <c r="G3" s="532">
        <v>7000</v>
      </c>
      <c r="H3" s="531" t="s">
        <v>519</v>
      </c>
      <c r="I3" s="125"/>
    </row>
    <row r="4" spans="1:9" ht="15.75">
      <c r="A4" s="218" t="s">
        <v>423</v>
      </c>
      <c r="B4" s="7"/>
      <c r="C4" s="7"/>
      <c r="D4" s="7"/>
      <c r="E4" s="7"/>
      <c r="F4" s="122" t="s">
        <v>153</v>
      </c>
      <c r="G4" s="532">
        <v>0</v>
      </c>
      <c r="H4" s="124"/>
      <c r="I4" s="125"/>
    </row>
    <row r="5" spans="1:9" ht="16.5" thickBot="1">
      <c r="A5" s="126"/>
      <c r="B5" s="127"/>
      <c r="C5" s="7"/>
      <c r="D5" s="7"/>
      <c r="E5" s="7"/>
      <c r="F5" s="128"/>
      <c r="G5" s="129"/>
      <c r="H5" s="130"/>
      <c r="I5" s="131"/>
    </row>
    <row r="6" spans="1:10" ht="15.75" thickBot="1">
      <c r="A6" s="7" t="s">
        <v>518</v>
      </c>
      <c r="B6" s="7"/>
      <c r="C6" s="7"/>
      <c r="D6" s="7"/>
      <c r="E6" s="24"/>
      <c r="F6" s="22" t="s">
        <v>154</v>
      </c>
      <c r="J6" s="7"/>
    </row>
    <row r="7" spans="1:11" ht="30" customHeight="1" thickBot="1">
      <c r="A7" s="23"/>
      <c r="B7" s="23"/>
      <c r="C7" s="23"/>
      <c r="D7" s="23"/>
      <c r="E7" s="132"/>
      <c r="F7" s="551" t="s">
        <v>155</v>
      </c>
      <c r="G7" s="572" t="s">
        <v>156</v>
      </c>
      <c r="H7" s="572" t="s">
        <v>157</v>
      </c>
      <c r="I7" s="551" t="s">
        <v>10</v>
      </c>
      <c r="J7" s="572" t="s">
        <v>11</v>
      </c>
      <c r="K7" s="560" t="s">
        <v>12</v>
      </c>
    </row>
    <row r="8" spans="1:11" ht="70.5" customHeight="1" thickBot="1">
      <c r="A8" s="26" t="s">
        <v>13</v>
      </c>
      <c r="B8" s="27" t="s">
        <v>14</v>
      </c>
      <c r="C8" s="133" t="s">
        <v>15</v>
      </c>
      <c r="D8" s="29" t="s">
        <v>16</v>
      </c>
      <c r="E8" s="30" t="s">
        <v>17</v>
      </c>
      <c r="F8" s="559"/>
      <c r="G8" s="559"/>
      <c r="H8" s="559"/>
      <c r="I8" s="559"/>
      <c r="J8" s="559"/>
      <c r="K8" s="559"/>
    </row>
    <row r="9" spans="1:11" ht="12" customHeight="1">
      <c r="A9" s="570" t="s">
        <v>183</v>
      </c>
      <c r="B9" s="178"/>
      <c r="C9" s="179"/>
      <c r="D9" s="570">
        <v>6172</v>
      </c>
      <c r="E9" s="222" t="s">
        <v>184</v>
      </c>
      <c r="F9" s="45"/>
      <c r="G9" s="45"/>
      <c r="H9" s="61"/>
      <c r="I9" s="61"/>
      <c r="J9" s="61"/>
      <c r="K9" s="137"/>
    </row>
    <row r="10" spans="1:11" ht="12" customHeight="1" thickBot="1">
      <c r="A10" s="568"/>
      <c r="B10" s="165"/>
      <c r="C10" s="176"/>
      <c r="D10" s="547"/>
      <c r="E10" s="165" t="s">
        <v>185</v>
      </c>
      <c r="F10" s="52"/>
      <c r="G10" s="52">
        <v>550</v>
      </c>
      <c r="H10" s="52">
        <v>0</v>
      </c>
      <c r="I10" s="52"/>
      <c r="J10" s="52">
        <f>SUM(G10:I10)</f>
        <v>550</v>
      </c>
      <c r="K10" s="37"/>
    </row>
    <row r="11" spans="1:11" ht="12" customHeight="1">
      <c r="A11" s="570" t="s">
        <v>182</v>
      </c>
      <c r="B11" s="178"/>
      <c r="C11" s="179"/>
      <c r="D11" s="570">
        <v>6172</v>
      </c>
      <c r="E11" s="222" t="s">
        <v>186</v>
      </c>
      <c r="F11" s="45"/>
      <c r="G11" s="45"/>
      <c r="H11" s="61"/>
      <c r="I11" s="61"/>
      <c r="J11" s="61"/>
      <c r="K11" s="32"/>
    </row>
    <row r="12" spans="1:11" ht="12" customHeight="1">
      <c r="A12" s="571"/>
      <c r="B12" s="162"/>
      <c r="C12" s="163"/>
      <c r="D12" s="571"/>
      <c r="E12" s="164" t="s">
        <v>187</v>
      </c>
      <c r="F12" s="61"/>
      <c r="G12" s="61"/>
      <c r="H12" s="61"/>
      <c r="I12" s="61"/>
      <c r="J12" s="61"/>
      <c r="K12" s="32"/>
    </row>
    <row r="13" spans="1:11" ht="12" customHeight="1" thickBot="1">
      <c r="A13" s="568"/>
      <c r="B13" s="165"/>
      <c r="C13" s="176"/>
      <c r="D13" s="547"/>
      <c r="E13" s="165" t="s">
        <v>517</v>
      </c>
      <c r="F13" s="52"/>
      <c r="G13" s="52">
        <v>6450</v>
      </c>
      <c r="H13" s="52">
        <v>0</v>
      </c>
      <c r="I13" s="52"/>
      <c r="J13" s="52">
        <f>SUM(G13:I13)</f>
        <v>6450</v>
      </c>
      <c r="K13" s="37"/>
    </row>
    <row r="14" spans="1:11" ht="12" customHeight="1">
      <c r="A14" s="571"/>
      <c r="B14" s="162"/>
      <c r="C14" s="163"/>
      <c r="D14" s="161"/>
      <c r="E14" s="563"/>
      <c r="F14" s="61"/>
      <c r="G14" s="61"/>
      <c r="H14" s="61"/>
      <c r="I14" s="61"/>
      <c r="J14" s="61"/>
      <c r="K14" s="32"/>
    </row>
    <row r="15" spans="1:11" ht="12" customHeight="1">
      <c r="A15" s="566"/>
      <c r="B15" s="167"/>
      <c r="C15" s="168"/>
      <c r="D15" s="169"/>
      <c r="E15" s="564"/>
      <c r="F15" s="170"/>
      <c r="G15" s="170"/>
      <c r="H15" s="170"/>
      <c r="I15" s="170"/>
      <c r="J15" s="170"/>
      <c r="K15" s="138"/>
    </row>
    <row r="16" spans="1:12" ht="12" customHeight="1">
      <c r="A16" s="571"/>
      <c r="B16" s="162"/>
      <c r="C16" s="163"/>
      <c r="D16" s="161"/>
      <c r="E16" s="563"/>
      <c r="F16" s="61"/>
      <c r="G16" s="61"/>
      <c r="H16" s="61"/>
      <c r="I16" s="61"/>
      <c r="J16" s="61"/>
      <c r="K16" s="61"/>
      <c r="L16" s="151"/>
    </row>
    <row r="17" spans="1:12" ht="12" customHeight="1">
      <c r="A17" s="566"/>
      <c r="B17" s="167"/>
      <c r="C17" s="168"/>
      <c r="D17" s="169"/>
      <c r="E17" s="564"/>
      <c r="F17" s="170"/>
      <c r="G17" s="170"/>
      <c r="H17" s="170"/>
      <c r="I17" s="170"/>
      <c r="J17" s="170"/>
      <c r="K17" s="170"/>
      <c r="L17" s="151"/>
    </row>
    <row r="18" spans="1:12" ht="12" customHeight="1">
      <c r="A18" s="565"/>
      <c r="B18" s="172"/>
      <c r="C18" s="173"/>
      <c r="D18" s="171"/>
      <c r="E18" s="567"/>
      <c r="F18" s="175"/>
      <c r="G18" s="175"/>
      <c r="H18" s="175"/>
      <c r="I18" s="175"/>
      <c r="J18" s="175"/>
      <c r="K18" s="175"/>
      <c r="L18" s="151"/>
    </row>
    <row r="19" spans="1:12" ht="12" customHeight="1">
      <c r="A19" s="566"/>
      <c r="B19" s="167"/>
      <c r="C19" s="168"/>
      <c r="D19" s="169"/>
      <c r="E19" s="564"/>
      <c r="F19" s="170"/>
      <c r="G19" s="170"/>
      <c r="H19" s="170"/>
      <c r="I19" s="170"/>
      <c r="J19" s="170"/>
      <c r="K19" s="170"/>
      <c r="L19" s="151"/>
    </row>
    <row r="20" spans="1:12" ht="12" customHeight="1">
      <c r="A20" s="565"/>
      <c r="B20" s="172"/>
      <c r="C20" s="173"/>
      <c r="D20" s="180"/>
      <c r="E20" s="567"/>
      <c r="F20" s="175"/>
      <c r="G20" s="175"/>
      <c r="H20" s="175"/>
      <c r="I20" s="175"/>
      <c r="J20" s="175"/>
      <c r="K20" s="175"/>
      <c r="L20" s="151"/>
    </row>
    <row r="21" spans="1:12" ht="12" customHeight="1">
      <c r="A21" s="566"/>
      <c r="B21" s="167"/>
      <c r="C21" s="168"/>
      <c r="D21" s="181"/>
      <c r="E21" s="564"/>
      <c r="F21" s="170"/>
      <c r="G21" s="170"/>
      <c r="H21" s="170"/>
      <c r="I21" s="170"/>
      <c r="J21" s="170"/>
      <c r="K21" s="170"/>
      <c r="L21" s="151"/>
    </row>
    <row r="22" spans="1:12" ht="12" customHeight="1">
      <c r="A22" s="565"/>
      <c r="B22" s="172"/>
      <c r="C22" s="173"/>
      <c r="D22" s="171"/>
      <c r="E22" s="567"/>
      <c r="F22" s="175"/>
      <c r="G22" s="175"/>
      <c r="H22" s="175"/>
      <c r="I22" s="175"/>
      <c r="J22" s="175"/>
      <c r="K22" s="175"/>
      <c r="L22" s="151"/>
    </row>
    <row r="23" spans="1:12" ht="12" customHeight="1" thickBot="1">
      <c r="A23" s="568"/>
      <c r="B23" s="165"/>
      <c r="C23" s="176"/>
      <c r="D23" s="177"/>
      <c r="E23" s="569"/>
      <c r="F23" s="52"/>
      <c r="G23" s="52"/>
      <c r="H23" s="52"/>
      <c r="I23" s="52"/>
      <c r="J23" s="52"/>
      <c r="K23" s="52"/>
      <c r="L23" s="151"/>
    </row>
    <row r="24" spans="1:11" ht="12" customHeight="1">
      <c r="A24" s="191"/>
      <c r="B24" s="192"/>
      <c r="C24" s="193"/>
      <c r="D24" s="194"/>
      <c r="E24" s="91"/>
      <c r="F24" s="98"/>
      <c r="G24" s="98"/>
      <c r="H24" s="98"/>
      <c r="I24" s="99"/>
      <c r="J24" s="99"/>
      <c r="K24" s="99"/>
    </row>
    <row r="25" spans="1:11" ht="12" customHeight="1">
      <c r="A25" s="191"/>
      <c r="B25" s="192"/>
      <c r="C25" s="193"/>
      <c r="D25" s="194"/>
      <c r="E25" s="91"/>
      <c r="F25" s="98"/>
      <c r="G25" s="98"/>
      <c r="H25" s="98"/>
      <c r="I25" s="99"/>
      <c r="J25" s="99"/>
      <c r="K25" s="99"/>
    </row>
    <row r="26" spans="1:11" ht="12" customHeight="1" thickBot="1">
      <c r="A26" s="110"/>
      <c r="B26" s="110"/>
      <c r="C26" s="211"/>
      <c r="D26" s="151"/>
      <c r="E26" s="151"/>
      <c r="F26" s="215"/>
      <c r="G26" s="215"/>
      <c r="H26" s="215"/>
      <c r="J26" s="150"/>
      <c r="K26" s="151"/>
    </row>
    <row r="27" spans="1:11" ht="16.5" thickBot="1">
      <c r="A27" s="101"/>
      <c r="B27" s="101"/>
      <c r="C27" s="101"/>
      <c r="D27" s="101"/>
      <c r="E27" s="102" t="s">
        <v>178</v>
      </c>
      <c r="F27" s="103"/>
      <c r="G27" s="103">
        <f>SUM(G10:G26)</f>
        <v>7000</v>
      </c>
      <c r="H27" s="103">
        <v>0</v>
      </c>
      <c r="I27" s="154"/>
      <c r="J27" s="155">
        <f>SUM(J9:J26)</f>
        <v>7000</v>
      </c>
      <c r="K27" s="156"/>
    </row>
    <row r="28" spans="1:11" ht="15.75">
      <c r="A28" s="152"/>
      <c r="B28" s="152"/>
      <c r="C28" s="152"/>
      <c r="D28" s="152"/>
      <c r="E28" s="157"/>
      <c r="F28" s="159"/>
      <c r="G28" s="159"/>
      <c r="H28" s="159"/>
      <c r="I28" s="159"/>
      <c r="J28" s="159"/>
      <c r="K28" s="110"/>
    </row>
    <row r="29" spans="1:11" ht="15.75">
      <c r="A29" s="152"/>
      <c r="B29" s="152"/>
      <c r="C29" s="152"/>
      <c r="D29" s="152"/>
      <c r="E29" s="152"/>
      <c r="F29" s="159"/>
      <c r="G29" s="159"/>
      <c r="H29" s="159"/>
      <c r="I29" s="159"/>
      <c r="J29" s="159"/>
      <c r="K29" s="110"/>
    </row>
    <row r="30" spans="1:14" ht="15.75">
      <c r="A30" s="160"/>
      <c r="B30" s="160"/>
      <c r="C30" s="160"/>
      <c r="D30" s="160"/>
      <c r="E30" s="157"/>
      <c r="F30" s="159"/>
      <c r="G30" s="159"/>
      <c r="H30" s="159"/>
      <c r="I30" s="159"/>
      <c r="J30" s="159"/>
      <c r="K30" s="110"/>
      <c r="L30" s="23"/>
      <c r="M30" s="23"/>
      <c r="N30" s="23"/>
    </row>
  </sheetData>
  <mergeCells count="20">
    <mergeCell ref="J7:J8"/>
    <mergeCell ref="K7:K8"/>
    <mergeCell ref="A9:A10"/>
    <mergeCell ref="F7:F8"/>
    <mergeCell ref="G7:G8"/>
    <mergeCell ref="H7:H8"/>
    <mergeCell ref="I7:I8"/>
    <mergeCell ref="D9:D10"/>
    <mergeCell ref="A11:A13"/>
    <mergeCell ref="A14:A15"/>
    <mergeCell ref="E14:E15"/>
    <mergeCell ref="D11:D13"/>
    <mergeCell ref="A16:A17"/>
    <mergeCell ref="E16:E17"/>
    <mergeCell ref="A18:A19"/>
    <mergeCell ref="E18:E19"/>
    <mergeCell ref="A20:A21"/>
    <mergeCell ref="E20:E21"/>
    <mergeCell ref="A22:A23"/>
    <mergeCell ref="E22:E23"/>
  </mergeCells>
  <printOptions/>
  <pageMargins left="0.2755905511811024" right="0.1968503937007874" top="0.984251968503937" bottom="0.984251968503937" header="0.5118110236220472" footer="0.5118110236220472"/>
  <pageSetup horizontalDpi="600" verticalDpi="600" orientation="landscape" paperSize="9" scale="63" r:id="rId1"/>
  <headerFooter alignWithMargins="0">
    <oddFooter>&amp;Lzpracované investičním oddělením pro jednání Zastupitelstva dne 18.5.2006&amp;C1 z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1:T249"/>
  <sheetViews>
    <sheetView workbookViewId="0" topLeftCell="E22">
      <selection activeCell="P11" sqref="P11:Q11"/>
    </sheetView>
  </sheetViews>
  <sheetFormatPr defaultColWidth="9.140625" defaultRowHeight="12.75"/>
  <cols>
    <col min="1" max="1" width="6.7109375" style="0" customWidth="1"/>
    <col min="2" max="2" width="17.7109375" style="0" customWidth="1"/>
    <col min="3" max="4" width="7.8515625" style="0" customWidth="1"/>
    <col min="5" max="5" width="76.00390625" style="0" customWidth="1"/>
    <col min="6" max="10" width="14.28125" style="0" customWidth="1"/>
    <col min="11" max="11" width="43.8515625" style="0" customWidth="1"/>
    <col min="19" max="19" width="8.7109375" style="0" customWidth="1"/>
  </cols>
  <sheetData>
    <row r="1" spans="1:9" ht="18.75" thickBot="1">
      <c r="A1" s="1" t="s">
        <v>0</v>
      </c>
      <c r="B1" s="1"/>
      <c r="C1" s="1"/>
      <c r="D1" s="1"/>
      <c r="E1" s="1"/>
      <c r="G1" s="2"/>
      <c r="H1" s="2"/>
      <c r="I1" s="2"/>
    </row>
    <row r="2" spans="1:10" ht="12.75">
      <c r="A2" s="3"/>
      <c r="F2" s="673" t="s">
        <v>1</v>
      </c>
      <c r="G2" s="674"/>
      <c r="H2" s="674"/>
      <c r="I2" s="4">
        <v>94104</v>
      </c>
      <c r="J2" s="5"/>
    </row>
    <row r="3" spans="1:10" ht="15.75">
      <c r="A3" s="6" t="s">
        <v>179</v>
      </c>
      <c r="B3" s="7"/>
      <c r="C3" s="7"/>
      <c r="D3" s="7"/>
      <c r="E3" s="7"/>
      <c r="F3" s="669" t="s">
        <v>2</v>
      </c>
      <c r="G3" s="670"/>
      <c r="H3" s="670"/>
      <c r="I3" s="8">
        <v>25369</v>
      </c>
      <c r="J3" s="9">
        <v>119473</v>
      </c>
    </row>
    <row r="4" spans="1:10" ht="15.75">
      <c r="A4" s="216" t="s">
        <v>424</v>
      </c>
      <c r="B4" s="217"/>
      <c r="C4" s="217"/>
      <c r="D4" s="11"/>
      <c r="E4" s="7"/>
      <c r="F4" s="669" t="s">
        <v>3</v>
      </c>
      <c r="G4" s="670"/>
      <c r="H4" s="670"/>
      <c r="I4" s="12">
        <v>0</v>
      </c>
      <c r="J4" s="13">
        <v>119473</v>
      </c>
    </row>
    <row r="5" spans="1:11" ht="15.75">
      <c r="A5" s="216"/>
      <c r="B5" s="217"/>
      <c r="C5" s="217"/>
      <c r="D5" s="11"/>
      <c r="E5" s="7"/>
      <c r="F5" s="669" t="s">
        <v>4</v>
      </c>
      <c r="G5" s="670"/>
      <c r="H5" s="670"/>
      <c r="I5" s="12">
        <v>-30</v>
      </c>
      <c r="J5" s="14">
        <v>119443</v>
      </c>
      <c r="K5" s="15"/>
    </row>
    <row r="6" spans="1:10" ht="15">
      <c r="A6" s="10"/>
      <c r="B6" s="11"/>
      <c r="C6" s="11"/>
      <c r="D6" s="11"/>
      <c r="E6" s="7"/>
      <c r="F6" s="669"/>
      <c r="G6" s="670"/>
      <c r="H6" s="670"/>
      <c r="I6" s="12"/>
      <c r="J6" s="13"/>
    </row>
    <row r="7" spans="1:10" ht="15">
      <c r="A7" s="10"/>
      <c r="B7" s="11"/>
      <c r="C7" s="11"/>
      <c r="D7" s="11"/>
      <c r="E7" s="7"/>
      <c r="F7" s="669" t="s">
        <v>506</v>
      </c>
      <c r="G7" s="670"/>
      <c r="H7" s="670"/>
      <c r="I7" s="12">
        <v>112045</v>
      </c>
      <c r="J7" s="13"/>
    </row>
    <row r="8" spans="1:10" ht="15">
      <c r="A8" s="10"/>
      <c r="B8" s="11"/>
      <c r="C8" s="11"/>
      <c r="D8" s="11"/>
      <c r="E8" s="7"/>
      <c r="F8" s="669" t="s">
        <v>504</v>
      </c>
      <c r="G8" s="670"/>
      <c r="H8" s="670"/>
      <c r="I8" s="12">
        <v>3070</v>
      </c>
      <c r="J8" s="13"/>
    </row>
    <row r="9" spans="1:10" ht="16.5" thickBot="1">
      <c r="A9" s="16"/>
      <c r="B9" s="16"/>
      <c r="C9" s="16"/>
      <c r="D9" s="16"/>
      <c r="E9" s="7"/>
      <c r="F9" s="671" t="s">
        <v>146</v>
      </c>
      <c r="G9" s="672"/>
      <c r="H9" s="672"/>
      <c r="I9" s="17">
        <v>4328</v>
      </c>
      <c r="J9" s="18"/>
    </row>
    <row r="10" spans="1:10" ht="15.75" thickBot="1">
      <c r="A10" s="19"/>
      <c r="B10" s="20"/>
      <c r="C10" s="20"/>
      <c r="D10" s="20"/>
      <c r="E10" s="21"/>
      <c r="F10" s="22" t="s">
        <v>5</v>
      </c>
      <c r="G10" s="2"/>
      <c r="H10" s="2"/>
      <c r="I10" s="2"/>
      <c r="J10" s="7"/>
    </row>
    <row r="11" spans="1:20" ht="15" thickBot="1">
      <c r="A11" s="23"/>
      <c r="B11" s="23"/>
      <c r="C11" s="23"/>
      <c r="D11" s="23"/>
      <c r="E11" s="24" t="s">
        <v>6</v>
      </c>
      <c r="F11" s="551" t="s">
        <v>7</v>
      </c>
      <c r="G11" s="665" t="s">
        <v>8</v>
      </c>
      <c r="H11" s="667" t="s">
        <v>9</v>
      </c>
      <c r="I11" s="551" t="s">
        <v>10</v>
      </c>
      <c r="J11" s="572" t="s">
        <v>11</v>
      </c>
      <c r="K11" s="560" t="s">
        <v>12</v>
      </c>
      <c r="L11" s="656"/>
      <c r="M11" s="656"/>
      <c r="N11" s="656"/>
      <c r="O11" s="656"/>
      <c r="P11" s="656"/>
      <c r="Q11" s="656"/>
      <c r="R11" s="656"/>
      <c r="S11" s="657"/>
      <c r="T11" s="25"/>
    </row>
    <row r="12" spans="1:20" ht="71.25" customHeight="1" thickBot="1">
      <c r="A12" s="26" t="s">
        <v>13</v>
      </c>
      <c r="B12" s="27" t="s">
        <v>14</v>
      </c>
      <c r="C12" s="28" t="s">
        <v>15</v>
      </c>
      <c r="D12" s="29" t="s">
        <v>16</v>
      </c>
      <c r="E12" s="30" t="s">
        <v>17</v>
      </c>
      <c r="F12" s="664"/>
      <c r="G12" s="666"/>
      <c r="H12" s="668"/>
      <c r="I12" s="664"/>
      <c r="J12" s="662"/>
      <c r="K12" s="663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12" customHeight="1">
      <c r="A13" s="651">
        <v>1</v>
      </c>
      <c r="B13" s="648" t="s">
        <v>18</v>
      </c>
      <c r="C13" s="650">
        <v>18</v>
      </c>
      <c r="D13" s="650">
        <v>4311</v>
      </c>
      <c r="E13" s="66" t="s">
        <v>19</v>
      </c>
      <c r="F13" s="32">
        <v>27656.7</v>
      </c>
      <c r="G13" s="33">
        <v>22444.3</v>
      </c>
      <c r="H13" s="34">
        <v>15000</v>
      </c>
      <c r="I13" s="32">
        <v>10000</v>
      </c>
      <c r="J13" s="32">
        <v>156383</v>
      </c>
      <c r="K13" s="35" t="s">
        <v>20</v>
      </c>
      <c r="L13" s="91"/>
      <c r="M13" s="114"/>
      <c r="N13" s="115"/>
      <c r="O13" s="21"/>
      <c r="P13" s="21"/>
      <c r="Q13" s="21"/>
      <c r="R13" s="21"/>
      <c r="S13" s="21"/>
      <c r="T13" s="2"/>
    </row>
    <row r="14" spans="1:20" ht="12" customHeight="1" thickBot="1">
      <c r="A14" s="547"/>
      <c r="B14" s="547"/>
      <c r="C14" s="547"/>
      <c r="D14" s="547"/>
      <c r="E14" s="37" t="s">
        <v>21</v>
      </c>
      <c r="F14" s="38"/>
      <c r="G14" s="33"/>
      <c r="H14" s="34"/>
      <c r="I14" s="38"/>
      <c r="J14" s="37"/>
      <c r="K14" s="35" t="s">
        <v>22</v>
      </c>
      <c r="L14" s="91"/>
      <c r="M14" s="114"/>
      <c r="N14" s="115"/>
      <c r="O14" s="21"/>
      <c r="P14" s="21"/>
      <c r="Q14" s="21"/>
      <c r="R14" s="21"/>
      <c r="S14" s="21"/>
      <c r="T14" s="2"/>
    </row>
    <row r="15" spans="1:20" ht="12" customHeight="1">
      <c r="A15" s="642">
        <v>2</v>
      </c>
      <c r="B15" s="652" t="s">
        <v>23</v>
      </c>
      <c r="C15" s="650" t="s">
        <v>24</v>
      </c>
      <c r="D15" s="650" t="s">
        <v>25</v>
      </c>
      <c r="E15" s="238" t="s">
        <v>26</v>
      </c>
      <c r="F15" s="42">
        <v>17178</v>
      </c>
      <c r="G15" s="43">
        <v>18651.2</v>
      </c>
      <c r="H15" s="44">
        <v>0</v>
      </c>
      <c r="I15" s="42">
        <v>10300</v>
      </c>
      <c r="J15" s="32">
        <f>I15+H15+G15+F15</f>
        <v>46129.2</v>
      </c>
      <c r="K15" s="45" t="s">
        <v>27</v>
      </c>
      <c r="L15" s="91"/>
      <c r="M15" s="116"/>
      <c r="N15" s="117"/>
      <c r="O15" s="91"/>
      <c r="P15" s="91"/>
      <c r="Q15" s="91"/>
      <c r="R15" s="91"/>
      <c r="S15" s="91"/>
      <c r="T15" s="46"/>
    </row>
    <row r="16" spans="1:20" ht="12" customHeight="1" thickBot="1">
      <c r="A16" s="547"/>
      <c r="B16" s="547"/>
      <c r="C16" s="547"/>
      <c r="D16" s="547"/>
      <c r="E16" s="48" t="s">
        <v>28</v>
      </c>
      <c r="F16" s="49"/>
      <c r="G16" s="50"/>
      <c r="H16" s="51"/>
      <c r="I16" s="49"/>
      <c r="J16" s="37"/>
      <c r="K16" s="52" t="s">
        <v>29</v>
      </c>
      <c r="L16" s="91"/>
      <c r="M16" s="114"/>
      <c r="N16" s="115"/>
      <c r="O16" s="21"/>
      <c r="P16" s="21"/>
      <c r="Q16" s="21"/>
      <c r="R16" s="21"/>
      <c r="S16" s="21"/>
      <c r="T16" s="2"/>
    </row>
    <row r="17" spans="1:20" ht="12" customHeight="1">
      <c r="A17" s="642">
        <v>3</v>
      </c>
      <c r="B17" s="652" t="s">
        <v>30</v>
      </c>
      <c r="C17" s="650" t="s">
        <v>31</v>
      </c>
      <c r="D17" s="650" t="s">
        <v>32</v>
      </c>
      <c r="E17" s="66" t="s">
        <v>33</v>
      </c>
      <c r="F17" s="53">
        <v>71.162</v>
      </c>
      <c r="G17" s="54">
        <v>1578.8</v>
      </c>
      <c r="H17" s="34">
        <v>150</v>
      </c>
      <c r="I17" s="55">
        <v>0</v>
      </c>
      <c r="J17" s="32">
        <f>I17+H17+G17+F17</f>
        <v>1799.962</v>
      </c>
      <c r="K17" s="56" t="s">
        <v>34</v>
      </c>
      <c r="L17" s="91"/>
      <c r="M17" s="114"/>
      <c r="N17" s="115"/>
      <c r="O17" s="21"/>
      <c r="P17" s="21"/>
      <c r="Q17" s="21"/>
      <c r="R17" s="21"/>
      <c r="S17" s="21"/>
      <c r="T17" s="2"/>
    </row>
    <row r="18" spans="1:20" ht="12" customHeight="1" thickBot="1">
      <c r="A18" s="547"/>
      <c r="B18" s="547"/>
      <c r="C18" s="547"/>
      <c r="D18" s="547"/>
      <c r="E18" s="37" t="s">
        <v>35</v>
      </c>
      <c r="F18" s="38"/>
      <c r="G18" s="54"/>
      <c r="H18" s="34"/>
      <c r="I18" s="38"/>
      <c r="J18" s="37"/>
      <c r="K18" s="56" t="s">
        <v>36</v>
      </c>
      <c r="L18" s="91"/>
      <c r="M18" s="114"/>
      <c r="N18" s="115"/>
      <c r="O18" s="21"/>
      <c r="P18" s="21"/>
      <c r="Q18" s="21"/>
      <c r="R18" s="21"/>
      <c r="S18" s="21"/>
      <c r="T18" s="2"/>
    </row>
    <row r="19" spans="1:19" ht="12" customHeight="1">
      <c r="A19" s="642">
        <v>4</v>
      </c>
      <c r="B19" s="643" t="s">
        <v>37</v>
      </c>
      <c r="C19" s="641" t="s">
        <v>38</v>
      </c>
      <c r="D19" s="641" t="s">
        <v>32</v>
      </c>
      <c r="E19" s="239" t="s">
        <v>39</v>
      </c>
      <c r="F19" s="45">
        <v>154.9</v>
      </c>
      <c r="G19" s="43">
        <v>4500</v>
      </c>
      <c r="H19" s="58">
        <v>450</v>
      </c>
      <c r="I19" s="45">
        <v>0</v>
      </c>
      <c r="J19" s="32">
        <f>I19+H19+G19+F19</f>
        <v>5104.9</v>
      </c>
      <c r="K19" s="45" t="s">
        <v>40</v>
      </c>
      <c r="L19" s="79"/>
      <c r="M19" s="23"/>
      <c r="N19" s="23"/>
      <c r="O19" s="23"/>
      <c r="P19" s="23"/>
      <c r="Q19" s="23"/>
      <c r="R19" s="23"/>
      <c r="S19" s="23"/>
    </row>
    <row r="20" spans="1:19" ht="12" customHeight="1" thickBot="1">
      <c r="A20" s="547"/>
      <c r="B20" s="547"/>
      <c r="C20" s="547"/>
      <c r="D20" s="547"/>
      <c r="E20" s="59" t="s">
        <v>41</v>
      </c>
      <c r="F20" s="52"/>
      <c r="G20" s="50"/>
      <c r="H20" s="51"/>
      <c r="I20" s="52"/>
      <c r="J20" s="52"/>
      <c r="K20" s="60" t="s">
        <v>42</v>
      </c>
      <c r="L20" s="79"/>
      <c r="M20" s="23"/>
      <c r="N20" s="23"/>
      <c r="O20" s="23"/>
      <c r="P20" s="23"/>
      <c r="Q20" s="23"/>
      <c r="R20" s="23"/>
      <c r="S20" s="23"/>
    </row>
    <row r="21" spans="1:19" ht="12" customHeight="1">
      <c r="A21" s="642">
        <v>5</v>
      </c>
      <c r="B21" s="622" t="s">
        <v>43</v>
      </c>
      <c r="C21" s="649" t="s">
        <v>44</v>
      </c>
      <c r="D21" s="649" t="s">
        <v>25</v>
      </c>
      <c r="E21" s="239" t="s">
        <v>45</v>
      </c>
      <c r="F21" s="61">
        <v>1853.908</v>
      </c>
      <c r="G21" s="43">
        <v>96.1</v>
      </c>
      <c r="H21" s="58">
        <v>0</v>
      </c>
      <c r="I21" s="45">
        <v>0</v>
      </c>
      <c r="J21" s="32">
        <f>I21+H21+G21+F21</f>
        <v>1950.0079999999998</v>
      </c>
      <c r="K21" s="62" t="s">
        <v>46</v>
      </c>
      <c r="L21" s="79"/>
      <c r="M21" s="23"/>
      <c r="N21" s="23"/>
      <c r="O21" s="23"/>
      <c r="P21" s="23"/>
      <c r="Q21" s="23"/>
      <c r="R21" s="23"/>
      <c r="S21" s="23"/>
    </row>
    <row r="22" spans="1:19" ht="12" customHeight="1" thickBot="1">
      <c r="A22" s="547"/>
      <c r="B22" s="547"/>
      <c r="C22" s="547"/>
      <c r="D22" s="547"/>
      <c r="E22" s="59" t="s">
        <v>47</v>
      </c>
      <c r="F22" s="61"/>
      <c r="G22" s="33"/>
      <c r="H22" s="34"/>
      <c r="I22" s="61"/>
      <c r="J22" s="52"/>
      <c r="K22" s="55"/>
      <c r="L22" s="79"/>
      <c r="M22" s="23"/>
      <c r="N22" s="23"/>
      <c r="O22" s="23"/>
      <c r="P22" s="23"/>
      <c r="Q22" s="23"/>
      <c r="R22" s="23"/>
      <c r="S22" s="23"/>
    </row>
    <row r="23" spans="1:19" ht="12" customHeight="1">
      <c r="A23" s="642">
        <v>6</v>
      </c>
      <c r="B23" s="643" t="s">
        <v>48</v>
      </c>
      <c r="C23" s="641" t="s">
        <v>31</v>
      </c>
      <c r="D23" s="641" t="s">
        <v>32</v>
      </c>
      <c r="E23" s="240" t="s">
        <v>33</v>
      </c>
      <c r="F23" s="45">
        <v>0</v>
      </c>
      <c r="G23" s="43">
        <v>500</v>
      </c>
      <c r="H23" s="58">
        <v>0</v>
      </c>
      <c r="I23" s="45">
        <v>0</v>
      </c>
      <c r="J23" s="32">
        <f>I23+H23+G23+F23</f>
        <v>500</v>
      </c>
      <c r="K23" s="45" t="s">
        <v>49</v>
      </c>
      <c r="L23" s="91"/>
      <c r="M23" s="23"/>
      <c r="N23" s="23"/>
      <c r="O23" s="23"/>
      <c r="P23" s="23"/>
      <c r="Q23" s="23"/>
      <c r="R23" s="23"/>
      <c r="S23" s="23"/>
    </row>
    <row r="24" spans="1:19" ht="12" customHeight="1" thickBot="1">
      <c r="A24" s="547"/>
      <c r="B24" s="547"/>
      <c r="C24" s="547"/>
      <c r="D24" s="547"/>
      <c r="E24" s="63" t="s">
        <v>50</v>
      </c>
      <c r="F24" s="52"/>
      <c r="G24" s="50"/>
      <c r="H24" s="51"/>
      <c r="I24" s="52"/>
      <c r="J24" s="52"/>
      <c r="K24" s="52" t="s">
        <v>51</v>
      </c>
      <c r="L24" s="91"/>
      <c r="M24" s="23"/>
      <c r="N24" s="23"/>
      <c r="O24" s="23"/>
      <c r="P24" s="23"/>
      <c r="Q24" s="23"/>
      <c r="R24" s="23"/>
      <c r="S24" s="23"/>
    </row>
    <row r="25" spans="1:19" ht="12" customHeight="1">
      <c r="A25" s="642">
        <v>7</v>
      </c>
      <c r="B25" s="622" t="s">
        <v>52</v>
      </c>
      <c r="C25" s="649" t="s">
        <v>31</v>
      </c>
      <c r="D25" s="649" t="s">
        <v>32</v>
      </c>
      <c r="E25" s="240" t="s">
        <v>33</v>
      </c>
      <c r="F25" s="45">
        <v>0</v>
      </c>
      <c r="G25" s="43">
        <v>200</v>
      </c>
      <c r="H25" s="58">
        <v>0</v>
      </c>
      <c r="I25" s="45">
        <v>0</v>
      </c>
      <c r="J25" s="32">
        <f>I25+H25+G25+F25</f>
        <v>200</v>
      </c>
      <c r="K25" s="45" t="s">
        <v>46</v>
      </c>
      <c r="L25" s="91"/>
      <c r="M25" s="23"/>
      <c r="N25" s="23"/>
      <c r="O25" s="23"/>
      <c r="P25" s="23"/>
      <c r="Q25" s="23"/>
      <c r="R25" s="23"/>
      <c r="S25" s="23"/>
    </row>
    <row r="26" spans="1:19" ht="12" customHeight="1" thickBot="1">
      <c r="A26" s="547"/>
      <c r="B26" s="547"/>
      <c r="C26" s="547"/>
      <c r="D26" s="547"/>
      <c r="E26" s="63" t="s">
        <v>53</v>
      </c>
      <c r="F26" s="52"/>
      <c r="G26" s="50"/>
      <c r="H26" s="51"/>
      <c r="I26" s="52"/>
      <c r="J26" s="52"/>
      <c r="K26" s="52"/>
      <c r="L26" s="91"/>
      <c r="M26" s="23"/>
      <c r="N26" s="23"/>
      <c r="O26" s="23"/>
      <c r="P26" s="23"/>
      <c r="Q26" s="23"/>
      <c r="R26" s="23"/>
      <c r="S26" s="23"/>
    </row>
    <row r="27" spans="1:19" ht="12" customHeight="1">
      <c r="A27" s="642">
        <v>8</v>
      </c>
      <c r="B27" s="622" t="s">
        <v>54</v>
      </c>
      <c r="C27" s="649" t="s">
        <v>31</v>
      </c>
      <c r="D27" s="649" t="s">
        <v>32</v>
      </c>
      <c r="E27" s="240" t="s">
        <v>33</v>
      </c>
      <c r="F27" s="45">
        <v>0</v>
      </c>
      <c r="G27" s="43">
        <v>350</v>
      </c>
      <c r="H27" s="58">
        <v>0</v>
      </c>
      <c r="I27" s="45">
        <v>0</v>
      </c>
      <c r="J27" s="32">
        <f>I27+H27+G27+F27</f>
        <v>350</v>
      </c>
      <c r="K27" s="45" t="s">
        <v>46</v>
      </c>
      <c r="L27" s="91"/>
      <c r="M27" s="23"/>
      <c r="N27" s="23"/>
      <c r="O27" s="23"/>
      <c r="P27" s="23"/>
      <c r="Q27" s="23"/>
      <c r="R27" s="23"/>
      <c r="S27" s="23"/>
    </row>
    <row r="28" spans="1:19" ht="12" customHeight="1" thickBot="1">
      <c r="A28" s="547"/>
      <c r="B28" s="547"/>
      <c r="C28" s="547"/>
      <c r="D28" s="547"/>
      <c r="E28" s="63" t="s">
        <v>55</v>
      </c>
      <c r="F28" s="52"/>
      <c r="G28" s="50"/>
      <c r="H28" s="51"/>
      <c r="I28" s="52"/>
      <c r="J28" s="52"/>
      <c r="K28" s="52"/>
      <c r="L28" s="91"/>
      <c r="M28" s="23"/>
      <c r="N28" s="23"/>
      <c r="O28" s="23"/>
      <c r="P28" s="23"/>
      <c r="Q28" s="23"/>
      <c r="R28" s="23"/>
      <c r="S28" s="23"/>
    </row>
    <row r="29" spans="1:19" ht="12" customHeight="1">
      <c r="A29" s="642">
        <v>9</v>
      </c>
      <c r="B29" s="622" t="s">
        <v>56</v>
      </c>
      <c r="C29" s="649" t="s">
        <v>24</v>
      </c>
      <c r="D29" s="649" t="s">
        <v>25</v>
      </c>
      <c r="E29" s="240" t="s">
        <v>26</v>
      </c>
      <c r="F29" s="45">
        <v>0</v>
      </c>
      <c r="G29" s="43">
        <v>400</v>
      </c>
      <c r="H29" s="58">
        <v>0</v>
      </c>
      <c r="I29" s="45">
        <v>0</v>
      </c>
      <c r="J29" s="32">
        <f>I29+H29+G29+F29</f>
        <v>400</v>
      </c>
      <c r="K29" s="45" t="s">
        <v>46</v>
      </c>
      <c r="L29" s="91"/>
      <c r="M29" s="23"/>
      <c r="N29" s="23"/>
      <c r="O29" s="23"/>
      <c r="P29" s="23"/>
      <c r="Q29" s="23"/>
      <c r="R29" s="23"/>
      <c r="S29" s="23"/>
    </row>
    <row r="30" spans="1:19" ht="12" customHeight="1" thickBot="1">
      <c r="A30" s="547"/>
      <c r="B30" s="547"/>
      <c r="C30" s="547"/>
      <c r="D30" s="547"/>
      <c r="E30" s="63" t="s">
        <v>57</v>
      </c>
      <c r="F30" s="52"/>
      <c r="G30" s="50"/>
      <c r="H30" s="51"/>
      <c r="I30" s="52"/>
      <c r="J30" s="52"/>
      <c r="K30" s="52"/>
      <c r="L30" s="91"/>
      <c r="M30" s="23"/>
      <c r="N30" s="23"/>
      <c r="O30" s="23"/>
      <c r="P30" s="23"/>
      <c r="Q30" s="23"/>
      <c r="R30" s="23"/>
      <c r="S30" s="23"/>
    </row>
    <row r="31" spans="1:19" ht="12" customHeight="1">
      <c r="A31" s="642">
        <v>10</v>
      </c>
      <c r="B31" s="622" t="s">
        <v>58</v>
      </c>
      <c r="C31" s="649" t="s">
        <v>59</v>
      </c>
      <c r="D31" s="649" t="s">
        <v>32</v>
      </c>
      <c r="E31" s="240" t="s">
        <v>60</v>
      </c>
      <c r="F31" s="61">
        <v>1787.9</v>
      </c>
      <c r="G31" s="33">
        <v>196.174</v>
      </c>
      <c r="H31" s="34">
        <v>0</v>
      </c>
      <c r="I31" s="61">
        <v>82190.4</v>
      </c>
      <c r="J31" s="32">
        <f>I31+H31+G31+F31</f>
        <v>84174.47399999999</v>
      </c>
      <c r="K31" s="61" t="s">
        <v>61</v>
      </c>
      <c r="L31" s="91"/>
      <c r="M31" s="23"/>
      <c r="N31" s="23"/>
      <c r="O31" s="23"/>
      <c r="P31" s="23"/>
      <c r="Q31" s="23"/>
      <c r="R31" s="23"/>
      <c r="S31" s="23"/>
    </row>
    <row r="32" spans="1:19" ht="12" customHeight="1" thickBot="1">
      <c r="A32" s="547"/>
      <c r="B32" s="547"/>
      <c r="C32" s="547"/>
      <c r="D32" s="547"/>
      <c r="E32" s="63" t="s">
        <v>62</v>
      </c>
      <c r="F32" s="61"/>
      <c r="G32" s="33"/>
      <c r="H32" s="34"/>
      <c r="I32" s="61"/>
      <c r="J32" s="52"/>
      <c r="K32" s="61" t="s">
        <v>63</v>
      </c>
      <c r="L32" s="91"/>
      <c r="M32" s="23"/>
      <c r="N32" s="23"/>
      <c r="O32" s="23"/>
      <c r="P32" s="23"/>
      <c r="Q32" s="23"/>
      <c r="R32" s="23"/>
      <c r="S32" s="23"/>
    </row>
    <row r="33" spans="1:19" ht="12" customHeight="1">
      <c r="A33" s="642">
        <v>11</v>
      </c>
      <c r="B33" s="622" t="s">
        <v>64</v>
      </c>
      <c r="C33" s="649" t="s">
        <v>44</v>
      </c>
      <c r="D33" s="649" t="s">
        <v>25</v>
      </c>
      <c r="E33" s="240" t="s">
        <v>45</v>
      </c>
      <c r="F33" s="45">
        <v>0</v>
      </c>
      <c r="G33" s="43">
        <v>1600</v>
      </c>
      <c r="H33" s="58">
        <v>0</v>
      </c>
      <c r="I33" s="45">
        <v>0</v>
      </c>
      <c r="J33" s="32">
        <f>I33+H33+G33+F33</f>
        <v>1600</v>
      </c>
      <c r="K33" s="45" t="s">
        <v>46</v>
      </c>
      <c r="L33" s="91"/>
      <c r="M33" s="23"/>
      <c r="N33" s="23"/>
      <c r="O33" s="23"/>
      <c r="P33" s="23"/>
      <c r="Q33" s="23"/>
      <c r="R33" s="23"/>
      <c r="S33" s="23"/>
    </row>
    <row r="34" spans="1:19" ht="12" customHeight="1" thickBot="1">
      <c r="A34" s="547"/>
      <c r="B34" s="547"/>
      <c r="C34" s="547"/>
      <c r="D34" s="547"/>
      <c r="E34" s="63" t="s">
        <v>65</v>
      </c>
      <c r="F34" s="52"/>
      <c r="G34" s="50"/>
      <c r="H34" s="51"/>
      <c r="I34" s="52"/>
      <c r="J34" s="52"/>
      <c r="K34" s="52"/>
      <c r="L34" s="91"/>
      <c r="M34" s="23"/>
      <c r="N34" s="23"/>
      <c r="O34" s="23"/>
      <c r="P34" s="23"/>
      <c r="Q34" s="23"/>
      <c r="R34" s="23"/>
      <c r="S34" s="23"/>
    </row>
    <row r="35" spans="1:20" ht="12" customHeight="1">
      <c r="A35" s="642">
        <v>12</v>
      </c>
      <c r="B35" s="648" t="s">
        <v>66</v>
      </c>
      <c r="C35" s="641" t="s">
        <v>67</v>
      </c>
      <c r="D35" s="641" t="s">
        <v>32</v>
      </c>
      <c r="E35" s="240" t="s">
        <v>68</v>
      </c>
      <c r="F35" s="61">
        <v>5000</v>
      </c>
      <c r="G35" s="33">
        <v>5000</v>
      </c>
      <c r="H35" s="34">
        <v>0</v>
      </c>
      <c r="I35" s="61">
        <v>5000</v>
      </c>
      <c r="J35" s="32">
        <f>I35+H35+G35+F35</f>
        <v>15000</v>
      </c>
      <c r="K35" s="61"/>
      <c r="L35" s="91"/>
      <c r="M35" s="21"/>
      <c r="N35" s="21"/>
      <c r="O35" s="21"/>
      <c r="P35" s="21"/>
      <c r="Q35" s="21"/>
      <c r="R35" s="21"/>
      <c r="S35" s="21"/>
      <c r="T35" s="2"/>
    </row>
    <row r="36" spans="1:20" ht="12" customHeight="1" thickBot="1">
      <c r="A36" s="547"/>
      <c r="B36" s="547"/>
      <c r="C36" s="547"/>
      <c r="D36" s="547"/>
      <c r="E36" s="63" t="s">
        <v>69</v>
      </c>
      <c r="F36" s="52"/>
      <c r="G36" s="50"/>
      <c r="H36" s="51"/>
      <c r="I36" s="52"/>
      <c r="J36" s="52"/>
      <c r="K36" s="52"/>
      <c r="L36" s="91"/>
      <c r="M36" s="21"/>
      <c r="N36" s="21"/>
      <c r="O36" s="21"/>
      <c r="P36" s="21"/>
      <c r="Q36" s="21"/>
      <c r="R36" s="21"/>
      <c r="S36" s="21"/>
      <c r="T36" s="2"/>
    </row>
    <row r="37" spans="1:19" ht="12" customHeight="1">
      <c r="A37" s="41">
        <v>13</v>
      </c>
      <c r="B37" s="65" t="s">
        <v>70</v>
      </c>
      <c r="C37" s="57" t="s">
        <v>71</v>
      </c>
      <c r="D37" s="641" t="s">
        <v>72</v>
      </c>
      <c r="E37" s="241" t="s">
        <v>73</v>
      </c>
      <c r="F37" s="45">
        <v>349.748</v>
      </c>
      <c r="G37" s="33">
        <v>7450.3</v>
      </c>
      <c r="H37" s="34">
        <v>0</v>
      </c>
      <c r="I37" s="66">
        <v>44272</v>
      </c>
      <c r="J37" s="32">
        <f>I37+H37+G37+F37</f>
        <v>52072.048</v>
      </c>
      <c r="K37" s="67" t="s">
        <v>74</v>
      </c>
      <c r="L37" s="91"/>
      <c r="M37" s="23"/>
      <c r="N37" s="23"/>
      <c r="O37" s="23"/>
      <c r="P37" s="23"/>
      <c r="Q37" s="23"/>
      <c r="R37" s="23"/>
      <c r="S37" s="23"/>
    </row>
    <row r="38" spans="1:19" ht="12" customHeight="1" thickBot="1">
      <c r="A38" s="47"/>
      <c r="B38" s="64"/>
      <c r="C38" s="68"/>
      <c r="D38" s="547"/>
      <c r="E38" s="39" t="s">
        <v>75</v>
      </c>
      <c r="F38" s="52"/>
      <c r="G38" s="33"/>
      <c r="H38" s="34"/>
      <c r="I38" s="60"/>
      <c r="J38" s="52"/>
      <c r="K38" s="69" t="s">
        <v>76</v>
      </c>
      <c r="L38" s="91"/>
      <c r="M38" s="23"/>
      <c r="N38" s="23"/>
      <c r="O38" s="23"/>
      <c r="P38" s="23"/>
      <c r="Q38" s="23"/>
      <c r="R38" s="23"/>
      <c r="S38" s="23"/>
    </row>
    <row r="39" spans="1:19" ht="12" customHeight="1">
      <c r="A39" s="642">
        <v>14</v>
      </c>
      <c r="B39" s="647" t="s">
        <v>77</v>
      </c>
      <c r="C39" s="641" t="s">
        <v>44</v>
      </c>
      <c r="D39" s="641" t="s">
        <v>25</v>
      </c>
      <c r="E39" s="241" t="s">
        <v>78</v>
      </c>
      <c r="F39" s="61">
        <v>3672.9</v>
      </c>
      <c r="G39" s="43">
        <v>21628.1</v>
      </c>
      <c r="H39" s="58">
        <v>0</v>
      </c>
      <c r="I39" s="55">
        <v>96712</v>
      </c>
      <c r="J39" s="32">
        <f>I39+H39+G39+F39</f>
        <v>122013</v>
      </c>
      <c r="K39" s="61" t="s">
        <v>79</v>
      </c>
      <c r="L39" s="91"/>
      <c r="M39" s="23"/>
      <c r="N39" s="23"/>
      <c r="O39" s="23"/>
      <c r="P39" s="23"/>
      <c r="Q39" s="23"/>
      <c r="R39" s="23"/>
      <c r="S39" s="23"/>
    </row>
    <row r="40" spans="1:19" ht="12" customHeight="1" thickBot="1">
      <c r="A40" s="547"/>
      <c r="B40" s="559"/>
      <c r="C40" s="547"/>
      <c r="D40" s="547"/>
      <c r="E40" s="39" t="s">
        <v>80</v>
      </c>
      <c r="F40" s="52"/>
      <c r="G40" s="50"/>
      <c r="H40" s="51"/>
      <c r="I40" s="52"/>
      <c r="J40" s="52"/>
      <c r="K40" s="69" t="s">
        <v>81</v>
      </c>
      <c r="L40" s="91"/>
      <c r="M40" s="23"/>
      <c r="N40" s="23"/>
      <c r="O40" s="23"/>
      <c r="P40" s="23"/>
      <c r="Q40" s="23"/>
      <c r="R40" s="23"/>
      <c r="S40" s="23"/>
    </row>
    <row r="41" spans="1:19" ht="12" customHeight="1">
      <c r="A41" s="642">
        <v>15</v>
      </c>
      <c r="B41" s="642" t="s">
        <v>82</v>
      </c>
      <c r="C41" s="641" t="s">
        <v>83</v>
      </c>
      <c r="D41" s="641" t="s">
        <v>32</v>
      </c>
      <c r="E41" s="241" t="s">
        <v>84</v>
      </c>
      <c r="F41" s="61">
        <v>200</v>
      </c>
      <c r="G41" s="33">
        <v>2500</v>
      </c>
      <c r="H41" s="34">
        <v>0</v>
      </c>
      <c r="I41" s="61">
        <v>0</v>
      </c>
      <c r="J41" s="32">
        <f>I41+H41+G41+F41</f>
        <v>2700</v>
      </c>
      <c r="K41" s="70" t="s">
        <v>85</v>
      </c>
      <c r="L41" s="91"/>
      <c r="M41" s="23"/>
      <c r="N41" s="23"/>
      <c r="O41" s="23"/>
      <c r="P41" s="23"/>
      <c r="Q41" s="23"/>
      <c r="R41" s="23"/>
      <c r="S41" s="23"/>
    </row>
    <row r="42" spans="1:19" ht="12" customHeight="1" thickBot="1">
      <c r="A42" s="547"/>
      <c r="B42" s="547"/>
      <c r="C42" s="547"/>
      <c r="D42" s="547"/>
      <c r="E42" s="39" t="s">
        <v>86</v>
      </c>
      <c r="F42" s="52"/>
      <c r="G42" s="33"/>
      <c r="H42" s="34"/>
      <c r="I42" s="52"/>
      <c r="J42" s="52"/>
      <c r="K42" s="71" t="s">
        <v>87</v>
      </c>
      <c r="L42" s="91"/>
      <c r="M42" s="23"/>
      <c r="N42" s="23"/>
      <c r="O42" s="23"/>
      <c r="P42" s="23"/>
      <c r="Q42" s="23"/>
      <c r="R42" s="23"/>
      <c r="S42" s="23"/>
    </row>
    <row r="43" spans="1:19" ht="12" customHeight="1">
      <c r="A43" s="646">
        <v>16</v>
      </c>
      <c r="B43" s="72" t="s">
        <v>88</v>
      </c>
      <c r="C43" s="73" t="s">
        <v>89</v>
      </c>
      <c r="D43" s="73" t="s">
        <v>25</v>
      </c>
      <c r="E43" s="242" t="s">
        <v>90</v>
      </c>
      <c r="F43" s="74">
        <v>0</v>
      </c>
      <c r="G43" s="75">
        <v>7000</v>
      </c>
      <c r="H43" s="76">
        <v>0</v>
      </c>
      <c r="I43" s="77">
        <v>7000</v>
      </c>
      <c r="J43" s="78">
        <f>I43+H43+G43+F43</f>
        <v>14000</v>
      </c>
      <c r="K43" s="77" t="s">
        <v>91</v>
      </c>
      <c r="L43" s="79"/>
      <c r="M43" s="23"/>
      <c r="N43" s="23"/>
      <c r="O43" s="23"/>
      <c r="P43" s="23"/>
      <c r="Q43" s="23"/>
      <c r="R43" s="23"/>
      <c r="S43" s="23"/>
    </row>
    <row r="44" spans="1:19" ht="12" customHeight="1" thickBot="1">
      <c r="A44" s="547"/>
      <c r="B44" s="80"/>
      <c r="C44" s="81"/>
      <c r="D44" s="81"/>
      <c r="E44" s="82" t="s">
        <v>268</v>
      </c>
      <c r="F44" s="83"/>
      <c r="G44" s="84"/>
      <c r="H44" s="85"/>
      <c r="I44" s="83"/>
      <c r="J44" s="83"/>
      <c r="K44" s="86" t="s">
        <v>92</v>
      </c>
      <c r="L44" s="79"/>
      <c r="M44" s="23"/>
      <c r="N44" s="23"/>
      <c r="O44" s="23"/>
      <c r="P44" s="23"/>
      <c r="Q44" s="23"/>
      <c r="R44" s="23"/>
      <c r="S44" s="23"/>
    </row>
    <row r="45" spans="1:19" ht="12" customHeight="1">
      <c r="A45" s="642">
        <v>17</v>
      </c>
      <c r="B45" s="643" t="s">
        <v>93</v>
      </c>
      <c r="C45" s="641" t="s">
        <v>94</v>
      </c>
      <c r="D45" s="641" t="s">
        <v>32</v>
      </c>
      <c r="E45" s="240" t="s">
        <v>95</v>
      </c>
      <c r="F45" s="45">
        <v>0</v>
      </c>
      <c r="G45" s="33">
        <v>1530</v>
      </c>
      <c r="H45" s="34">
        <v>0</v>
      </c>
      <c r="I45" s="45">
        <v>0</v>
      </c>
      <c r="J45" s="32">
        <f>I45+H45+G45+F45</f>
        <v>1530</v>
      </c>
      <c r="K45" s="70" t="s">
        <v>96</v>
      </c>
      <c r="L45" s="79"/>
      <c r="M45" s="23"/>
      <c r="N45" s="23"/>
      <c r="O45" s="23"/>
      <c r="P45" s="23"/>
      <c r="Q45" s="23"/>
      <c r="R45" s="23"/>
      <c r="S45" s="23"/>
    </row>
    <row r="46" spans="1:19" ht="12" customHeight="1" thickBot="1">
      <c r="A46" s="547"/>
      <c r="B46" s="547"/>
      <c r="C46" s="547"/>
      <c r="D46" s="547"/>
      <c r="E46" s="63" t="s">
        <v>97</v>
      </c>
      <c r="F46" s="52"/>
      <c r="G46" s="50"/>
      <c r="H46" s="51"/>
      <c r="I46" s="52"/>
      <c r="J46" s="52"/>
      <c r="K46" s="52"/>
      <c r="L46" s="79"/>
      <c r="M46" s="23"/>
      <c r="N46" s="23"/>
      <c r="O46" s="23"/>
      <c r="P46" s="23"/>
      <c r="Q46" s="23"/>
      <c r="R46" s="23"/>
      <c r="S46" s="23"/>
    </row>
    <row r="47" spans="1:19" ht="12" customHeight="1">
      <c r="A47" s="642">
        <v>18</v>
      </c>
      <c r="B47" s="642" t="s">
        <v>98</v>
      </c>
      <c r="C47" s="641" t="s">
        <v>99</v>
      </c>
      <c r="D47" s="641" t="s">
        <v>72</v>
      </c>
      <c r="E47" s="241" t="s">
        <v>100</v>
      </c>
      <c r="F47" s="45">
        <v>0</v>
      </c>
      <c r="G47" s="43">
        <v>850</v>
      </c>
      <c r="H47" s="58">
        <v>0</v>
      </c>
      <c r="I47" s="45">
        <v>0</v>
      </c>
      <c r="J47" s="31">
        <f>I47+H47+G47+F47</f>
        <v>850</v>
      </c>
      <c r="K47" s="87" t="s">
        <v>101</v>
      </c>
      <c r="L47" s="79"/>
      <c r="M47" s="23"/>
      <c r="N47" s="23"/>
      <c r="O47" s="23"/>
      <c r="P47" s="23"/>
      <c r="Q47" s="23"/>
      <c r="R47" s="23"/>
      <c r="S47" s="23"/>
    </row>
    <row r="48" spans="1:19" ht="12" customHeight="1" thickBot="1">
      <c r="A48" s="547"/>
      <c r="B48" s="547"/>
      <c r="C48" s="547"/>
      <c r="D48" s="547"/>
      <c r="E48" s="39" t="s">
        <v>102</v>
      </c>
      <c r="F48" s="52"/>
      <c r="G48" s="50"/>
      <c r="H48" s="51"/>
      <c r="I48" s="52"/>
      <c r="J48" s="52"/>
      <c r="K48" s="88" t="s">
        <v>103</v>
      </c>
      <c r="L48" s="79"/>
      <c r="M48" s="23"/>
      <c r="N48" s="23"/>
      <c r="O48" s="23"/>
      <c r="P48" s="23"/>
      <c r="Q48" s="23"/>
      <c r="R48" s="23"/>
      <c r="S48" s="23"/>
    </row>
    <row r="49" spans="1:19" ht="12" customHeight="1">
      <c r="A49" s="642">
        <v>19</v>
      </c>
      <c r="B49" s="642" t="s">
        <v>104</v>
      </c>
      <c r="C49" s="641" t="s">
        <v>105</v>
      </c>
      <c r="D49" s="641" t="s">
        <v>32</v>
      </c>
      <c r="E49" s="241" t="s">
        <v>106</v>
      </c>
      <c r="F49" s="61">
        <v>0</v>
      </c>
      <c r="G49" s="43">
        <v>1000</v>
      </c>
      <c r="H49" s="58">
        <v>0</v>
      </c>
      <c r="I49" s="61">
        <v>0</v>
      </c>
      <c r="J49" s="32">
        <f>I49+H49+G49+F49</f>
        <v>1000</v>
      </c>
      <c r="K49" s="56"/>
      <c r="L49" s="79"/>
      <c r="M49" s="23"/>
      <c r="N49" s="23"/>
      <c r="O49" s="23"/>
      <c r="P49" s="23"/>
      <c r="Q49" s="23"/>
      <c r="R49" s="23"/>
      <c r="S49" s="23"/>
    </row>
    <row r="50" spans="1:19" ht="12" customHeight="1" thickBot="1">
      <c r="A50" s="645"/>
      <c r="B50" s="645"/>
      <c r="C50" s="644"/>
      <c r="D50" s="644"/>
      <c r="E50" s="89" t="s">
        <v>107</v>
      </c>
      <c r="F50" s="61"/>
      <c r="G50" s="33"/>
      <c r="H50" s="34"/>
      <c r="I50" s="61"/>
      <c r="J50" s="61"/>
      <c r="K50" s="56"/>
      <c r="L50" s="79"/>
      <c r="M50" s="23"/>
      <c r="N50" s="23"/>
      <c r="O50" s="23"/>
      <c r="P50" s="23"/>
      <c r="Q50" s="23"/>
      <c r="R50" s="23"/>
      <c r="S50" s="23"/>
    </row>
    <row r="51" spans="1:19" ht="15.75" customHeight="1" thickBot="1" thickTop="1">
      <c r="A51" s="658" t="s">
        <v>108</v>
      </c>
      <c r="B51" s="659"/>
      <c r="C51" s="659"/>
      <c r="D51" s="659"/>
      <c r="E51" s="660"/>
      <c r="F51" s="90"/>
      <c r="G51" s="481"/>
      <c r="H51" s="481"/>
      <c r="I51" s="90"/>
      <c r="J51" s="90"/>
      <c r="K51" s="90"/>
      <c r="L51" s="79"/>
      <c r="M51" s="23"/>
      <c r="N51" s="23"/>
      <c r="O51" s="23"/>
      <c r="P51" s="23"/>
      <c r="Q51" s="23"/>
      <c r="R51" s="23"/>
      <c r="S51" s="23"/>
    </row>
    <row r="52" spans="1:19" ht="12" customHeight="1">
      <c r="A52" s="642">
        <v>20</v>
      </c>
      <c r="B52" s="643" t="s">
        <v>109</v>
      </c>
      <c r="C52" s="641" t="s">
        <v>110</v>
      </c>
      <c r="D52" s="641" t="s">
        <v>32</v>
      </c>
      <c r="E52" s="240" t="s">
        <v>111</v>
      </c>
      <c r="F52" s="45">
        <v>0</v>
      </c>
      <c r="G52" s="43">
        <v>150</v>
      </c>
      <c r="H52" s="58">
        <v>0</v>
      </c>
      <c r="I52" s="45">
        <v>0</v>
      </c>
      <c r="J52" s="31">
        <f>I52+H52+G52+F52</f>
        <v>150</v>
      </c>
      <c r="K52" s="45"/>
      <c r="L52" s="79"/>
      <c r="M52" s="23"/>
      <c r="N52" s="23"/>
      <c r="O52" s="23"/>
      <c r="P52" s="23"/>
      <c r="Q52" s="23"/>
      <c r="R52" s="23"/>
      <c r="S52" s="23"/>
    </row>
    <row r="53" spans="1:19" ht="12" customHeight="1" thickBot="1">
      <c r="A53" s="547"/>
      <c r="B53" s="547"/>
      <c r="C53" s="547"/>
      <c r="D53" s="547"/>
      <c r="E53" s="63" t="s">
        <v>112</v>
      </c>
      <c r="F53" s="52"/>
      <c r="G53" s="50"/>
      <c r="H53" s="51"/>
      <c r="I53" s="52"/>
      <c r="J53" s="52"/>
      <c r="K53" s="52"/>
      <c r="L53" s="79"/>
      <c r="M53" s="23"/>
      <c r="N53" s="23"/>
      <c r="O53" s="23"/>
      <c r="P53" s="23"/>
      <c r="Q53" s="23"/>
      <c r="R53" s="23"/>
      <c r="S53" s="23"/>
    </row>
    <row r="54" spans="1:19" ht="12" customHeight="1">
      <c r="A54" s="642">
        <v>21</v>
      </c>
      <c r="B54" s="642" t="s">
        <v>113</v>
      </c>
      <c r="C54" s="641" t="s">
        <v>110</v>
      </c>
      <c r="D54" s="641" t="s">
        <v>32</v>
      </c>
      <c r="E54" s="241" t="s">
        <v>111</v>
      </c>
      <c r="F54" s="45">
        <v>0</v>
      </c>
      <c r="G54" s="43">
        <v>740</v>
      </c>
      <c r="H54" s="58">
        <v>0</v>
      </c>
      <c r="I54" s="45">
        <v>0</v>
      </c>
      <c r="J54" s="31">
        <f>I54+H54+G54+F54</f>
        <v>740</v>
      </c>
      <c r="K54" s="87"/>
      <c r="L54" s="79"/>
      <c r="M54" s="23"/>
      <c r="N54" s="23"/>
      <c r="O54" s="23"/>
      <c r="P54" s="23"/>
      <c r="Q54" s="23"/>
      <c r="R54" s="23"/>
      <c r="S54" s="23"/>
    </row>
    <row r="55" spans="1:19" ht="12" customHeight="1" thickBot="1">
      <c r="A55" s="547"/>
      <c r="B55" s="547"/>
      <c r="C55" s="547"/>
      <c r="D55" s="547"/>
      <c r="E55" s="39" t="s">
        <v>114</v>
      </c>
      <c r="F55" s="52"/>
      <c r="G55" s="50"/>
      <c r="H55" s="51"/>
      <c r="I55" s="52"/>
      <c r="J55" s="52"/>
      <c r="K55" s="88"/>
      <c r="L55" s="79"/>
      <c r="M55" s="23"/>
      <c r="N55" s="23"/>
      <c r="O55" s="23"/>
      <c r="P55" s="23"/>
      <c r="Q55" s="23"/>
      <c r="R55" s="23"/>
      <c r="S55" s="23"/>
    </row>
    <row r="56" spans="1:19" ht="12" customHeight="1">
      <c r="A56" s="642">
        <v>22</v>
      </c>
      <c r="B56" s="643" t="s">
        <v>115</v>
      </c>
      <c r="C56" s="641" t="s">
        <v>83</v>
      </c>
      <c r="D56" s="641" t="s">
        <v>32</v>
      </c>
      <c r="E56" s="240" t="s">
        <v>84</v>
      </c>
      <c r="F56" s="45">
        <v>0</v>
      </c>
      <c r="G56" s="33">
        <v>50</v>
      </c>
      <c r="H56" s="34">
        <v>0</v>
      </c>
      <c r="I56" s="45">
        <v>0</v>
      </c>
      <c r="J56" s="32">
        <f>I56+H56+G56+F56</f>
        <v>50</v>
      </c>
      <c r="K56" s="45"/>
      <c r="L56" s="79"/>
      <c r="M56" s="23"/>
      <c r="N56" s="23"/>
      <c r="O56" s="23"/>
      <c r="P56" s="23"/>
      <c r="Q56" s="23"/>
      <c r="R56" s="23"/>
      <c r="S56" s="23"/>
    </row>
    <row r="57" spans="1:19" ht="12" customHeight="1" thickBot="1">
      <c r="A57" s="547"/>
      <c r="B57" s="547"/>
      <c r="C57" s="547"/>
      <c r="D57" s="547"/>
      <c r="E57" s="63" t="s">
        <v>116</v>
      </c>
      <c r="F57" s="52"/>
      <c r="G57" s="33"/>
      <c r="H57" s="34"/>
      <c r="I57" s="52"/>
      <c r="J57" s="52"/>
      <c r="K57" s="52"/>
      <c r="L57" s="79"/>
      <c r="M57" s="23"/>
      <c r="N57" s="23"/>
      <c r="O57" s="23"/>
      <c r="P57" s="23"/>
      <c r="Q57" s="23"/>
      <c r="R57" s="23"/>
      <c r="S57" s="23"/>
    </row>
    <row r="58" spans="1:19" ht="12" customHeight="1">
      <c r="A58" s="642">
        <v>23</v>
      </c>
      <c r="B58" s="642" t="s">
        <v>117</v>
      </c>
      <c r="C58" s="641" t="s">
        <v>31</v>
      </c>
      <c r="D58" s="641" t="s">
        <v>32</v>
      </c>
      <c r="E58" s="241" t="s">
        <v>33</v>
      </c>
      <c r="F58" s="61">
        <v>0</v>
      </c>
      <c r="G58" s="43">
        <v>600</v>
      </c>
      <c r="H58" s="58">
        <v>0</v>
      </c>
      <c r="I58" s="61">
        <v>0</v>
      </c>
      <c r="J58" s="32">
        <f>I58+H58+G58+F58</f>
        <v>600</v>
      </c>
      <c r="K58" s="56"/>
      <c r="L58" s="79"/>
      <c r="M58" s="23"/>
      <c r="N58" s="23"/>
      <c r="O58" s="23"/>
      <c r="P58" s="23"/>
      <c r="Q58" s="23"/>
      <c r="R58" s="23"/>
      <c r="S58" s="23"/>
    </row>
    <row r="59" spans="1:19" ht="12" customHeight="1" thickBot="1">
      <c r="A59" s="547"/>
      <c r="B59" s="547"/>
      <c r="C59" s="547"/>
      <c r="D59" s="547"/>
      <c r="E59" s="39" t="s">
        <v>118</v>
      </c>
      <c r="F59" s="52"/>
      <c r="G59" s="50"/>
      <c r="H59" s="51"/>
      <c r="I59" s="52"/>
      <c r="J59" s="52"/>
      <c r="K59" s="56"/>
      <c r="L59" s="79"/>
      <c r="M59" s="23"/>
      <c r="N59" s="23"/>
      <c r="O59" s="23"/>
      <c r="P59" s="23"/>
      <c r="Q59" s="23"/>
      <c r="R59" s="23"/>
      <c r="S59" s="23"/>
    </row>
    <row r="60" spans="1:19" ht="12" customHeight="1">
      <c r="A60" s="642">
        <v>24</v>
      </c>
      <c r="B60" s="643" t="s">
        <v>119</v>
      </c>
      <c r="C60" s="641" t="s">
        <v>31</v>
      </c>
      <c r="D60" s="641" t="s">
        <v>32</v>
      </c>
      <c r="E60" s="240" t="s">
        <v>33</v>
      </c>
      <c r="F60" s="45">
        <v>0</v>
      </c>
      <c r="G60" s="33">
        <v>0</v>
      </c>
      <c r="H60" s="34">
        <v>500</v>
      </c>
      <c r="I60" s="45">
        <v>0</v>
      </c>
      <c r="J60" s="32">
        <f>I60+H60+G60+F60</f>
        <v>500</v>
      </c>
      <c r="K60" s="45"/>
      <c r="L60" s="79"/>
      <c r="M60" s="23"/>
      <c r="N60" s="23"/>
      <c r="O60" s="23"/>
      <c r="P60" s="23"/>
      <c r="Q60" s="23"/>
      <c r="R60" s="23"/>
      <c r="S60" s="23"/>
    </row>
    <row r="61" spans="1:19" ht="12" customHeight="1" thickBot="1">
      <c r="A61" s="547"/>
      <c r="B61" s="547"/>
      <c r="C61" s="547"/>
      <c r="D61" s="547"/>
      <c r="E61" s="63" t="s">
        <v>120</v>
      </c>
      <c r="F61" s="52"/>
      <c r="G61" s="33"/>
      <c r="H61" s="34"/>
      <c r="I61" s="52"/>
      <c r="J61" s="52"/>
      <c r="K61" s="52"/>
      <c r="L61" s="79"/>
      <c r="M61" s="23"/>
      <c r="N61" s="23"/>
      <c r="O61" s="23"/>
      <c r="P61" s="23"/>
      <c r="Q61" s="23"/>
      <c r="R61" s="23"/>
      <c r="S61" s="23"/>
    </row>
    <row r="62" spans="1:19" ht="12" customHeight="1">
      <c r="A62" s="642">
        <v>25</v>
      </c>
      <c r="B62" s="642" t="s">
        <v>121</v>
      </c>
      <c r="C62" s="641" t="s">
        <v>89</v>
      </c>
      <c r="D62" s="641" t="s">
        <v>25</v>
      </c>
      <c r="E62" s="241" t="s">
        <v>90</v>
      </c>
      <c r="F62" s="61">
        <v>0</v>
      </c>
      <c r="G62" s="43">
        <v>1400</v>
      </c>
      <c r="H62" s="58">
        <v>0</v>
      </c>
      <c r="I62" s="61">
        <v>0</v>
      </c>
      <c r="J62" s="32">
        <f>I62+H62+G62+F62</f>
        <v>1400</v>
      </c>
      <c r="K62" s="56" t="s">
        <v>122</v>
      </c>
      <c r="L62" s="79"/>
      <c r="M62" s="23"/>
      <c r="N62" s="23"/>
      <c r="O62" s="23"/>
      <c r="P62" s="23"/>
      <c r="Q62" s="23"/>
      <c r="R62" s="23"/>
      <c r="S62" s="23"/>
    </row>
    <row r="63" spans="1:19" ht="12" customHeight="1" thickBot="1">
      <c r="A63" s="547"/>
      <c r="B63" s="547"/>
      <c r="C63" s="547"/>
      <c r="D63" s="547"/>
      <c r="E63" s="39" t="s">
        <v>123</v>
      </c>
      <c r="F63" s="52"/>
      <c r="G63" s="50"/>
      <c r="H63" s="51"/>
      <c r="I63" s="52"/>
      <c r="J63" s="52"/>
      <c r="K63" s="56"/>
      <c r="L63" s="79"/>
      <c r="M63" s="23"/>
      <c r="N63" s="23"/>
      <c r="O63" s="23"/>
      <c r="P63" s="23"/>
      <c r="Q63" s="23"/>
      <c r="R63" s="23"/>
      <c r="S63" s="23"/>
    </row>
    <row r="64" spans="1:19" ht="12" customHeight="1">
      <c r="A64" s="642">
        <v>26</v>
      </c>
      <c r="B64" s="643" t="s">
        <v>124</v>
      </c>
      <c r="C64" s="641" t="s">
        <v>125</v>
      </c>
      <c r="D64" s="641" t="s">
        <v>25</v>
      </c>
      <c r="E64" s="240" t="s">
        <v>126</v>
      </c>
      <c r="F64" s="45">
        <v>0</v>
      </c>
      <c r="G64" s="33">
        <v>0</v>
      </c>
      <c r="H64" s="34">
        <v>650</v>
      </c>
      <c r="I64" s="45">
        <v>0</v>
      </c>
      <c r="J64" s="32">
        <f>I64+H64+G64+F64</f>
        <v>650</v>
      </c>
      <c r="K64" s="45"/>
      <c r="L64" s="79"/>
      <c r="M64" s="23"/>
      <c r="N64" s="23"/>
      <c r="O64" s="23"/>
      <c r="P64" s="23"/>
      <c r="Q64" s="23"/>
      <c r="R64" s="23"/>
      <c r="S64" s="23"/>
    </row>
    <row r="65" spans="1:19" ht="12" customHeight="1" thickBot="1">
      <c r="A65" s="547"/>
      <c r="B65" s="547"/>
      <c r="C65" s="547"/>
      <c r="D65" s="547"/>
      <c r="E65" s="63" t="s">
        <v>127</v>
      </c>
      <c r="F65" s="52"/>
      <c r="G65" s="50"/>
      <c r="H65" s="51"/>
      <c r="I65" s="52"/>
      <c r="J65" s="52"/>
      <c r="K65" s="52"/>
      <c r="L65" s="79"/>
      <c r="M65" s="23"/>
      <c r="N65" s="23"/>
      <c r="O65" s="23"/>
      <c r="P65" s="23"/>
      <c r="Q65" s="23"/>
      <c r="R65" s="23"/>
      <c r="S65" s="23"/>
    </row>
    <row r="66" spans="1:19" ht="12" customHeight="1">
      <c r="A66" s="642">
        <v>27</v>
      </c>
      <c r="B66" s="642" t="s">
        <v>128</v>
      </c>
      <c r="C66" s="641" t="s">
        <v>129</v>
      </c>
      <c r="D66" s="641" t="s">
        <v>32</v>
      </c>
      <c r="E66" s="241" t="s">
        <v>130</v>
      </c>
      <c r="F66" s="61">
        <v>0</v>
      </c>
      <c r="G66" s="43">
        <v>700</v>
      </c>
      <c r="H66" s="58">
        <v>0</v>
      </c>
      <c r="I66" s="61">
        <v>0</v>
      </c>
      <c r="J66" s="32">
        <f>I66+H66+G66+F66</f>
        <v>700</v>
      </c>
      <c r="K66" s="87"/>
      <c r="L66" s="79"/>
      <c r="M66" s="23"/>
      <c r="N66" s="23"/>
      <c r="O66" s="23"/>
      <c r="P66" s="23"/>
      <c r="Q66" s="23"/>
      <c r="R66" s="23"/>
      <c r="S66" s="23"/>
    </row>
    <row r="67" spans="1:19" ht="12" customHeight="1" thickBot="1">
      <c r="A67" s="547"/>
      <c r="B67" s="547"/>
      <c r="C67" s="547"/>
      <c r="D67" s="547"/>
      <c r="E67" s="39" t="s">
        <v>131</v>
      </c>
      <c r="F67" s="52"/>
      <c r="G67" s="50"/>
      <c r="H67" s="51"/>
      <c r="I67" s="52"/>
      <c r="J67" s="52"/>
      <c r="K67" s="88"/>
      <c r="L67" s="79"/>
      <c r="M67" s="23"/>
      <c r="N67" s="23"/>
      <c r="O67" s="23"/>
      <c r="P67" s="23"/>
      <c r="Q67" s="23"/>
      <c r="R67" s="23"/>
      <c r="S67" s="23"/>
    </row>
    <row r="68" spans="1:19" ht="12" customHeight="1">
      <c r="A68" s="642">
        <v>28</v>
      </c>
      <c r="B68" s="642" t="s">
        <v>132</v>
      </c>
      <c r="C68" s="641" t="s">
        <v>129</v>
      </c>
      <c r="D68" s="641" t="s">
        <v>32</v>
      </c>
      <c r="E68" s="241" t="s">
        <v>130</v>
      </c>
      <c r="F68" s="61">
        <v>0</v>
      </c>
      <c r="G68" s="43">
        <v>0</v>
      </c>
      <c r="H68" s="58">
        <v>600</v>
      </c>
      <c r="I68" s="61">
        <v>0</v>
      </c>
      <c r="J68" s="32">
        <f>I68+H68+G68+F68</f>
        <v>600</v>
      </c>
      <c r="K68" s="87"/>
      <c r="L68" s="79"/>
      <c r="M68" s="23"/>
      <c r="N68" s="23"/>
      <c r="O68" s="23"/>
      <c r="P68" s="23"/>
      <c r="Q68" s="23"/>
      <c r="R68" s="23"/>
      <c r="S68" s="23"/>
    </row>
    <row r="69" spans="1:19" ht="12" customHeight="1" thickBot="1">
      <c r="A69" s="547"/>
      <c r="B69" s="547"/>
      <c r="C69" s="547"/>
      <c r="D69" s="547"/>
      <c r="E69" s="39" t="s">
        <v>133</v>
      </c>
      <c r="F69" s="52"/>
      <c r="G69" s="50"/>
      <c r="H69" s="51"/>
      <c r="I69" s="52"/>
      <c r="J69" s="52"/>
      <c r="K69" s="88"/>
      <c r="L69" s="79"/>
      <c r="M69" s="23"/>
      <c r="N69" s="23"/>
      <c r="O69" s="23"/>
      <c r="P69" s="23"/>
      <c r="Q69" s="23"/>
      <c r="R69" s="23"/>
      <c r="S69" s="23"/>
    </row>
    <row r="70" spans="1:19" ht="12" customHeight="1">
      <c r="A70" s="642">
        <v>29</v>
      </c>
      <c r="B70" s="642" t="s">
        <v>134</v>
      </c>
      <c r="C70" s="641" t="s">
        <v>105</v>
      </c>
      <c r="D70" s="641" t="s">
        <v>32</v>
      </c>
      <c r="E70" s="243" t="s">
        <v>106</v>
      </c>
      <c r="F70" s="61">
        <v>0</v>
      </c>
      <c r="G70" s="33">
        <v>200</v>
      </c>
      <c r="H70" s="34">
        <v>0</v>
      </c>
      <c r="I70" s="61">
        <v>0</v>
      </c>
      <c r="J70" s="45">
        <f>SUM(F70:I70)</f>
        <v>200</v>
      </c>
      <c r="K70" s="45"/>
      <c r="L70" s="79"/>
      <c r="M70" s="23"/>
      <c r="N70" s="23"/>
      <c r="O70" s="23"/>
      <c r="P70" s="23"/>
      <c r="Q70" s="23"/>
      <c r="R70" s="23"/>
      <c r="S70" s="23"/>
    </row>
    <row r="71" spans="1:19" ht="12" customHeight="1" thickBot="1">
      <c r="A71" s="547"/>
      <c r="B71" s="547"/>
      <c r="C71" s="547"/>
      <c r="D71" s="547"/>
      <c r="E71" s="63" t="s">
        <v>135</v>
      </c>
      <c r="F71" s="52"/>
      <c r="G71" s="50"/>
      <c r="H71" s="51"/>
      <c r="I71" s="52"/>
      <c r="J71" s="52"/>
      <c r="K71" s="52"/>
      <c r="L71" s="79"/>
      <c r="M71" s="23"/>
      <c r="N71" s="23"/>
      <c r="O71" s="23"/>
      <c r="P71" s="23"/>
      <c r="Q71" s="23"/>
      <c r="R71" s="23"/>
      <c r="S71" s="23"/>
    </row>
    <row r="72" spans="1:19" ht="12" customHeight="1">
      <c r="A72" s="642">
        <v>30</v>
      </c>
      <c r="B72" s="642" t="s">
        <v>136</v>
      </c>
      <c r="C72" s="641" t="s">
        <v>105</v>
      </c>
      <c r="D72" s="641" t="s">
        <v>32</v>
      </c>
      <c r="E72" s="243" t="s">
        <v>106</v>
      </c>
      <c r="F72" s="61">
        <v>0</v>
      </c>
      <c r="G72" s="33">
        <v>100</v>
      </c>
      <c r="H72" s="34">
        <v>0</v>
      </c>
      <c r="I72" s="61">
        <v>0</v>
      </c>
      <c r="J72" s="45">
        <f>SUM(F72:I72)</f>
        <v>100</v>
      </c>
      <c r="K72" s="45"/>
      <c r="L72" s="79"/>
      <c r="M72" s="23"/>
      <c r="N72" s="23"/>
      <c r="O72" s="23"/>
      <c r="P72" s="23"/>
      <c r="Q72" s="23"/>
      <c r="R72" s="23"/>
      <c r="S72" s="23"/>
    </row>
    <row r="73" spans="1:19" ht="12" customHeight="1" thickBot="1">
      <c r="A73" s="547"/>
      <c r="B73" s="547"/>
      <c r="C73" s="547"/>
      <c r="D73" s="547"/>
      <c r="E73" s="63" t="s">
        <v>137</v>
      </c>
      <c r="F73" s="52"/>
      <c r="G73" s="50"/>
      <c r="H73" s="51"/>
      <c r="I73" s="52"/>
      <c r="J73" s="52"/>
      <c r="K73" s="52"/>
      <c r="L73" s="79"/>
      <c r="M73" s="23"/>
      <c r="N73" s="23"/>
      <c r="O73" s="23"/>
      <c r="P73" s="23"/>
      <c r="Q73" s="23"/>
      <c r="R73" s="23"/>
      <c r="S73" s="23"/>
    </row>
    <row r="74" spans="1:19" ht="12" customHeight="1">
      <c r="A74" s="623">
        <v>31</v>
      </c>
      <c r="B74" s="623" t="s">
        <v>138</v>
      </c>
      <c r="C74" s="623">
        <v>27</v>
      </c>
      <c r="D74" s="623">
        <v>4316</v>
      </c>
      <c r="E74" s="244" t="s">
        <v>60</v>
      </c>
      <c r="F74" s="36">
        <v>1788</v>
      </c>
      <c r="G74" s="33">
        <v>3000</v>
      </c>
      <c r="H74" s="92">
        <v>0</v>
      </c>
      <c r="I74" s="32">
        <v>79386.5</v>
      </c>
      <c r="J74" s="32">
        <f>SUM(F74:I74)</f>
        <v>84174.5</v>
      </c>
      <c r="K74" s="36" t="s">
        <v>139</v>
      </c>
      <c r="L74" s="79"/>
      <c r="M74" s="23"/>
      <c r="N74" s="23"/>
      <c r="O74" s="23"/>
      <c r="P74" s="23"/>
      <c r="Q74" s="23"/>
      <c r="R74" s="23"/>
      <c r="S74" s="23"/>
    </row>
    <row r="75" spans="1:19" ht="12" customHeight="1" thickBot="1">
      <c r="A75" s="547"/>
      <c r="B75" s="547"/>
      <c r="C75" s="547"/>
      <c r="D75" s="547"/>
      <c r="E75" s="64" t="s">
        <v>140</v>
      </c>
      <c r="F75" s="40"/>
      <c r="G75" s="94"/>
      <c r="H75" s="94"/>
      <c r="I75" s="40"/>
      <c r="J75" s="40"/>
      <c r="K75" s="40"/>
      <c r="L75" s="79"/>
      <c r="M75" s="23"/>
      <c r="N75" s="23"/>
      <c r="O75" s="23"/>
      <c r="P75" s="23"/>
      <c r="Q75" s="23"/>
      <c r="R75" s="23"/>
      <c r="S75" s="23"/>
    </row>
    <row r="76" spans="1:19" ht="12" customHeight="1">
      <c r="A76" s="642">
        <v>32</v>
      </c>
      <c r="B76" s="642" t="s">
        <v>141</v>
      </c>
      <c r="C76" s="641" t="s">
        <v>142</v>
      </c>
      <c r="D76" s="641" t="s">
        <v>32</v>
      </c>
      <c r="E76" s="241" t="s">
        <v>143</v>
      </c>
      <c r="F76" s="45">
        <v>0</v>
      </c>
      <c r="G76" s="43">
        <v>350</v>
      </c>
      <c r="H76" s="43">
        <v>0</v>
      </c>
      <c r="I76" s="45">
        <v>0</v>
      </c>
      <c r="J76" s="31">
        <f>I76+H76+G76+F76</f>
        <v>350</v>
      </c>
      <c r="K76" s="87" t="s">
        <v>101</v>
      </c>
      <c r="L76" s="79"/>
      <c r="M76" s="23"/>
      <c r="N76" s="23"/>
      <c r="O76" s="23"/>
      <c r="P76" s="23"/>
      <c r="Q76" s="23"/>
      <c r="R76" s="23"/>
      <c r="S76" s="23"/>
    </row>
    <row r="77" spans="1:19" ht="12" customHeight="1" thickBot="1">
      <c r="A77" s="547"/>
      <c r="B77" s="547"/>
      <c r="C77" s="547"/>
      <c r="D77" s="547"/>
      <c r="E77" s="39" t="s">
        <v>144</v>
      </c>
      <c r="F77" s="52"/>
      <c r="G77" s="50"/>
      <c r="H77" s="51"/>
      <c r="I77" s="52"/>
      <c r="J77" s="52"/>
      <c r="K77" s="88" t="s">
        <v>103</v>
      </c>
      <c r="L77" s="79"/>
      <c r="M77" s="23"/>
      <c r="N77" s="23"/>
      <c r="O77" s="23"/>
      <c r="P77" s="23"/>
      <c r="Q77" s="23"/>
      <c r="R77" s="23"/>
      <c r="S77" s="23"/>
    </row>
    <row r="78" spans="1:19" ht="12.75">
      <c r="A78" s="95"/>
      <c r="B78" s="95"/>
      <c r="C78" s="96"/>
      <c r="D78" s="96"/>
      <c r="E78" s="97" t="s">
        <v>145</v>
      </c>
      <c r="F78" s="98"/>
      <c r="G78" s="99"/>
      <c r="H78" s="99"/>
      <c r="I78" s="98"/>
      <c r="J78" s="98"/>
      <c r="K78" s="100"/>
      <c r="L78" s="79"/>
      <c r="M78" s="23"/>
      <c r="N78" s="23"/>
      <c r="O78" s="23"/>
      <c r="P78" s="23"/>
      <c r="Q78" s="23"/>
      <c r="R78" s="23"/>
      <c r="S78" s="23"/>
    </row>
    <row r="79" spans="5:19" ht="13.5" thickBot="1">
      <c r="E79" s="97" t="s">
        <v>146</v>
      </c>
      <c r="G79" s="428"/>
      <c r="H79" s="2"/>
      <c r="L79" s="23"/>
      <c r="M79" s="23"/>
      <c r="N79" s="23"/>
      <c r="O79" s="23"/>
      <c r="P79" s="23"/>
      <c r="Q79" s="23"/>
      <c r="R79" s="23"/>
      <c r="S79" s="23"/>
    </row>
    <row r="80" spans="1:19" ht="16.5" thickBot="1">
      <c r="A80" s="101"/>
      <c r="B80" s="101"/>
      <c r="C80" s="101"/>
      <c r="D80" s="101"/>
      <c r="E80" s="102" t="s">
        <v>147</v>
      </c>
      <c r="F80" s="103">
        <f>SUM(F13:F76)</f>
        <v>59713.218</v>
      </c>
      <c r="G80" s="546">
        <f>SUM(G13:G77)-G43+G79</f>
        <v>97764.974</v>
      </c>
      <c r="H80" s="104">
        <f>SUM(H13:H77)</f>
        <v>17350</v>
      </c>
      <c r="I80" s="103">
        <f>SUM(I13:I76)-I43</f>
        <v>327860.9</v>
      </c>
      <c r="J80" s="103">
        <f>SUM(J13:J76)-J43</f>
        <v>583971.092</v>
      </c>
      <c r="K80" s="105" t="s">
        <v>148</v>
      </c>
      <c r="L80" s="110"/>
      <c r="M80" s="23"/>
      <c r="N80" s="23"/>
      <c r="O80" s="23"/>
      <c r="P80" s="23"/>
      <c r="Q80" s="23"/>
      <c r="R80" s="23"/>
      <c r="S80" s="23"/>
    </row>
    <row r="81" spans="1:19" ht="15.75">
      <c r="A81" s="106"/>
      <c r="B81" s="107"/>
      <c r="C81" s="107"/>
      <c r="D81" s="107"/>
      <c r="E81" s="107"/>
      <c r="F81" s="108"/>
      <c r="G81" s="108"/>
      <c r="H81" s="2"/>
      <c r="I81" s="108"/>
      <c r="J81" s="108">
        <f>I80+H80+G80+F80+81282</f>
        <v>583971.092</v>
      </c>
      <c r="K81" s="109" t="s">
        <v>149</v>
      </c>
      <c r="L81" s="110"/>
      <c r="M81" s="23"/>
      <c r="N81" s="23"/>
      <c r="O81" s="23"/>
      <c r="P81" s="23"/>
      <c r="Q81" s="23"/>
      <c r="R81" s="23"/>
      <c r="S81" s="23"/>
    </row>
    <row r="82" spans="1:19" ht="12.75">
      <c r="A82" s="101"/>
      <c r="B82" s="101"/>
      <c r="C82" s="101"/>
      <c r="D82" s="101"/>
      <c r="E82" s="101"/>
      <c r="F82" s="111"/>
      <c r="G82" s="111"/>
      <c r="H82" s="111"/>
      <c r="I82" s="111"/>
      <c r="J82" s="111"/>
      <c r="K82" s="110"/>
      <c r="L82" s="110"/>
      <c r="M82" s="23"/>
      <c r="N82" s="23"/>
      <c r="O82" s="23"/>
      <c r="P82" s="23"/>
      <c r="Q82" s="23"/>
      <c r="R82" s="23"/>
      <c r="S82" s="23"/>
    </row>
    <row r="83" spans="1:19" ht="15.75">
      <c r="A83" s="112"/>
      <c r="B83" s="112"/>
      <c r="C83" s="112"/>
      <c r="D83" s="112"/>
      <c r="E83" s="515"/>
      <c r="F83" s="516"/>
      <c r="G83" s="516"/>
      <c r="H83" s="516"/>
      <c r="I83" s="516"/>
      <c r="J83" s="516"/>
      <c r="K83" s="446"/>
      <c r="L83" s="110"/>
      <c r="M83" s="23"/>
      <c r="N83" s="23"/>
      <c r="O83" s="23"/>
      <c r="P83" s="23"/>
      <c r="Q83" s="23"/>
      <c r="R83" s="23"/>
      <c r="S83" s="23"/>
    </row>
    <row r="84" spans="1:19" ht="12.75">
      <c r="A84" s="112"/>
      <c r="B84" s="112"/>
      <c r="C84" s="112"/>
      <c r="D84" s="112"/>
      <c r="E84" s="101"/>
      <c r="F84" s="111"/>
      <c r="G84" s="111"/>
      <c r="H84" s="111"/>
      <c r="I84" s="111"/>
      <c r="J84" s="111"/>
      <c r="K84" s="91"/>
      <c r="L84" s="110"/>
      <c r="M84" s="23"/>
      <c r="N84" s="23"/>
      <c r="O84" s="23"/>
      <c r="P84" s="23"/>
      <c r="Q84" s="23"/>
      <c r="R84" s="23"/>
      <c r="S84" s="23"/>
    </row>
    <row r="85" spans="1:19" ht="12.75">
      <c r="A85" s="661"/>
      <c r="B85" s="661"/>
      <c r="C85" s="661"/>
      <c r="D85" s="661"/>
      <c r="E85" s="661"/>
      <c r="F85" s="91"/>
      <c r="G85" s="21"/>
      <c r="H85" s="21"/>
      <c r="I85" s="21"/>
      <c r="J85" s="21"/>
      <c r="K85" s="21"/>
      <c r="L85" s="23"/>
      <c r="M85" s="23"/>
      <c r="N85" s="23"/>
      <c r="O85" s="23"/>
      <c r="P85" s="23"/>
      <c r="Q85" s="23"/>
      <c r="R85" s="23"/>
      <c r="S85" s="23"/>
    </row>
    <row r="86" spans="1:20" ht="12.75">
      <c r="A86" s="654"/>
      <c r="B86" s="654"/>
      <c r="C86" s="654"/>
      <c r="D86" s="654"/>
      <c r="E86" s="654"/>
      <c r="F86" s="655"/>
      <c r="G86" s="655"/>
      <c r="H86" s="79"/>
      <c r="I86" s="111"/>
      <c r="J86" s="111"/>
      <c r="K86" s="46"/>
      <c r="L86" s="91"/>
      <c r="M86" s="21"/>
      <c r="N86" s="21"/>
      <c r="O86" s="21"/>
      <c r="P86" s="21"/>
      <c r="Q86" s="21"/>
      <c r="R86" s="21"/>
      <c r="S86" s="21"/>
      <c r="T86" s="2"/>
    </row>
    <row r="87" spans="1:20" ht="12.75">
      <c r="A87" s="113"/>
      <c r="B87" s="113"/>
      <c r="C87" s="113"/>
      <c r="D87" s="113"/>
      <c r="E87" s="113"/>
      <c r="F87" s="79"/>
      <c r="G87" s="79"/>
      <c r="H87" s="79"/>
      <c r="I87" s="111"/>
      <c r="J87" s="111"/>
      <c r="K87" s="46"/>
      <c r="L87" s="91"/>
      <c r="M87" s="21"/>
      <c r="N87" s="21"/>
      <c r="O87" s="21"/>
      <c r="P87" s="21"/>
      <c r="Q87" s="21"/>
      <c r="R87" s="21"/>
      <c r="S87" s="21"/>
      <c r="T87" s="2"/>
    </row>
    <row r="88" spans="1:19" ht="12.75">
      <c r="A88" s="653"/>
      <c r="B88" s="653"/>
      <c r="C88" s="653"/>
      <c r="D88" s="653"/>
      <c r="E88" s="653"/>
      <c r="F88" s="2"/>
      <c r="G88" s="2"/>
      <c r="H88" s="2"/>
      <c r="I88" s="2"/>
      <c r="J88" s="2"/>
      <c r="K88" s="2"/>
      <c r="L88" s="23"/>
      <c r="M88" s="23"/>
      <c r="N88" s="23"/>
      <c r="O88" s="23"/>
      <c r="P88" s="23"/>
      <c r="Q88" s="23"/>
      <c r="R88" s="23"/>
      <c r="S88" s="23"/>
    </row>
    <row r="89" spans="1:19" ht="12.75">
      <c r="A89" s="653"/>
      <c r="B89" s="653"/>
      <c r="C89" s="653"/>
      <c r="D89" s="653"/>
      <c r="E89" s="653"/>
      <c r="F89" s="2"/>
      <c r="G89" s="2"/>
      <c r="H89" s="2"/>
      <c r="I89" s="2"/>
      <c r="J89" s="2"/>
      <c r="K89" s="2"/>
      <c r="L89" s="23"/>
      <c r="M89" s="23"/>
      <c r="N89" s="23"/>
      <c r="O89" s="23"/>
      <c r="P89" s="23"/>
      <c r="Q89" s="23"/>
      <c r="R89" s="23"/>
      <c r="S89" s="23"/>
    </row>
    <row r="90" spans="1:19" ht="12.75">
      <c r="A90" s="653"/>
      <c r="B90" s="653"/>
      <c r="C90" s="653"/>
      <c r="D90" s="653"/>
      <c r="E90" s="653"/>
      <c r="F90" s="2"/>
      <c r="G90" s="2"/>
      <c r="H90" s="2"/>
      <c r="I90" s="2"/>
      <c r="J90" s="2"/>
      <c r="K90" s="2"/>
      <c r="L90" s="23"/>
      <c r="M90" s="23"/>
      <c r="N90" s="23"/>
      <c r="O90" s="23"/>
      <c r="P90" s="23"/>
      <c r="Q90" s="23"/>
      <c r="R90" s="23"/>
      <c r="S90" s="23"/>
    </row>
    <row r="91" spans="6:19" ht="12.75">
      <c r="F91" s="2"/>
      <c r="G91" s="2"/>
      <c r="H91" s="2"/>
      <c r="I91" s="2"/>
      <c r="J91" s="2"/>
      <c r="K91" s="2"/>
      <c r="L91" s="23"/>
      <c r="M91" s="23"/>
      <c r="N91" s="23"/>
      <c r="O91" s="23"/>
      <c r="P91" s="23"/>
      <c r="Q91" s="23"/>
      <c r="R91" s="23"/>
      <c r="S91" s="23"/>
    </row>
    <row r="92" spans="6:19" ht="12.75">
      <c r="F92" s="2"/>
      <c r="G92" s="2"/>
      <c r="H92" s="2"/>
      <c r="I92" s="2"/>
      <c r="J92" s="2"/>
      <c r="K92" s="2"/>
      <c r="L92" s="23"/>
      <c r="M92" s="23"/>
      <c r="N92" s="23"/>
      <c r="O92" s="23"/>
      <c r="P92" s="23"/>
      <c r="Q92" s="23"/>
      <c r="R92" s="23"/>
      <c r="S92" s="23"/>
    </row>
    <row r="93" spans="6:19" ht="12.75">
      <c r="F93" s="2"/>
      <c r="G93" s="2"/>
      <c r="H93" s="2"/>
      <c r="I93" s="2"/>
      <c r="J93" s="2"/>
      <c r="K93" s="2"/>
      <c r="L93" s="23"/>
      <c r="M93" s="23"/>
      <c r="N93" s="23"/>
      <c r="O93" s="23"/>
      <c r="P93" s="23"/>
      <c r="Q93" s="23"/>
      <c r="R93" s="23"/>
      <c r="S93" s="23"/>
    </row>
    <row r="94" spans="6:19" ht="12.75">
      <c r="F94" s="2"/>
      <c r="G94" s="2"/>
      <c r="H94" s="2"/>
      <c r="I94" s="2"/>
      <c r="J94" s="2"/>
      <c r="K94" s="2"/>
      <c r="L94" s="23"/>
      <c r="M94" s="23"/>
      <c r="N94" s="23"/>
      <c r="O94" s="23"/>
      <c r="P94" s="23"/>
      <c r="Q94" s="23"/>
      <c r="R94" s="23"/>
      <c r="S94" s="23"/>
    </row>
    <row r="95" spans="6:19" ht="12.75">
      <c r="F95" s="2"/>
      <c r="G95" s="2"/>
      <c r="H95" s="2"/>
      <c r="I95" s="2"/>
      <c r="J95" s="2"/>
      <c r="K95" s="2"/>
      <c r="L95" s="23"/>
      <c r="M95" s="23"/>
      <c r="N95" s="23"/>
      <c r="O95" s="23"/>
      <c r="P95" s="23"/>
      <c r="Q95" s="23"/>
      <c r="R95" s="23"/>
      <c r="S95" s="23"/>
    </row>
    <row r="96" spans="6:19" ht="12.75">
      <c r="F96" s="2"/>
      <c r="G96" s="2"/>
      <c r="H96" s="2"/>
      <c r="I96" s="2"/>
      <c r="J96" s="2"/>
      <c r="K96" s="2"/>
      <c r="L96" s="23"/>
      <c r="M96" s="23"/>
      <c r="N96" s="23"/>
      <c r="O96" s="23"/>
      <c r="P96" s="23"/>
      <c r="Q96" s="23"/>
      <c r="R96" s="23"/>
      <c r="S96" s="23"/>
    </row>
    <row r="97" spans="6:19" ht="12.75">
      <c r="F97" s="2"/>
      <c r="G97" s="2"/>
      <c r="H97" s="2"/>
      <c r="I97" s="2"/>
      <c r="J97" s="2"/>
      <c r="K97" s="2"/>
      <c r="L97" s="23"/>
      <c r="M97" s="23"/>
      <c r="N97" s="23"/>
      <c r="O97" s="23"/>
      <c r="P97" s="23"/>
      <c r="Q97" s="23"/>
      <c r="R97" s="23"/>
      <c r="S97" s="23"/>
    </row>
    <row r="98" spans="6:19" ht="12.75">
      <c r="F98" s="2"/>
      <c r="G98" s="2"/>
      <c r="H98" s="2"/>
      <c r="I98" s="2"/>
      <c r="J98" s="2"/>
      <c r="K98" s="2"/>
      <c r="L98" s="23"/>
      <c r="M98" s="23"/>
      <c r="N98" s="23"/>
      <c r="O98" s="23"/>
      <c r="P98" s="23"/>
      <c r="Q98" s="23"/>
      <c r="R98" s="23"/>
      <c r="S98" s="23"/>
    </row>
    <row r="99" spans="6:19" ht="12.75">
      <c r="F99" s="2"/>
      <c r="G99" s="2"/>
      <c r="H99" s="2"/>
      <c r="I99" s="2"/>
      <c r="J99" s="2"/>
      <c r="K99" s="2"/>
      <c r="L99" s="23"/>
      <c r="M99" s="23"/>
      <c r="N99" s="23"/>
      <c r="O99" s="23"/>
      <c r="P99" s="23"/>
      <c r="Q99" s="23"/>
      <c r="R99" s="23"/>
      <c r="S99" s="23"/>
    </row>
    <row r="100" spans="6:11" ht="12.75">
      <c r="F100" s="2"/>
      <c r="G100" s="2"/>
      <c r="H100" s="2"/>
      <c r="I100" s="2"/>
      <c r="J100" s="2"/>
      <c r="K100" s="2"/>
    </row>
    <row r="101" spans="6:11" ht="12.75">
      <c r="F101" s="2"/>
      <c r="G101" s="2"/>
      <c r="H101" s="2"/>
      <c r="I101" s="2"/>
      <c r="J101" s="2"/>
      <c r="K101" s="2"/>
    </row>
    <row r="102" spans="6:11" ht="12.75">
      <c r="F102" s="2"/>
      <c r="G102" s="2"/>
      <c r="H102" s="2"/>
      <c r="I102" s="2"/>
      <c r="J102" s="2"/>
      <c r="K102" s="2"/>
    </row>
    <row r="103" spans="6:11" ht="12.75">
      <c r="F103" s="2"/>
      <c r="G103" s="2"/>
      <c r="H103" s="2"/>
      <c r="I103" s="2"/>
      <c r="J103" s="2"/>
      <c r="K103" s="2"/>
    </row>
    <row r="104" spans="6:11" ht="12.75">
      <c r="F104" s="2"/>
      <c r="G104" s="2"/>
      <c r="H104" s="2"/>
      <c r="I104" s="2"/>
      <c r="J104" s="2"/>
      <c r="K104" s="2"/>
    </row>
    <row r="105" spans="6:11" ht="12.75">
      <c r="F105" s="2"/>
      <c r="G105" s="2"/>
      <c r="H105" s="2"/>
      <c r="I105" s="2"/>
      <c r="J105" s="2"/>
      <c r="K105" s="2"/>
    </row>
    <row r="106" spans="6:11" ht="12.75">
      <c r="F106" s="2"/>
      <c r="G106" s="2"/>
      <c r="H106" s="2"/>
      <c r="I106" s="2"/>
      <c r="J106" s="2"/>
      <c r="K106" s="2"/>
    </row>
    <row r="107" spans="6:11" ht="12.75">
      <c r="F107" s="2"/>
      <c r="G107" s="2"/>
      <c r="H107" s="2"/>
      <c r="I107" s="2"/>
      <c r="J107" s="2"/>
      <c r="K107" s="2"/>
    </row>
    <row r="108" spans="6:11" ht="12.75">
      <c r="F108" s="2"/>
      <c r="G108" s="2"/>
      <c r="H108" s="2"/>
      <c r="I108" s="2"/>
      <c r="J108" s="2"/>
      <c r="K108" s="2"/>
    </row>
    <row r="109" spans="6:11" ht="12.75">
      <c r="F109" s="2"/>
      <c r="G109" s="2"/>
      <c r="H109" s="2"/>
      <c r="I109" s="2"/>
      <c r="J109" s="2"/>
      <c r="K109" s="2"/>
    </row>
    <row r="110" spans="6:11" ht="12.75">
      <c r="F110" s="2"/>
      <c r="G110" s="2"/>
      <c r="H110" s="2"/>
      <c r="I110" s="2"/>
      <c r="J110" s="2"/>
      <c r="K110" s="2"/>
    </row>
    <row r="111" spans="6:11" ht="12.75">
      <c r="F111" s="2"/>
      <c r="G111" s="2"/>
      <c r="H111" s="2"/>
      <c r="I111" s="2"/>
      <c r="J111" s="2"/>
      <c r="K111" s="2"/>
    </row>
    <row r="112" spans="6:11" ht="12.75">
      <c r="F112" s="2"/>
      <c r="G112" s="2"/>
      <c r="H112" s="2"/>
      <c r="I112" s="2"/>
      <c r="J112" s="2"/>
      <c r="K112" s="2"/>
    </row>
    <row r="113" spans="6:11" ht="12.75">
      <c r="F113" s="2"/>
      <c r="G113" s="2"/>
      <c r="H113" s="2"/>
      <c r="I113" s="2"/>
      <c r="J113" s="2"/>
      <c r="K113" s="2"/>
    </row>
    <row r="114" spans="6:11" ht="12.75">
      <c r="F114" s="2"/>
      <c r="G114" s="2"/>
      <c r="H114" s="2"/>
      <c r="I114" s="2"/>
      <c r="J114" s="2"/>
      <c r="K114" s="2"/>
    </row>
    <row r="115" spans="6:11" ht="12.75">
      <c r="F115" s="2"/>
      <c r="G115" s="2"/>
      <c r="H115" s="2"/>
      <c r="I115" s="2"/>
      <c r="J115" s="2"/>
      <c r="K115" s="2"/>
    </row>
    <row r="116" spans="6:11" ht="12.75">
      <c r="F116" s="2"/>
      <c r="G116" s="2"/>
      <c r="H116" s="2"/>
      <c r="I116" s="2"/>
      <c r="J116" s="2"/>
      <c r="K116" s="2"/>
    </row>
    <row r="117" spans="6:11" ht="12.75">
      <c r="F117" s="2"/>
      <c r="G117" s="2"/>
      <c r="H117" s="2"/>
      <c r="I117" s="2"/>
      <c r="J117" s="2"/>
      <c r="K117" s="2"/>
    </row>
    <row r="118" spans="6:11" ht="12.75">
      <c r="F118" s="2"/>
      <c r="G118" s="2"/>
      <c r="H118" s="2"/>
      <c r="I118" s="2"/>
      <c r="J118" s="2"/>
      <c r="K118" s="2"/>
    </row>
    <row r="119" spans="6:11" ht="12.75">
      <c r="F119" s="2"/>
      <c r="G119" s="2"/>
      <c r="H119" s="2"/>
      <c r="I119" s="2"/>
      <c r="J119" s="2"/>
      <c r="K119" s="2"/>
    </row>
    <row r="120" spans="6:11" ht="12.75">
      <c r="F120" s="2"/>
      <c r="G120" s="2"/>
      <c r="H120" s="2"/>
      <c r="I120" s="2"/>
      <c r="J120" s="2"/>
      <c r="K120" s="2"/>
    </row>
    <row r="121" spans="6:11" ht="12.75">
      <c r="F121" s="2"/>
      <c r="G121" s="2"/>
      <c r="H121" s="2"/>
      <c r="I121" s="2"/>
      <c r="J121" s="2"/>
      <c r="K121" s="2"/>
    </row>
    <row r="122" spans="6:11" ht="12.75">
      <c r="F122" s="2"/>
      <c r="G122" s="2"/>
      <c r="H122" s="2"/>
      <c r="I122" s="2"/>
      <c r="J122" s="2"/>
      <c r="K122" s="2"/>
    </row>
    <row r="123" spans="6:11" ht="12.75">
      <c r="F123" s="2"/>
      <c r="G123" s="2"/>
      <c r="H123" s="2"/>
      <c r="I123" s="2"/>
      <c r="J123" s="2"/>
      <c r="K123" s="2"/>
    </row>
    <row r="124" spans="6:11" ht="12.75">
      <c r="F124" s="2"/>
      <c r="G124" s="2"/>
      <c r="H124" s="2"/>
      <c r="I124" s="2"/>
      <c r="J124" s="2"/>
      <c r="K124" s="2"/>
    </row>
    <row r="125" spans="6:11" ht="12.75">
      <c r="F125" s="2"/>
      <c r="G125" s="2"/>
      <c r="H125" s="2"/>
      <c r="I125" s="2"/>
      <c r="J125" s="2"/>
      <c r="K125" s="2"/>
    </row>
    <row r="126" spans="6:11" ht="12.75">
      <c r="F126" s="2"/>
      <c r="G126" s="2"/>
      <c r="H126" s="2"/>
      <c r="I126" s="2"/>
      <c r="J126" s="2"/>
      <c r="K126" s="2"/>
    </row>
    <row r="127" spans="6:11" ht="12.75">
      <c r="F127" s="2"/>
      <c r="G127" s="2"/>
      <c r="H127" s="2"/>
      <c r="I127" s="2"/>
      <c r="J127" s="2"/>
      <c r="K127" s="2"/>
    </row>
    <row r="128" spans="6:11" ht="12.75">
      <c r="F128" s="2"/>
      <c r="G128" s="2"/>
      <c r="H128" s="2"/>
      <c r="I128" s="2"/>
      <c r="J128" s="2"/>
      <c r="K128" s="2"/>
    </row>
    <row r="129" spans="6:11" ht="12.75">
      <c r="F129" s="2"/>
      <c r="G129" s="2"/>
      <c r="H129" s="2"/>
      <c r="I129" s="2"/>
      <c r="J129" s="2"/>
      <c r="K129" s="2"/>
    </row>
    <row r="130" spans="6:11" ht="12.75">
      <c r="F130" s="2"/>
      <c r="G130" s="2"/>
      <c r="H130" s="2"/>
      <c r="I130" s="2"/>
      <c r="J130" s="2"/>
      <c r="K130" s="2"/>
    </row>
    <row r="131" spans="6:11" ht="12.75">
      <c r="F131" s="2"/>
      <c r="G131" s="2"/>
      <c r="H131" s="2"/>
      <c r="I131" s="2"/>
      <c r="J131" s="2"/>
      <c r="K131" s="2"/>
    </row>
    <row r="132" spans="6:11" ht="12.75">
      <c r="F132" s="2"/>
      <c r="G132" s="2"/>
      <c r="H132" s="2"/>
      <c r="I132" s="2"/>
      <c r="J132" s="2"/>
      <c r="K132" s="2"/>
    </row>
    <row r="133" spans="6:11" ht="12.75">
      <c r="F133" s="2"/>
      <c r="G133" s="2"/>
      <c r="H133" s="2"/>
      <c r="I133" s="2"/>
      <c r="J133" s="2"/>
      <c r="K133" s="2"/>
    </row>
    <row r="134" spans="6:11" ht="12.75">
      <c r="F134" s="2"/>
      <c r="G134" s="2"/>
      <c r="H134" s="2"/>
      <c r="I134" s="2"/>
      <c r="J134" s="2"/>
      <c r="K134" s="2"/>
    </row>
    <row r="135" spans="6:11" ht="12.75">
      <c r="F135" s="2"/>
      <c r="G135" s="2"/>
      <c r="H135" s="2"/>
      <c r="I135" s="2"/>
      <c r="J135" s="2"/>
      <c r="K135" s="2"/>
    </row>
    <row r="136" spans="6:11" ht="12.75">
      <c r="F136" s="2"/>
      <c r="G136" s="2"/>
      <c r="H136" s="2"/>
      <c r="I136" s="2"/>
      <c r="J136" s="2"/>
      <c r="K136" s="2"/>
    </row>
    <row r="137" spans="6:11" ht="12.75">
      <c r="F137" s="2"/>
      <c r="G137" s="2"/>
      <c r="H137" s="2"/>
      <c r="I137" s="2"/>
      <c r="J137" s="2"/>
      <c r="K137" s="2"/>
    </row>
    <row r="138" spans="6:11" ht="12.75">
      <c r="F138" s="2"/>
      <c r="G138" s="2"/>
      <c r="H138" s="2"/>
      <c r="I138" s="2"/>
      <c r="J138" s="2"/>
      <c r="K138" s="2"/>
    </row>
    <row r="139" spans="6:11" ht="12.75">
      <c r="F139" s="2"/>
      <c r="G139" s="2"/>
      <c r="H139" s="2"/>
      <c r="I139" s="2"/>
      <c r="J139" s="2"/>
      <c r="K139" s="2"/>
    </row>
    <row r="140" spans="6:11" ht="12.75">
      <c r="F140" s="2"/>
      <c r="G140" s="2"/>
      <c r="H140" s="2"/>
      <c r="I140" s="2"/>
      <c r="J140" s="2"/>
      <c r="K140" s="2"/>
    </row>
    <row r="141" spans="6:11" ht="12.75">
      <c r="F141" s="2"/>
      <c r="G141" s="2"/>
      <c r="H141" s="2"/>
      <c r="I141" s="2"/>
      <c r="J141" s="2"/>
      <c r="K141" s="2"/>
    </row>
    <row r="142" spans="6:11" ht="12.75">
      <c r="F142" s="2"/>
      <c r="G142" s="2"/>
      <c r="H142" s="2"/>
      <c r="I142" s="2"/>
      <c r="J142" s="2"/>
      <c r="K142" s="2"/>
    </row>
    <row r="143" spans="6:11" ht="12.75">
      <c r="F143" s="2"/>
      <c r="G143" s="2"/>
      <c r="H143" s="2"/>
      <c r="I143" s="2"/>
      <c r="J143" s="2"/>
      <c r="K143" s="2"/>
    </row>
    <row r="144" spans="6:11" ht="12.75">
      <c r="F144" s="2"/>
      <c r="G144" s="2"/>
      <c r="H144" s="2"/>
      <c r="I144" s="2"/>
      <c r="J144" s="2"/>
      <c r="K144" s="2"/>
    </row>
    <row r="145" spans="6:11" ht="12.75">
      <c r="F145" s="2"/>
      <c r="G145" s="2"/>
      <c r="H145" s="2"/>
      <c r="I145" s="2"/>
      <c r="J145" s="2"/>
      <c r="K145" s="2"/>
    </row>
    <row r="146" spans="6:11" ht="12.75">
      <c r="F146" s="2"/>
      <c r="G146" s="2"/>
      <c r="H146" s="2"/>
      <c r="I146" s="2"/>
      <c r="J146" s="2"/>
      <c r="K146" s="2"/>
    </row>
    <row r="147" spans="6:11" ht="12.75">
      <c r="F147" s="2"/>
      <c r="G147" s="2"/>
      <c r="H147" s="2"/>
      <c r="I147" s="2"/>
      <c r="J147" s="2"/>
      <c r="K147" s="2"/>
    </row>
    <row r="148" spans="6:11" ht="12.75">
      <c r="F148" s="2"/>
      <c r="G148" s="2"/>
      <c r="H148" s="2"/>
      <c r="I148" s="2"/>
      <c r="J148" s="2"/>
      <c r="K148" s="2"/>
    </row>
    <row r="149" spans="6:11" ht="12.75">
      <c r="F149" s="2"/>
      <c r="G149" s="2"/>
      <c r="H149" s="2"/>
      <c r="I149" s="2"/>
      <c r="J149" s="2"/>
      <c r="K149" s="2"/>
    </row>
    <row r="150" spans="6:11" ht="12.75">
      <c r="F150" s="2"/>
      <c r="G150" s="2"/>
      <c r="H150" s="2"/>
      <c r="I150" s="2"/>
      <c r="J150" s="2"/>
      <c r="K150" s="2"/>
    </row>
    <row r="151" spans="6:11" ht="12.75">
      <c r="F151" s="2"/>
      <c r="G151" s="2"/>
      <c r="H151" s="2"/>
      <c r="I151" s="2"/>
      <c r="J151" s="2"/>
      <c r="K151" s="2"/>
    </row>
    <row r="152" spans="6:11" ht="12.75">
      <c r="F152" s="2"/>
      <c r="G152" s="2"/>
      <c r="H152" s="2"/>
      <c r="I152" s="2"/>
      <c r="J152" s="2"/>
      <c r="K152" s="2"/>
    </row>
    <row r="153" spans="6:11" ht="12.75">
      <c r="F153" s="2"/>
      <c r="G153" s="2"/>
      <c r="H153" s="2"/>
      <c r="I153" s="2"/>
      <c r="J153" s="2"/>
      <c r="K153" s="2"/>
    </row>
    <row r="154" spans="6:11" ht="12.75">
      <c r="F154" s="2"/>
      <c r="G154" s="2"/>
      <c r="H154" s="2"/>
      <c r="I154" s="2"/>
      <c r="J154" s="2"/>
      <c r="K154" s="2"/>
    </row>
    <row r="155" spans="6:11" ht="12.75">
      <c r="F155" s="2"/>
      <c r="G155" s="2"/>
      <c r="H155" s="2"/>
      <c r="I155" s="2"/>
      <c r="J155" s="2"/>
      <c r="K155" s="2"/>
    </row>
    <row r="156" spans="6:11" ht="12.75">
      <c r="F156" s="2"/>
      <c r="G156" s="2"/>
      <c r="H156" s="2"/>
      <c r="I156" s="2"/>
      <c r="J156" s="2"/>
      <c r="K156" s="2"/>
    </row>
    <row r="157" spans="6:11" ht="12.75">
      <c r="F157" s="2"/>
      <c r="G157" s="2"/>
      <c r="H157" s="2"/>
      <c r="I157" s="2"/>
      <c r="J157" s="2"/>
      <c r="K157" s="2"/>
    </row>
    <row r="158" spans="6:11" ht="12.75">
      <c r="F158" s="2"/>
      <c r="G158" s="2"/>
      <c r="H158" s="2"/>
      <c r="I158" s="2"/>
      <c r="J158" s="2"/>
      <c r="K158" s="2"/>
    </row>
    <row r="159" spans="6:11" ht="12.75">
      <c r="F159" s="2"/>
      <c r="G159" s="2"/>
      <c r="H159" s="2"/>
      <c r="I159" s="2"/>
      <c r="J159" s="2"/>
      <c r="K159" s="2"/>
    </row>
    <row r="160" spans="6:11" ht="12.75">
      <c r="F160" s="2"/>
      <c r="G160" s="2"/>
      <c r="H160" s="2"/>
      <c r="I160" s="2"/>
      <c r="J160" s="2"/>
      <c r="K160" s="2"/>
    </row>
    <row r="161" spans="6:11" ht="12.75">
      <c r="F161" s="2"/>
      <c r="G161" s="2"/>
      <c r="H161" s="2"/>
      <c r="I161" s="2"/>
      <c r="J161" s="2"/>
      <c r="K161" s="2"/>
    </row>
    <row r="162" spans="6:11" ht="12.75">
      <c r="F162" s="2"/>
      <c r="G162" s="2"/>
      <c r="H162" s="2"/>
      <c r="I162" s="2"/>
      <c r="J162" s="2"/>
      <c r="K162" s="2"/>
    </row>
    <row r="163" spans="6:11" ht="12.75">
      <c r="F163" s="2"/>
      <c r="G163" s="2"/>
      <c r="H163" s="2"/>
      <c r="I163" s="2"/>
      <c r="J163" s="2"/>
      <c r="K163" s="2"/>
    </row>
    <row r="164" spans="6:11" ht="12.75">
      <c r="F164" s="2"/>
      <c r="G164" s="2"/>
      <c r="H164" s="2"/>
      <c r="I164" s="2"/>
      <c r="J164" s="2"/>
      <c r="K164" s="2"/>
    </row>
    <row r="165" spans="6:11" ht="12.75">
      <c r="F165" s="2"/>
      <c r="G165" s="2"/>
      <c r="H165" s="2"/>
      <c r="I165" s="2"/>
      <c r="J165" s="2"/>
      <c r="K165" s="2"/>
    </row>
    <row r="166" spans="6:11" ht="12.75">
      <c r="F166" s="2"/>
      <c r="G166" s="2"/>
      <c r="H166" s="2"/>
      <c r="I166" s="2"/>
      <c r="J166" s="2"/>
      <c r="K166" s="2"/>
    </row>
    <row r="167" spans="6:11" ht="12.75">
      <c r="F167" s="2"/>
      <c r="G167" s="2"/>
      <c r="H167" s="2"/>
      <c r="I167" s="2"/>
      <c r="J167" s="2"/>
      <c r="K167" s="2"/>
    </row>
    <row r="168" spans="6:11" ht="12.75">
      <c r="F168" s="2"/>
      <c r="G168" s="2"/>
      <c r="H168" s="2"/>
      <c r="I168" s="2"/>
      <c r="J168" s="2"/>
      <c r="K168" s="2"/>
    </row>
    <row r="169" spans="6:11" ht="12.75">
      <c r="F169" s="2"/>
      <c r="G169" s="2"/>
      <c r="H169" s="2"/>
      <c r="I169" s="2"/>
      <c r="J169" s="2"/>
      <c r="K169" s="2"/>
    </row>
    <row r="170" spans="6:11" ht="12.75">
      <c r="F170" s="2"/>
      <c r="G170" s="2"/>
      <c r="H170" s="2"/>
      <c r="I170" s="2"/>
      <c r="J170" s="2"/>
      <c r="K170" s="2"/>
    </row>
    <row r="171" spans="6:11" ht="12.75">
      <c r="F171" s="2"/>
      <c r="G171" s="2"/>
      <c r="H171" s="2"/>
      <c r="I171" s="2"/>
      <c r="J171" s="2"/>
      <c r="K171" s="2"/>
    </row>
    <row r="172" spans="6:11" ht="12.75">
      <c r="F172" s="2"/>
      <c r="G172" s="2"/>
      <c r="H172" s="2"/>
      <c r="I172" s="2"/>
      <c r="J172" s="2"/>
      <c r="K172" s="2"/>
    </row>
    <row r="173" spans="6:11" ht="12.75">
      <c r="F173" s="2"/>
      <c r="G173" s="2"/>
      <c r="H173" s="2"/>
      <c r="I173" s="2"/>
      <c r="J173" s="2"/>
      <c r="K173" s="2"/>
    </row>
    <row r="174" spans="6:11" ht="12.75">
      <c r="F174" s="2"/>
      <c r="G174" s="2"/>
      <c r="H174" s="2"/>
      <c r="I174" s="2"/>
      <c r="J174" s="2"/>
      <c r="K174" s="2"/>
    </row>
    <row r="175" spans="6:11" ht="12.75">
      <c r="F175" s="2"/>
      <c r="G175" s="2"/>
      <c r="H175" s="2"/>
      <c r="I175" s="2"/>
      <c r="J175" s="2"/>
      <c r="K175" s="2"/>
    </row>
    <row r="176" spans="6:11" ht="12.75">
      <c r="F176" s="2"/>
      <c r="G176" s="2"/>
      <c r="H176" s="2"/>
      <c r="I176" s="2"/>
      <c r="J176" s="2"/>
      <c r="K176" s="2"/>
    </row>
    <row r="177" spans="6:11" ht="12.75">
      <c r="F177" s="2"/>
      <c r="G177" s="2"/>
      <c r="H177" s="2"/>
      <c r="I177" s="2"/>
      <c r="J177" s="2"/>
      <c r="K177" s="2"/>
    </row>
    <row r="178" spans="6:11" ht="12.75">
      <c r="F178" s="2"/>
      <c r="G178" s="2"/>
      <c r="H178" s="2"/>
      <c r="I178" s="2"/>
      <c r="J178" s="2"/>
      <c r="K178" s="2"/>
    </row>
    <row r="179" spans="6:11" ht="12.75">
      <c r="F179" s="2"/>
      <c r="G179" s="2"/>
      <c r="H179" s="2"/>
      <c r="I179" s="2"/>
      <c r="J179" s="2"/>
      <c r="K179" s="2"/>
    </row>
    <row r="180" spans="6:11" ht="12.75">
      <c r="F180" s="2"/>
      <c r="G180" s="2"/>
      <c r="H180" s="2"/>
      <c r="I180" s="2"/>
      <c r="J180" s="2"/>
      <c r="K180" s="2"/>
    </row>
    <row r="181" spans="6:11" ht="12.75">
      <c r="F181" s="2"/>
      <c r="G181" s="2"/>
      <c r="H181" s="2"/>
      <c r="I181" s="2"/>
      <c r="J181" s="2"/>
      <c r="K181" s="2"/>
    </row>
    <row r="182" spans="6:11" ht="12.75">
      <c r="F182" s="2"/>
      <c r="G182" s="2"/>
      <c r="H182" s="2"/>
      <c r="I182" s="2"/>
      <c r="J182" s="2"/>
      <c r="K182" s="2"/>
    </row>
    <row r="183" spans="6:11" ht="12.75">
      <c r="F183" s="2"/>
      <c r="G183" s="2"/>
      <c r="H183" s="2"/>
      <c r="I183" s="2"/>
      <c r="J183" s="2"/>
      <c r="K183" s="2"/>
    </row>
    <row r="184" spans="6:11" ht="12.75">
      <c r="F184" s="2"/>
      <c r="G184" s="2"/>
      <c r="H184" s="2"/>
      <c r="I184" s="2"/>
      <c r="J184" s="2"/>
      <c r="K184" s="2"/>
    </row>
    <row r="185" spans="6:11" ht="12.75">
      <c r="F185" s="2"/>
      <c r="G185" s="2"/>
      <c r="H185" s="2"/>
      <c r="I185" s="2"/>
      <c r="J185" s="2"/>
      <c r="K185" s="2"/>
    </row>
    <row r="186" spans="6:11" ht="12.75">
      <c r="F186" s="2"/>
      <c r="G186" s="2"/>
      <c r="H186" s="2"/>
      <c r="I186" s="2"/>
      <c r="J186" s="2"/>
      <c r="K186" s="2"/>
    </row>
    <row r="187" spans="6:11" ht="12.75">
      <c r="F187" s="2"/>
      <c r="G187" s="2"/>
      <c r="H187" s="2"/>
      <c r="I187" s="2"/>
      <c r="J187" s="2"/>
      <c r="K187" s="2"/>
    </row>
    <row r="188" spans="6:11" ht="12.75">
      <c r="F188" s="2"/>
      <c r="G188" s="2"/>
      <c r="H188" s="2"/>
      <c r="I188" s="2"/>
      <c r="J188" s="2"/>
      <c r="K188" s="2"/>
    </row>
    <row r="189" spans="6:11" ht="12.75">
      <c r="F189" s="2"/>
      <c r="G189" s="2"/>
      <c r="H189" s="2"/>
      <c r="I189" s="2"/>
      <c r="J189" s="2"/>
      <c r="K189" s="2"/>
    </row>
    <row r="190" spans="6:11" ht="12.75">
      <c r="F190" s="2"/>
      <c r="G190" s="2"/>
      <c r="H190" s="2"/>
      <c r="I190" s="2"/>
      <c r="J190" s="2"/>
      <c r="K190" s="2"/>
    </row>
    <row r="191" spans="6:11" ht="12.75">
      <c r="F191" s="2"/>
      <c r="G191" s="2"/>
      <c r="H191" s="2"/>
      <c r="I191" s="2"/>
      <c r="J191" s="2"/>
      <c r="K191" s="2"/>
    </row>
    <row r="192" spans="6:11" ht="12.75">
      <c r="F192" s="2"/>
      <c r="G192" s="2"/>
      <c r="H192" s="2"/>
      <c r="I192" s="2"/>
      <c r="J192" s="2"/>
      <c r="K192" s="2"/>
    </row>
    <row r="193" spans="6:11" ht="12.75">
      <c r="F193" s="2"/>
      <c r="G193" s="2"/>
      <c r="H193" s="2"/>
      <c r="I193" s="2"/>
      <c r="J193" s="2"/>
      <c r="K193" s="2"/>
    </row>
    <row r="194" spans="6:11" ht="12.75">
      <c r="F194" s="2"/>
      <c r="G194" s="2"/>
      <c r="H194" s="2"/>
      <c r="I194" s="2"/>
      <c r="J194" s="2"/>
      <c r="K194" s="2"/>
    </row>
    <row r="195" spans="6:11" ht="12.75">
      <c r="F195" s="2"/>
      <c r="G195" s="2"/>
      <c r="H195" s="2"/>
      <c r="I195" s="2"/>
      <c r="J195" s="2"/>
      <c r="K195" s="2"/>
    </row>
    <row r="196" spans="6:11" ht="12.75">
      <c r="F196" s="2"/>
      <c r="G196" s="2"/>
      <c r="H196" s="2"/>
      <c r="I196" s="2"/>
      <c r="J196" s="2"/>
      <c r="K196" s="2"/>
    </row>
    <row r="197" spans="6:11" ht="12.75">
      <c r="F197" s="2"/>
      <c r="G197" s="2"/>
      <c r="H197" s="2"/>
      <c r="I197" s="2"/>
      <c r="J197" s="2"/>
      <c r="K197" s="2"/>
    </row>
    <row r="198" spans="6:11" ht="12.75">
      <c r="F198" s="2"/>
      <c r="G198" s="2"/>
      <c r="H198" s="2"/>
      <c r="I198" s="2"/>
      <c r="J198" s="2"/>
      <c r="K198" s="2"/>
    </row>
    <row r="199" spans="6:11" ht="12.75">
      <c r="F199" s="2"/>
      <c r="G199" s="2"/>
      <c r="H199" s="2"/>
      <c r="I199" s="2"/>
      <c r="J199" s="2"/>
      <c r="K199" s="2"/>
    </row>
    <row r="200" spans="6:11" ht="12.75">
      <c r="F200" s="2"/>
      <c r="G200" s="2"/>
      <c r="H200" s="2"/>
      <c r="I200" s="2"/>
      <c r="J200" s="2"/>
      <c r="K200" s="2"/>
    </row>
    <row r="201" spans="6:11" ht="12.75">
      <c r="F201" s="2"/>
      <c r="G201" s="2"/>
      <c r="H201" s="2"/>
      <c r="I201" s="2"/>
      <c r="J201" s="2"/>
      <c r="K201" s="2"/>
    </row>
    <row r="202" spans="6:11" ht="12.75">
      <c r="F202" s="2"/>
      <c r="G202" s="2"/>
      <c r="H202" s="2"/>
      <c r="I202" s="2"/>
      <c r="J202" s="2"/>
      <c r="K202" s="2"/>
    </row>
    <row r="203" spans="6:11" ht="12.75">
      <c r="F203" s="2"/>
      <c r="G203" s="2"/>
      <c r="H203" s="2"/>
      <c r="I203" s="2"/>
      <c r="J203" s="2"/>
      <c r="K203" s="2"/>
    </row>
    <row r="204" spans="6:11" ht="12.75">
      <c r="F204" s="2"/>
      <c r="G204" s="2"/>
      <c r="H204" s="2"/>
      <c r="I204" s="2"/>
      <c r="J204" s="2"/>
      <c r="K204" s="2"/>
    </row>
    <row r="205" spans="6:11" ht="12.75">
      <c r="F205" s="2"/>
      <c r="G205" s="2"/>
      <c r="H205" s="2"/>
      <c r="I205" s="2"/>
      <c r="J205" s="2"/>
      <c r="K205" s="2"/>
    </row>
    <row r="206" spans="6:11" ht="12.75">
      <c r="F206" s="2"/>
      <c r="G206" s="2"/>
      <c r="H206" s="2"/>
      <c r="I206" s="2"/>
      <c r="J206" s="2"/>
      <c r="K206" s="2"/>
    </row>
    <row r="207" spans="6:11" ht="12.75">
      <c r="F207" s="2"/>
      <c r="G207" s="2"/>
      <c r="H207" s="2"/>
      <c r="I207" s="2"/>
      <c r="J207" s="2"/>
      <c r="K207" s="2"/>
    </row>
    <row r="208" spans="6:11" ht="12.75">
      <c r="F208" s="2"/>
      <c r="G208" s="2"/>
      <c r="H208" s="2"/>
      <c r="I208" s="2"/>
      <c r="J208" s="2"/>
      <c r="K208" s="2"/>
    </row>
    <row r="209" spans="6:11" ht="12.75">
      <c r="F209" s="2"/>
      <c r="G209" s="2"/>
      <c r="H209" s="2"/>
      <c r="I209" s="2"/>
      <c r="J209" s="2"/>
      <c r="K209" s="2"/>
    </row>
    <row r="210" spans="6:11" ht="12.75">
      <c r="F210" s="2"/>
      <c r="G210" s="2"/>
      <c r="H210" s="2"/>
      <c r="I210" s="2"/>
      <c r="J210" s="2"/>
      <c r="K210" s="2"/>
    </row>
    <row r="211" spans="6:11" ht="12.75">
      <c r="F211" s="2"/>
      <c r="G211" s="2"/>
      <c r="H211" s="2"/>
      <c r="I211" s="2"/>
      <c r="J211" s="2"/>
      <c r="K211" s="2"/>
    </row>
    <row r="212" spans="6:11" ht="12.75">
      <c r="F212" s="2"/>
      <c r="G212" s="2"/>
      <c r="H212" s="2"/>
      <c r="I212" s="2"/>
      <c r="J212" s="2"/>
      <c r="K212" s="2"/>
    </row>
    <row r="213" spans="6:11" ht="12.75">
      <c r="F213" s="2"/>
      <c r="G213" s="2"/>
      <c r="H213" s="2"/>
      <c r="I213" s="2"/>
      <c r="J213" s="2"/>
      <c r="K213" s="2"/>
    </row>
    <row r="214" spans="6:11" ht="12.75">
      <c r="F214" s="2"/>
      <c r="G214" s="2"/>
      <c r="H214" s="2"/>
      <c r="I214" s="2"/>
      <c r="J214" s="2"/>
      <c r="K214" s="2"/>
    </row>
    <row r="215" spans="6:11" ht="12.75">
      <c r="F215" s="2"/>
      <c r="G215" s="2"/>
      <c r="H215" s="2"/>
      <c r="I215" s="2"/>
      <c r="J215" s="2"/>
      <c r="K215" s="2"/>
    </row>
    <row r="216" spans="6:11" ht="12.75">
      <c r="F216" s="2"/>
      <c r="G216" s="2"/>
      <c r="H216" s="2"/>
      <c r="I216" s="2"/>
      <c r="J216" s="2"/>
      <c r="K216" s="2"/>
    </row>
    <row r="217" spans="6:11" ht="12.75">
      <c r="F217" s="2"/>
      <c r="G217" s="2"/>
      <c r="H217" s="2"/>
      <c r="I217" s="2"/>
      <c r="J217" s="2"/>
      <c r="K217" s="2"/>
    </row>
    <row r="218" spans="6:11" ht="12.75">
      <c r="F218" s="2"/>
      <c r="G218" s="2"/>
      <c r="H218" s="2"/>
      <c r="I218" s="2"/>
      <c r="J218" s="2"/>
      <c r="K218" s="2"/>
    </row>
    <row r="219" spans="6:11" ht="12.75">
      <c r="F219" s="2"/>
      <c r="G219" s="2"/>
      <c r="H219" s="2"/>
      <c r="I219" s="2"/>
      <c r="J219" s="2"/>
      <c r="K219" s="2"/>
    </row>
    <row r="220" spans="6:11" ht="12.75">
      <c r="F220" s="2"/>
      <c r="G220" s="2"/>
      <c r="H220" s="2"/>
      <c r="I220" s="2"/>
      <c r="J220" s="2"/>
      <c r="K220" s="2"/>
    </row>
    <row r="221" spans="6:11" ht="12.75">
      <c r="F221" s="2"/>
      <c r="G221" s="2"/>
      <c r="H221" s="2"/>
      <c r="I221" s="2"/>
      <c r="J221" s="2"/>
      <c r="K221" s="2"/>
    </row>
    <row r="222" spans="6:11" ht="12.75">
      <c r="F222" s="2"/>
      <c r="G222" s="2"/>
      <c r="H222" s="2"/>
      <c r="I222" s="2"/>
      <c r="J222" s="2"/>
      <c r="K222" s="2"/>
    </row>
    <row r="223" spans="6:11" ht="12.75">
      <c r="F223" s="2"/>
      <c r="G223" s="2"/>
      <c r="H223" s="2"/>
      <c r="I223" s="2"/>
      <c r="J223" s="2"/>
      <c r="K223" s="2"/>
    </row>
    <row r="224" spans="6:11" ht="12.75">
      <c r="F224" s="2"/>
      <c r="G224" s="2"/>
      <c r="H224" s="2"/>
      <c r="I224" s="2"/>
      <c r="J224" s="2"/>
      <c r="K224" s="2"/>
    </row>
    <row r="225" spans="6:11" ht="12.75">
      <c r="F225" s="2"/>
      <c r="G225" s="2"/>
      <c r="H225" s="2"/>
      <c r="I225" s="2"/>
      <c r="J225" s="2"/>
      <c r="K225" s="2"/>
    </row>
    <row r="226" spans="6:11" ht="12.75">
      <c r="F226" s="2"/>
      <c r="G226" s="2"/>
      <c r="H226" s="2"/>
      <c r="I226" s="2"/>
      <c r="J226" s="2"/>
      <c r="K226" s="2"/>
    </row>
    <row r="227" spans="6:11" ht="12.75">
      <c r="F227" s="2"/>
      <c r="G227" s="2"/>
      <c r="H227" s="2"/>
      <c r="I227" s="2"/>
      <c r="J227" s="2"/>
      <c r="K227" s="2"/>
    </row>
    <row r="228" spans="6:11" ht="12.75">
      <c r="F228" s="2"/>
      <c r="G228" s="2"/>
      <c r="H228" s="2"/>
      <c r="I228" s="2"/>
      <c r="J228" s="2"/>
      <c r="K228" s="2"/>
    </row>
    <row r="229" spans="6:11" ht="12.75">
      <c r="F229" s="2"/>
      <c r="G229" s="2"/>
      <c r="H229" s="2"/>
      <c r="I229" s="2"/>
      <c r="J229" s="2"/>
      <c r="K229" s="2"/>
    </row>
    <row r="230" spans="6:11" ht="12.75">
      <c r="F230" s="2"/>
      <c r="G230" s="2"/>
      <c r="H230" s="2"/>
      <c r="I230" s="2"/>
      <c r="J230" s="2"/>
      <c r="K230" s="2"/>
    </row>
    <row r="231" spans="6:11" ht="12.75">
      <c r="F231" s="2"/>
      <c r="G231" s="2"/>
      <c r="H231" s="2"/>
      <c r="I231" s="2"/>
      <c r="J231" s="2"/>
      <c r="K231" s="2"/>
    </row>
    <row r="232" spans="6:11" ht="12.75">
      <c r="F232" s="2"/>
      <c r="G232" s="2"/>
      <c r="H232" s="2"/>
      <c r="I232" s="2"/>
      <c r="J232" s="2"/>
      <c r="K232" s="2"/>
    </row>
    <row r="233" spans="6:11" ht="12.75">
      <c r="F233" s="2"/>
      <c r="G233" s="2"/>
      <c r="H233" s="2"/>
      <c r="I233" s="2"/>
      <c r="J233" s="2"/>
      <c r="K233" s="2"/>
    </row>
    <row r="234" spans="6:11" ht="12.75">
      <c r="F234" s="2"/>
      <c r="G234" s="2"/>
      <c r="H234" s="2"/>
      <c r="I234" s="2"/>
      <c r="J234" s="2"/>
      <c r="K234" s="2"/>
    </row>
    <row r="235" spans="6:11" ht="12.75">
      <c r="F235" s="2"/>
      <c r="G235" s="2"/>
      <c r="H235" s="2"/>
      <c r="I235" s="2"/>
      <c r="J235" s="2"/>
      <c r="K235" s="2"/>
    </row>
    <row r="236" spans="6:11" ht="12.75">
      <c r="F236" s="2"/>
      <c r="G236" s="2"/>
      <c r="H236" s="2"/>
      <c r="I236" s="2"/>
      <c r="J236" s="2"/>
      <c r="K236" s="2"/>
    </row>
    <row r="237" spans="6:11" ht="12.75">
      <c r="F237" s="2"/>
      <c r="G237" s="2"/>
      <c r="H237" s="2"/>
      <c r="I237" s="2"/>
      <c r="J237" s="2"/>
      <c r="K237" s="2"/>
    </row>
    <row r="238" spans="6:11" ht="12.75">
      <c r="F238" s="2"/>
      <c r="G238" s="2"/>
      <c r="H238" s="2"/>
      <c r="I238" s="2"/>
      <c r="J238" s="2"/>
      <c r="K238" s="2"/>
    </row>
    <row r="239" spans="6:11" ht="12.75">
      <c r="F239" s="2"/>
      <c r="G239" s="2"/>
      <c r="H239" s="2"/>
      <c r="I239" s="2"/>
      <c r="J239" s="2"/>
      <c r="K239" s="2"/>
    </row>
    <row r="240" spans="6:11" ht="12.75">
      <c r="F240" s="2"/>
      <c r="G240" s="2"/>
      <c r="H240" s="2"/>
      <c r="I240" s="2"/>
      <c r="J240" s="2"/>
      <c r="K240" s="2"/>
    </row>
    <row r="241" spans="6:11" ht="12.75">
      <c r="F241" s="2"/>
      <c r="G241" s="2"/>
      <c r="H241" s="2"/>
      <c r="I241" s="2"/>
      <c r="J241" s="2"/>
      <c r="K241" s="2"/>
    </row>
    <row r="242" spans="6:11" ht="12.75">
      <c r="F242" s="2"/>
      <c r="G242" s="2"/>
      <c r="H242" s="2"/>
      <c r="I242" s="2"/>
      <c r="J242" s="2"/>
      <c r="K242" s="2"/>
    </row>
    <row r="243" spans="6:11" ht="12.75">
      <c r="F243" s="2"/>
      <c r="G243" s="2"/>
      <c r="H243" s="2"/>
      <c r="I243" s="2"/>
      <c r="J243" s="2"/>
      <c r="K243" s="2"/>
    </row>
    <row r="244" spans="6:11" ht="12.75">
      <c r="F244" s="2"/>
      <c r="G244" s="2"/>
      <c r="H244" s="2"/>
      <c r="I244" s="2"/>
      <c r="J244" s="2"/>
      <c r="K244" s="2"/>
    </row>
    <row r="245" spans="6:11" ht="12.75">
      <c r="F245" s="2"/>
      <c r="G245" s="2"/>
      <c r="H245" s="2"/>
      <c r="I245" s="2"/>
      <c r="J245" s="2"/>
      <c r="K245" s="2"/>
    </row>
    <row r="246" spans="6:11" ht="12.75">
      <c r="F246" s="2"/>
      <c r="G246" s="2"/>
      <c r="H246" s="2"/>
      <c r="I246" s="2"/>
      <c r="J246" s="2"/>
      <c r="K246" s="2"/>
    </row>
    <row r="247" spans="6:11" ht="12.75">
      <c r="F247" s="2"/>
      <c r="G247" s="2"/>
      <c r="H247" s="2"/>
      <c r="I247" s="2"/>
      <c r="J247" s="2"/>
      <c r="K247" s="2"/>
    </row>
    <row r="248" spans="6:11" ht="12.75">
      <c r="F248" s="2"/>
      <c r="G248" s="2"/>
      <c r="H248" s="2"/>
      <c r="I248" s="2"/>
      <c r="J248" s="2"/>
      <c r="K248" s="2"/>
    </row>
    <row r="249" spans="6:11" ht="12.75">
      <c r="F249" s="2"/>
      <c r="G249" s="2"/>
      <c r="H249" s="2"/>
      <c r="I249" s="2"/>
      <c r="J249" s="2"/>
      <c r="K249" s="2"/>
    </row>
  </sheetData>
  <mergeCells count="147">
    <mergeCell ref="F2:H2"/>
    <mergeCell ref="F3:H3"/>
    <mergeCell ref="F4:H4"/>
    <mergeCell ref="F5:H5"/>
    <mergeCell ref="H11:H12"/>
    <mergeCell ref="I11:I12"/>
    <mergeCell ref="F6:H6"/>
    <mergeCell ref="F7:H7"/>
    <mergeCell ref="F8:H8"/>
    <mergeCell ref="F9:H9"/>
    <mergeCell ref="P11:Q11"/>
    <mergeCell ref="R11:S11"/>
    <mergeCell ref="A51:E51"/>
    <mergeCell ref="A85:E85"/>
    <mergeCell ref="J11:J12"/>
    <mergeCell ref="K11:K12"/>
    <mergeCell ref="L11:M11"/>
    <mergeCell ref="N11:O11"/>
    <mergeCell ref="F11:F12"/>
    <mergeCell ref="G11:G12"/>
    <mergeCell ref="A90:E90"/>
    <mergeCell ref="A86:E86"/>
    <mergeCell ref="F86:G86"/>
    <mergeCell ref="A88:E88"/>
    <mergeCell ref="A89:E89"/>
    <mergeCell ref="A13:A14"/>
    <mergeCell ref="A15:A16"/>
    <mergeCell ref="A17:A18"/>
    <mergeCell ref="B13:B14"/>
    <mergeCell ref="B15:B16"/>
    <mergeCell ref="B17:B18"/>
    <mergeCell ref="C13:C14"/>
    <mergeCell ref="D13:D14"/>
    <mergeCell ref="D15:D16"/>
    <mergeCell ref="C15:C16"/>
    <mergeCell ref="C17:C18"/>
    <mergeCell ref="D17:D18"/>
    <mergeCell ref="D19:D20"/>
    <mergeCell ref="C19:C20"/>
    <mergeCell ref="B19:B20"/>
    <mergeCell ref="A19:A20"/>
    <mergeCell ref="A21:A22"/>
    <mergeCell ref="B21:B22"/>
    <mergeCell ref="D21:D22"/>
    <mergeCell ref="D23:D24"/>
    <mergeCell ref="D25:D26"/>
    <mergeCell ref="D27:D28"/>
    <mergeCell ref="C21:C22"/>
    <mergeCell ref="C23:C24"/>
    <mergeCell ref="C25:C26"/>
    <mergeCell ref="B23:B24"/>
    <mergeCell ref="B25:B26"/>
    <mergeCell ref="A25:A26"/>
    <mergeCell ref="A23:A24"/>
    <mergeCell ref="A27:A28"/>
    <mergeCell ref="A29:A30"/>
    <mergeCell ref="B29:B30"/>
    <mergeCell ref="C29:C30"/>
    <mergeCell ref="D29:D30"/>
    <mergeCell ref="B27:B28"/>
    <mergeCell ref="C27:C28"/>
    <mergeCell ref="A31:A32"/>
    <mergeCell ref="B31:B32"/>
    <mergeCell ref="C31:C32"/>
    <mergeCell ref="D31:D32"/>
    <mergeCell ref="A33:A34"/>
    <mergeCell ref="B35:B36"/>
    <mergeCell ref="C35:C36"/>
    <mergeCell ref="D35:D36"/>
    <mergeCell ref="B33:B34"/>
    <mergeCell ref="C33:C34"/>
    <mergeCell ref="D33:D34"/>
    <mergeCell ref="A35:A36"/>
    <mergeCell ref="D37:D38"/>
    <mergeCell ref="D39:D40"/>
    <mergeCell ref="C39:C40"/>
    <mergeCell ref="B39:B40"/>
    <mergeCell ref="D45:D46"/>
    <mergeCell ref="C45:C46"/>
    <mergeCell ref="A45:A46"/>
    <mergeCell ref="A39:A40"/>
    <mergeCell ref="C41:C42"/>
    <mergeCell ref="D41:D42"/>
    <mergeCell ref="A41:A42"/>
    <mergeCell ref="B41:B42"/>
    <mergeCell ref="A43:A44"/>
    <mergeCell ref="B45:B46"/>
    <mergeCell ref="A49:A50"/>
    <mergeCell ref="A47:A48"/>
    <mergeCell ref="B47:B48"/>
    <mergeCell ref="B49:B50"/>
    <mergeCell ref="C47:C48"/>
    <mergeCell ref="D47:D48"/>
    <mergeCell ref="D49:D50"/>
    <mergeCell ref="C49:C50"/>
    <mergeCell ref="A52:A53"/>
    <mergeCell ref="A54:A55"/>
    <mergeCell ref="B52:B53"/>
    <mergeCell ref="C52:C53"/>
    <mergeCell ref="D52:D53"/>
    <mergeCell ref="D54:D55"/>
    <mergeCell ref="C54:C55"/>
    <mergeCell ref="B54:B55"/>
    <mergeCell ref="A56:A57"/>
    <mergeCell ref="B56:B57"/>
    <mergeCell ref="D56:D57"/>
    <mergeCell ref="C56:C57"/>
    <mergeCell ref="C58:C59"/>
    <mergeCell ref="D58:D59"/>
    <mergeCell ref="B58:B59"/>
    <mergeCell ref="A58:A59"/>
    <mergeCell ref="A60:A61"/>
    <mergeCell ref="B60:B61"/>
    <mergeCell ref="C60:C61"/>
    <mergeCell ref="D60:D61"/>
    <mergeCell ref="D64:D65"/>
    <mergeCell ref="D62:D63"/>
    <mergeCell ref="C62:C63"/>
    <mergeCell ref="A62:A63"/>
    <mergeCell ref="B62:B63"/>
    <mergeCell ref="B64:B65"/>
    <mergeCell ref="C64:C65"/>
    <mergeCell ref="A64:A65"/>
    <mergeCell ref="A66:A67"/>
    <mergeCell ref="C66:C67"/>
    <mergeCell ref="D66:D67"/>
    <mergeCell ref="B68:B69"/>
    <mergeCell ref="B66:B67"/>
    <mergeCell ref="D68:D69"/>
    <mergeCell ref="B70:B71"/>
    <mergeCell ref="A70:A71"/>
    <mergeCell ref="A68:A69"/>
    <mergeCell ref="C68:C69"/>
    <mergeCell ref="C70:C71"/>
    <mergeCell ref="D70:D71"/>
    <mergeCell ref="D72:D73"/>
    <mergeCell ref="D74:D75"/>
    <mergeCell ref="D76:D77"/>
    <mergeCell ref="C72:C73"/>
    <mergeCell ref="C74:C75"/>
    <mergeCell ref="C76:C77"/>
    <mergeCell ref="A76:A77"/>
    <mergeCell ref="A74:A75"/>
    <mergeCell ref="A72:A73"/>
    <mergeCell ref="B72:B73"/>
    <mergeCell ref="B74:B75"/>
    <mergeCell ref="B76:B77"/>
  </mergeCells>
  <printOptions/>
  <pageMargins left="0.2755905511811024" right="0.1968503937007874" top="0.984251968503937" bottom="1.1811023622047245" header="0.5118110236220472" footer="0.5118110236220472"/>
  <pageSetup horizontalDpi="600" verticalDpi="600" orientation="landscape" paperSize="9" scale="63" r:id="rId1"/>
  <headerFooter alignWithMargins="0">
    <oddFooter>&amp;Lzpracované investičním oddělení pro jednání Zastupitelstva dne 18.5.2006&amp;C1 z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8"/>
  <dimension ref="A1:A1"/>
  <sheetViews>
    <sheetView workbookViewId="0" topLeftCell="A1">
      <selection activeCell="F32" sqref="F32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L29"/>
  <sheetViews>
    <sheetView workbookViewId="0" topLeftCell="D1">
      <selection activeCell="H4" sqref="H4"/>
    </sheetView>
  </sheetViews>
  <sheetFormatPr defaultColWidth="9.140625" defaultRowHeight="12.75"/>
  <cols>
    <col min="1" max="1" width="6.7109375" style="0" customWidth="1"/>
    <col min="2" max="2" width="17.7109375" style="0" customWidth="1"/>
    <col min="3" max="4" width="7.8515625" style="0" customWidth="1"/>
    <col min="5" max="5" width="76.00390625" style="0" customWidth="1"/>
    <col min="6" max="10" width="14.28125" style="0" customWidth="1"/>
    <col min="11" max="11" width="43.8515625" style="0" customWidth="1"/>
  </cols>
  <sheetData>
    <row r="1" spans="1:11" ht="18.75" thickBot="1">
      <c r="A1" s="1" t="s">
        <v>150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9" ht="12.75">
      <c r="A2" s="3"/>
      <c r="F2" s="118" t="s">
        <v>151</v>
      </c>
      <c r="G2" s="119">
        <v>10000</v>
      </c>
      <c r="H2" s="120"/>
      <c r="I2" s="121"/>
    </row>
    <row r="3" spans="1:9" ht="15.75">
      <c r="A3" s="6" t="s">
        <v>179</v>
      </c>
      <c r="B3" s="7"/>
      <c r="C3" s="7"/>
      <c r="D3" s="7"/>
      <c r="E3" s="7"/>
      <c r="F3" s="122" t="s">
        <v>152</v>
      </c>
      <c r="G3" s="123" t="s">
        <v>146</v>
      </c>
      <c r="H3" s="124"/>
      <c r="I3" s="125"/>
    </row>
    <row r="4" spans="1:9" ht="15.75">
      <c r="A4" s="218" t="s">
        <v>409</v>
      </c>
      <c r="B4" s="7"/>
      <c r="C4" s="7"/>
      <c r="D4" s="7"/>
      <c r="E4" s="7"/>
      <c r="F4" s="122" t="s">
        <v>270</v>
      </c>
      <c r="G4" s="532">
        <v>10000</v>
      </c>
      <c r="H4" s="531"/>
      <c r="I4" s="125"/>
    </row>
    <row r="5" spans="1:9" ht="16.5" thickBot="1">
      <c r="A5" s="126"/>
      <c r="B5" s="127"/>
      <c r="C5" s="7"/>
      <c r="D5" s="7"/>
      <c r="E5" s="7"/>
      <c r="F5" s="128"/>
      <c r="G5" s="129"/>
      <c r="H5" s="130"/>
      <c r="I5" s="131"/>
    </row>
    <row r="6" spans="1:10" ht="15.75" thickBot="1">
      <c r="A6" s="3"/>
      <c r="E6" s="23"/>
      <c r="F6" s="22" t="s">
        <v>154</v>
      </c>
      <c r="J6" s="7"/>
    </row>
    <row r="7" spans="1:11" ht="30" customHeight="1" thickBot="1">
      <c r="A7" s="23"/>
      <c r="B7" s="23"/>
      <c r="C7" s="23"/>
      <c r="D7" s="23"/>
      <c r="E7" s="132" t="s">
        <v>503</v>
      </c>
      <c r="F7" s="551" t="s">
        <v>155</v>
      </c>
      <c r="G7" s="572" t="s">
        <v>156</v>
      </c>
      <c r="H7" s="572" t="s">
        <v>157</v>
      </c>
      <c r="I7" s="551" t="s">
        <v>10</v>
      </c>
      <c r="J7" s="572" t="s">
        <v>11</v>
      </c>
      <c r="K7" s="560" t="s">
        <v>12</v>
      </c>
    </row>
    <row r="8" spans="1:11" ht="70.5" customHeight="1" thickBot="1">
      <c r="A8" s="26" t="s">
        <v>13</v>
      </c>
      <c r="B8" s="27" t="s">
        <v>14</v>
      </c>
      <c r="C8" s="133" t="s">
        <v>15</v>
      </c>
      <c r="D8" s="29" t="s">
        <v>16</v>
      </c>
      <c r="E8" s="30" t="s">
        <v>17</v>
      </c>
      <c r="F8" s="559"/>
      <c r="G8" s="559"/>
      <c r="H8" s="559"/>
      <c r="I8" s="559"/>
      <c r="J8" s="559"/>
      <c r="K8" s="559"/>
    </row>
    <row r="9" spans="1:11" ht="12" customHeight="1">
      <c r="A9" s="570" t="s">
        <v>183</v>
      </c>
      <c r="B9" s="178"/>
      <c r="C9" s="179"/>
      <c r="D9" s="166"/>
      <c r="E9" s="223" t="s">
        <v>188</v>
      </c>
      <c r="F9" s="45"/>
      <c r="G9" s="45"/>
      <c r="H9" s="61"/>
      <c r="I9" s="61"/>
      <c r="J9" s="61"/>
      <c r="K9" s="137"/>
    </row>
    <row r="10" spans="1:11" ht="12" customHeight="1" thickBot="1">
      <c r="A10" s="568"/>
      <c r="B10" s="165"/>
      <c r="C10" s="176"/>
      <c r="D10" s="177"/>
      <c r="E10" s="165" t="s">
        <v>189</v>
      </c>
      <c r="F10" s="52">
        <v>0</v>
      </c>
      <c r="G10" s="52">
        <v>1600</v>
      </c>
      <c r="H10" s="52">
        <v>0</v>
      </c>
      <c r="I10" s="52"/>
      <c r="J10" s="52">
        <v>1961</v>
      </c>
      <c r="K10" s="37" t="s">
        <v>190</v>
      </c>
    </row>
    <row r="11" spans="1:11" ht="12" customHeight="1">
      <c r="A11" s="570" t="s">
        <v>182</v>
      </c>
      <c r="B11" s="178"/>
      <c r="C11" s="179"/>
      <c r="D11" s="166"/>
      <c r="E11" s="223" t="s">
        <v>188</v>
      </c>
      <c r="F11" s="45"/>
      <c r="G11" s="45"/>
      <c r="H11" s="61"/>
      <c r="I11" s="61"/>
      <c r="J11" s="61"/>
      <c r="K11" s="32"/>
    </row>
    <row r="12" spans="1:11" ht="12" customHeight="1" thickBot="1">
      <c r="A12" s="568"/>
      <c r="B12" s="165"/>
      <c r="C12" s="176"/>
      <c r="D12" s="177"/>
      <c r="E12" s="165" t="s">
        <v>191</v>
      </c>
      <c r="F12" s="52">
        <v>0</v>
      </c>
      <c r="G12" s="52">
        <v>1800</v>
      </c>
      <c r="H12" s="52">
        <v>0</v>
      </c>
      <c r="I12" s="52"/>
      <c r="J12" s="52">
        <v>1955</v>
      </c>
      <c r="K12" s="37"/>
    </row>
    <row r="13" spans="1:11" ht="12" customHeight="1">
      <c r="A13" s="571" t="s">
        <v>192</v>
      </c>
      <c r="B13" s="162"/>
      <c r="C13" s="163"/>
      <c r="D13" s="161"/>
      <c r="E13" s="223" t="s">
        <v>188</v>
      </c>
      <c r="F13" s="61"/>
      <c r="G13" s="61"/>
      <c r="H13" s="61"/>
      <c r="I13" s="61"/>
      <c r="J13" s="61"/>
      <c r="K13" s="32"/>
    </row>
    <row r="14" spans="1:11" ht="12" customHeight="1" thickBot="1">
      <c r="A14" s="568"/>
      <c r="B14" s="165"/>
      <c r="C14" s="176"/>
      <c r="D14" s="177"/>
      <c r="E14" s="165" t="s">
        <v>193</v>
      </c>
      <c r="F14" s="52">
        <v>0</v>
      </c>
      <c r="G14" s="52">
        <v>4600</v>
      </c>
      <c r="H14" s="52">
        <v>0</v>
      </c>
      <c r="I14" s="52"/>
      <c r="J14" s="52">
        <v>5650</v>
      </c>
      <c r="K14" s="37"/>
    </row>
    <row r="15" spans="1:12" ht="12" customHeight="1">
      <c r="A15" s="570" t="s">
        <v>194</v>
      </c>
      <c r="B15" s="178"/>
      <c r="C15" s="179"/>
      <c r="D15" s="166"/>
      <c r="E15" s="223" t="s">
        <v>188</v>
      </c>
      <c r="F15" s="45"/>
      <c r="G15" s="45"/>
      <c r="H15" s="45"/>
      <c r="I15" s="45"/>
      <c r="J15" s="45"/>
      <c r="K15" s="61"/>
      <c r="L15" s="151"/>
    </row>
    <row r="16" spans="1:12" ht="12" customHeight="1" thickBot="1">
      <c r="A16" s="568"/>
      <c r="B16" s="165"/>
      <c r="C16" s="176"/>
      <c r="D16" s="177"/>
      <c r="E16" s="165" t="s">
        <v>195</v>
      </c>
      <c r="F16" s="52">
        <v>0</v>
      </c>
      <c r="G16" s="52">
        <v>2000</v>
      </c>
      <c r="H16" s="52">
        <v>0</v>
      </c>
      <c r="I16" s="52"/>
      <c r="J16" s="52">
        <v>6950</v>
      </c>
      <c r="K16" s="52"/>
      <c r="L16" s="151"/>
    </row>
    <row r="17" spans="1:12" ht="12" customHeight="1">
      <c r="A17" s="571"/>
      <c r="B17" s="162"/>
      <c r="C17" s="163"/>
      <c r="D17" s="161"/>
      <c r="E17" s="563"/>
      <c r="F17" s="61"/>
      <c r="G17" s="61"/>
      <c r="H17" s="61"/>
      <c r="I17" s="61"/>
      <c r="J17" s="61"/>
      <c r="K17" s="61"/>
      <c r="L17" s="151"/>
    </row>
    <row r="18" spans="1:12" ht="12" customHeight="1">
      <c r="A18" s="566"/>
      <c r="B18" s="167"/>
      <c r="C18" s="168"/>
      <c r="D18" s="169"/>
      <c r="E18" s="564"/>
      <c r="F18" s="170"/>
      <c r="G18" s="170"/>
      <c r="H18" s="170"/>
      <c r="I18" s="170"/>
      <c r="J18" s="170"/>
      <c r="K18" s="170"/>
      <c r="L18" s="151"/>
    </row>
    <row r="19" spans="1:12" ht="12" customHeight="1">
      <c r="A19" s="565"/>
      <c r="B19" s="172"/>
      <c r="C19" s="173"/>
      <c r="D19" s="180"/>
      <c r="E19" s="567"/>
      <c r="F19" s="175"/>
      <c r="G19" s="175"/>
      <c r="H19" s="175"/>
      <c r="I19" s="175"/>
      <c r="J19" s="175"/>
      <c r="K19" s="175"/>
      <c r="L19" s="151"/>
    </row>
    <row r="20" spans="1:12" ht="12" customHeight="1">
      <c r="A20" s="566"/>
      <c r="B20" s="167"/>
      <c r="C20" s="168"/>
      <c r="D20" s="181"/>
      <c r="E20" s="564"/>
      <c r="F20" s="170"/>
      <c r="G20" s="170"/>
      <c r="H20" s="170"/>
      <c r="I20" s="170"/>
      <c r="J20" s="170"/>
      <c r="K20" s="170"/>
      <c r="L20" s="151"/>
    </row>
    <row r="21" spans="1:12" ht="12" customHeight="1">
      <c r="A21" s="565"/>
      <c r="B21" s="172"/>
      <c r="C21" s="173"/>
      <c r="D21" s="171"/>
      <c r="E21" s="567"/>
      <c r="F21" s="175"/>
      <c r="G21" s="175"/>
      <c r="H21" s="175"/>
      <c r="I21" s="175"/>
      <c r="J21" s="175"/>
      <c r="K21" s="175"/>
      <c r="L21" s="151"/>
    </row>
    <row r="22" spans="1:12" ht="12" customHeight="1" thickBot="1">
      <c r="A22" s="568"/>
      <c r="B22" s="165"/>
      <c r="C22" s="176"/>
      <c r="D22" s="177"/>
      <c r="E22" s="569"/>
      <c r="F22" s="52"/>
      <c r="G22" s="52"/>
      <c r="H22" s="52"/>
      <c r="I22" s="52"/>
      <c r="J22" s="52"/>
      <c r="K22" s="52"/>
      <c r="L22" s="151"/>
    </row>
    <row r="23" spans="1:11" ht="12" customHeight="1">
      <c r="A23" s="191"/>
      <c r="B23" s="192"/>
      <c r="C23" s="193"/>
      <c r="D23" s="194"/>
      <c r="E23" s="91"/>
      <c r="F23" s="98"/>
      <c r="G23" s="98"/>
      <c r="H23" s="98"/>
      <c r="I23" s="99"/>
      <c r="J23" s="99"/>
      <c r="K23" s="99"/>
    </row>
    <row r="24" spans="1:11" ht="12" customHeight="1">
      <c r="A24" s="191"/>
      <c r="B24" s="192"/>
      <c r="C24" s="193"/>
      <c r="D24" s="194"/>
      <c r="E24" s="91"/>
      <c r="F24" s="98"/>
      <c r="G24" s="98"/>
      <c r="H24" s="98"/>
      <c r="I24" s="99"/>
      <c r="J24" s="99"/>
      <c r="K24" s="99"/>
    </row>
    <row r="25" spans="1:11" ht="12" customHeight="1" thickBot="1">
      <c r="A25" s="110"/>
      <c r="B25" s="110"/>
      <c r="C25" s="211"/>
      <c r="D25" s="151"/>
      <c r="E25" s="151"/>
      <c r="F25" s="215"/>
      <c r="G25" s="215"/>
      <c r="H25" s="215"/>
      <c r="J25" s="150"/>
      <c r="K25" s="151"/>
    </row>
    <row r="26" spans="1:11" ht="16.5" thickBot="1">
      <c r="A26" s="101"/>
      <c r="B26" s="101"/>
      <c r="C26" s="101"/>
      <c r="D26" s="101"/>
      <c r="E26" s="102" t="s">
        <v>178</v>
      </c>
      <c r="F26" s="103">
        <v>0</v>
      </c>
      <c r="G26" s="103">
        <f>SUM(G10:G25)</f>
        <v>10000</v>
      </c>
      <c r="H26" s="103">
        <v>0</v>
      </c>
      <c r="I26" s="154">
        <f>SUM(I9:I25)</f>
        <v>0</v>
      </c>
      <c r="J26" s="155">
        <f>SUM(J10:J25)</f>
        <v>16516</v>
      </c>
      <c r="K26" s="156"/>
    </row>
    <row r="27" spans="1:11" ht="15.75">
      <c r="A27" s="152"/>
      <c r="B27" s="152"/>
      <c r="C27" s="152"/>
      <c r="D27" s="152"/>
      <c r="E27" s="157"/>
      <c r="F27" s="159"/>
      <c r="G27" s="159"/>
      <c r="H27" s="159"/>
      <c r="I27" s="159"/>
      <c r="J27" s="159"/>
      <c r="K27" s="110"/>
    </row>
    <row r="28" spans="1:11" ht="15.75">
      <c r="A28" s="152"/>
      <c r="B28" s="152"/>
      <c r="C28" s="152"/>
      <c r="D28" s="152"/>
      <c r="E28" s="152"/>
      <c r="F28" s="159"/>
      <c r="G28" s="159"/>
      <c r="H28" s="159"/>
      <c r="I28" s="159"/>
      <c r="J28" s="159"/>
      <c r="K28" s="110"/>
    </row>
    <row r="29" spans="1:11" ht="15.75">
      <c r="A29" s="160"/>
      <c r="B29" s="160"/>
      <c r="C29" s="160"/>
      <c r="D29" s="160"/>
      <c r="E29" s="157"/>
      <c r="F29" s="159"/>
      <c r="G29" s="159"/>
      <c r="H29" s="159"/>
      <c r="I29" s="159"/>
      <c r="J29" s="159"/>
      <c r="K29" s="110"/>
    </row>
  </sheetData>
  <mergeCells count="16">
    <mergeCell ref="J7:J8"/>
    <mergeCell ref="K7:K8"/>
    <mergeCell ref="A9:A10"/>
    <mergeCell ref="F7:F8"/>
    <mergeCell ref="G7:G8"/>
    <mergeCell ref="H7:H8"/>
    <mergeCell ref="I7:I8"/>
    <mergeCell ref="A11:A12"/>
    <mergeCell ref="A13:A14"/>
    <mergeCell ref="A15:A16"/>
    <mergeCell ref="A17:A18"/>
    <mergeCell ref="E17:E18"/>
    <mergeCell ref="A19:A20"/>
    <mergeCell ref="E19:E20"/>
    <mergeCell ref="A21:A22"/>
    <mergeCell ref="E21:E22"/>
  </mergeCells>
  <printOptions/>
  <pageMargins left="0.2755905511811024" right="0.1968503937007874" top="0.984251968503937" bottom="0.984251968503937" header="0.5118110236220472" footer="0.5118110236220472"/>
  <pageSetup horizontalDpi="600" verticalDpi="600" orientation="landscape" paperSize="9" scale="63" r:id="rId1"/>
  <headerFooter alignWithMargins="0">
    <oddFooter>&amp;Lzpracovalo investiční oddělení pro jednání Zastupitelstva dne 18.5.2006&amp;C1  z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L61"/>
  <sheetViews>
    <sheetView workbookViewId="0" topLeftCell="D1">
      <selection activeCell="E61" sqref="E61"/>
    </sheetView>
  </sheetViews>
  <sheetFormatPr defaultColWidth="9.140625" defaultRowHeight="12.75"/>
  <cols>
    <col min="1" max="1" width="6.7109375" style="0" customWidth="1"/>
    <col min="2" max="2" width="17.7109375" style="0" customWidth="1"/>
    <col min="3" max="4" width="7.8515625" style="0" customWidth="1"/>
    <col min="5" max="5" width="76.00390625" style="0" customWidth="1"/>
    <col min="6" max="10" width="14.28125" style="0" customWidth="1"/>
    <col min="11" max="11" width="43.8515625" style="0" customWidth="1"/>
  </cols>
  <sheetData>
    <row r="1" spans="1:11" ht="18.75" thickBot="1">
      <c r="A1" s="1" t="s">
        <v>150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9" ht="12.75">
      <c r="A2" s="3"/>
      <c r="F2" s="118" t="s">
        <v>151</v>
      </c>
      <c r="G2" s="119">
        <v>214429</v>
      </c>
      <c r="H2" s="120"/>
      <c r="I2" s="121"/>
    </row>
    <row r="3" spans="1:9" ht="15.75">
      <c r="A3" s="6" t="s">
        <v>179</v>
      </c>
      <c r="B3" s="7"/>
      <c r="C3" s="7"/>
      <c r="D3" s="7"/>
      <c r="E3" s="7"/>
      <c r="F3" s="122" t="s">
        <v>152</v>
      </c>
      <c r="G3" s="532">
        <v>200</v>
      </c>
      <c r="H3" s="531" t="s">
        <v>508</v>
      </c>
      <c r="I3" s="125"/>
    </row>
    <row r="4" spans="1:9" ht="15.75">
      <c r="A4" s="218" t="s">
        <v>180</v>
      </c>
      <c r="B4" s="7"/>
      <c r="C4" s="7"/>
      <c r="D4" s="7"/>
      <c r="E4" s="7"/>
      <c r="F4" s="122"/>
      <c r="G4" s="532">
        <v>214229</v>
      </c>
      <c r="H4" s="531" t="s">
        <v>509</v>
      </c>
      <c r="I4" s="125"/>
    </row>
    <row r="5" spans="1:9" ht="16.5" thickBot="1">
      <c r="A5" s="126"/>
      <c r="B5" s="127"/>
      <c r="C5" s="7"/>
      <c r="D5" s="7"/>
      <c r="E5" s="7"/>
      <c r="F5" s="128" t="s">
        <v>153</v>
      </c>
      <c r="G5" s="533">
        <v>0</v>
      </c>
      <c r="H5" s="130"/>
      <c r="I5" s="131"/>
    </row>
    <row r="6" spans="1:10" ht="15.75" thickBot="1">
      <c r="A6" s="3"/>
      <c r="E6" s="23"/>
      <c r="F6" s="22" t="s">
        <v>154</v>
      </c>
      <c r="J6" s="7"/>
    </row>
    <row r="7" spans="1:11" ht="30" customHeight="1" thickBot="1">
      <c r="A7" s="23"/>
      <c r="B7" s="23"/>
      <c r="C7" s="23"/>
      <c r="D7" s="23"/>
      <c r="E7" s="132"/>
      <c r="F7" s="551" t="s">
        <v>155</v>
      </c>
      <c r="G7" s="572" t="s">
        <v>156</v>
      </c>
      <c r="H7" s="572" t="s">
        <v>157</v>
      </c>
      <c r="I7" s="551" t="s">
        <v>10</v>
      </c>
      <c r="J7" s="572" t="s">
        <v>11</v>
      </c>
      <c r="K7" s="560" t="s">
        <v>12</v>
      </c>
    </row>
    <row r="8" spans="1:11" ht="70.5" customHeight="1" thickBot="1">
      <c r="A8" s="26" t="s">
        <v>13</v>
      </c>
      <c r="B8" s="27" t="s">
        <v>14</v>
      </c>
      <c r="C8" s="133" t="s">
        <v>15</v>
      </c>
      <c r="D8" s="29" t="s">
        <v>16</v>
      </c>
      <c r="E8" s="30" t="s">
        <v>17</v>
      </c>
      <c r="F8" s="559"/>
      <c r="G8" s="559"/>
      <c r="H8" s="559"/>
      <c r="I8" s="559"/>
      <c r="J8" s="559"/>
      <c r="K8" s="559"/>
    </row>
    <row r="9" spans="1:11" ht="15.75" customHeight="1" thickBot="1">
      <c r="A9" s="26"/>
      <c r="B9" s="27"/>
      <c r="C9" s="133"/>
      <c r="D9" s="29"/>
      <c r="E9" s="134" t="s">
        <v>158</v>
      </c>
      <c r="F9" s="135"/>
      <c r="G9" s="135"/>
      <c r="H9" s="135"/>
      <c r="I9" s="135"/>
      <c r="J9" s="135"/>
      <c r="K9" s="136"/>
    </row>
    <row r="10" spans="1:11" ht="12" customHeight="1">
      <c r="A10" s="571">
        <v>1</v>
      </c>
      <c r="B10" s="162"/>
      <c r="C10" s="163"/>
      <c r="D10" s="161"/>
      <c r="E10" s="553" t="s">
        <v>451</v>
      </c>
      <c r="F10" s="61"/>
      <c r="G10" s="61"/>
      <c r="H10" s="61"/>
      <c r="I10" s="61"/>
      <c r="J10" s="61"/>
      <c r="K10" s="137"/>
    </row>
    <row r="11" spans="1:11" ht="12" customHeight="1">
      <c r="A11" s="566"/>
      <c r="B11" s="167"/>
      <c r="C11" s="168"/>
      <c r="D11" s="169"/>
      <c r="E11" s="564"/>
      <c r="F11" s="170">
        <v>46793</v>
      </c>
      <c r="G11" s="170">
        <v>22000</v>
      </c>
      <c r="H11" s="170">
        <v>0</v>
      </c>
      <c r="I11" s="170"/>
      <c r="J11" s="170">
        <f>F11+G11</f>
        <v>68793</v>
      </c>
      <c r="K11" s="138" t="s">
        <v>159</v>
      </c>
    </row>
    <row r="12" spans="1:11" ht="12" customHeight="1">
      <c r="A12" s="565">
        <v>2</v>
      </c>
      <c r="B12" s="172"/>
      <c r="C12" s="173"/>
      <c r="D12" s="171"/>
      <c r="E12" s="556" t="s">
        <v>450</v>
      </c>
      <c r="F12" s="175"/>
      <c r="G12" s="175"/>
      <c r="H12" s="175"/>
      <c r="I12" s="175"/>
      <c r="J12" s="175"/>
      <c r="K12" s="137"/>
    </row>
    <row r="13" spans="1:11" ht="12" customHeight="1">
      <c r="A13" s="566"/>
      <c r="B13" s="167"/>
      <c r="C13" s="168"/>
      <c r="D13" s="169"/>
      <c r="E13" s="564"/>
      <c r="F13" s="170">
        <v>1746</v>
      </c>
      <c r="G13" s="170">
        <v>1000</v>
      </c>
      <c r="H13" s="170">
        <v>0</v>
      </c>
      <c r="I13" s="170"/>
      <c r="J13" s="170">
        <f>F13+G13</f>
        <v>2746</v>
      </c>
      <c r="K13" s="138" t="s">
        <v>160</v>
      </c>
    </row>
    <row r="14" spans="1:11" ht="12" customHeight="1">
      <c r="A14" s="565">
        <v>3</v>
      </c>
      <c r="B14" s="162"/>
      <c r="C14" s="163"/>
      <c r="D14" s="161"/>
      <c r="E14" s="567" t="s">
        <v>449</v>
      </c>
      <c r="F14" s="61"/>
      <c r="G14" s="61"/>
      <c r="H14" s="61"/>
      <c r="I14" s="61"/>
      <c r="J14" s="61"/>
      <c r="K14" s="32"/>
    </row>
    <row r="15" spans="1:11" ht="12" customHeight="1" thickBot="1">
      <c r="A15" s="568"/>
      <c r="B15" s="165"/>
      <c r="C15" s="176"/>
      <c r="D15" s="177"/>
      <c r="E15" s="569"/>
      <c r="F15" s="52">
        <v>8263</v>
      </c>
      <c r="G15" s="52">
        <v>6000</v>
      </c>
      <c r="H15" s="52">
        <v>0</v>
      </c>
      <c r="I15" s="52"/>
      <c r="J15" s="52">
        <f>F15+G15</f>
        <v>14263</v>
      </c>
      <c r="K15" s="37" t="s">
        <v>159</v>
      </c>
    </row>
    <row r="16" spans="1:11" ht="15.75" customHeight="1" thickBot="1">
      <c r="A16" s="139"/>
      <c r="B16" s="140"/>
      <c r="C16" s="141"/>
      <c r="D16" s="142"/>
      <c r="E16" s="143" t="s">
        <v>161</v>
      </c>
      <c r="F16" s="32"/>
      <c r="G16" s="32"/>
      <c r="H16" s="32"/>
      <c r="I16" s="32"/>
      <c r="J16" s="32"/>
      <c r="K16" s="32"/>
    </row>
    <row r="17" spans="1:12" ht="12" customHeight="1">
      <c r="A17" s="570">
        <v>4</v>
      </c>
      <c r="B17" s="178"/>
      <c r="C17" s="179"/>
      <c r="D17" s="166"/>
      <c r="E17" s="557" t="s">
        <v>452</v>
      </c>
      <c r="F17" s="45"/>
      <c r="G17" s="45"/>
      <c r="H17" s="45"/>
      <c r="I17" s="45"/>
      <c r="J17" s="45"/>
      <c r="K17" s="45" t="s">
        <v>162</v>
      </c>
      <c r="L17" s="151"/>
    </row>
    <row r="18" spans="1:12" ht="12" customHeight="1">
      <c r="A18" s="566"/>
      <c r="B18" s="167"/>
      <c r="C18" s="168"/>
      <c r="D18" s="169"/>
      <c r="E18" s="564"/>
      <c r="F18" s="170"/>
      <c r="G18" s="170">
        <v>8000</v>
      </c>
      <c r="H18" s="170">
        <v>0</v>
      </c>
      <c r="I18" s="170"/>
      <c r="J18" s="170">
        <f>SUM(G18:I18)</f>
        <v>8000</v>
      </c>
      <c r="K18" s="170" t="s">
        <v>163</v>
      </c>
      <c r="L18" s="151"/>
    </row>
    <row r="19" spans="1:12" ht="12" customHeight="1">
      <c r="A19" s="565">
        <v>5</v>
      </c>
      <c r="B19" s="172"/>
      <c r="C19" s="173"/>
      <c r="D19" s="171"/>
      <c r="E19" s="567" t="s">
        <v>453</v>
      </c>
      <c r="F19" s="175"/>
      <c r="G19" s="175"/>
      <c r="H19" s="175"/>
      <c r="I19" s="175"/>
      <c r="J19" s="175"/>
      <c r="K19" s="175"/>
      <c r="L19" s="151"/>
    </row>
    <row r="20" spans="1:12" ht="12" customHeight="1">
      <c r="A20" s="566"/>
      <c r="B20" s="167"/>
      <c r="C20" s="168"/>
      <c r="D20" s="169"/>
      <c r="E20" s="564"/>
      <c r="F20" s="170"/>
      <c r="G20" s="170">
        <v>15000</v>
      </c>
      <c r="H20" s="170">
        <v>0</v>
      </c>
      <c r="I20" s="170"/>
      <c r="J20" s="170">
        <f>SUM(G20:I20)</f>
        <v>15000</v>
      </c>
      <c r="K20" s="170" t="s">
        <v>164</v>
      </c>
      <c r="L20" s="151"/>
    </row>
    <row r="21" spans="1:12" ht="12" customHeight="1">
      <c r="A21" s="565">
        <v>6</v>
      </c>
      <c r="B21" s="172"/>
      <c r="C21" s="173"/>
      <c r="D21" s="180"/>
      <c r="E21" s="567" t="s">
        <v>454</v>
      </c>
      <c r="F21" s="175"/>
      <c r="G21" s="175"/>
      <c r="H21" s="175"/>
      <c r="I21" s="175"/>
      <c r="J21" s="175"/>
      <c r="K21" s="175"/>
      <c r="L21" s="151"/>
    </row>
    <row r="22" spans="1:12" ht="12" customHeight="1">
      <c r="A22" s="566"/>
      <c r="B22" s="167"/>
      <c r="C22" s="168"/>
      <c r="D22" s="181"/>
      <c r="E22" s="564"/>
      <c r="F22" s="170"/>
      <c r="G22" s="170">
        <v>2000</v>
      </c>
      <c r="H22" s="170">
        <v>0</v>
      </c>
      <c r="I22" s="170"/>
      <c r="J22" s="170">
        <f>SUM(G22:I22)</f>
        <v>2000</v>
      </c>
      <c r="K22" s="170" t="s">
        <v>159</v>
      </c>
      <c r="L22" s="151"/>
    </row>
    <row r="23" spans="1:12" ht="12" customHeight="1">
      <c r="A23" s="571">
        <v>7</v>
      </c>
      <c r="B23" s="162"/>
      <c r="C23" s="163"/>
      <c r="D23" s="161"/>
      <c r="E23" s="563" t="s">
        <v>455</v>
      </c>
      <c r="F23" s="61"/>
      <c r="G23" s="61"/>
      <c r="H23" s="61"/>
      <c r="I23" s="61"/>
      <c r="J23" s="61"/>
      <c r="K23" s="61"/>
      <c r="L23" s="151"/>
    </row>
    <row r="24" spans="1:12" ht="12" customHeight="1" thickBot="1">
      <c r="A24" s="568"/>
      <c r="B24" s="165"/>
      <c r="C24" s="176"/>
      <c r="D24" s="177"/>
      <c r="E24" s="569"/>
      <c r="F24" s="52"/>
      <c r="G24" s="52">
        <v>4000</v>
      </c>
      <c r="H24" s="52">
        <v>0</v>
      </c>
      <c r="I24" s="52"/>
      <c r="J24" s="52">
        <f>SUM(G24:I24)</f>
        <v>4000</v>
      </c>
      <c r="K24" s="52" t="s">
        <v>165</v>
      </c>
      <c r="L24" s="151"/>
    </row>
    <row r="25" spans="1:11" ht="15.75" customHeight="1" thickBot="1">
      <c r="A25" s="139"/>
      <c r="B25" s="140"/>
      <c r="C25" s="141"/>
      <c r="D25" s="144"/>
      <c r="E25" s="145" t="s">
        <v>166</v>
      </c>
      <c r="F25" s="32"/>
      <c r="G25" s="32"/>
      <c r="H25" s="32"/>
      <c r="I25" s="32"/>
      <c r="J25" s="32"/>
      <c r="K25" s="32"/>
    </row>
    <row r="26" spans="1:11" ht="12" customHeight="1">
      <c r="A26" s="570">
        <v>8</v>
      </c>
      <c r="B26" s="178"/>
      <c r="C26" s="179"/>
      <c r="D26" s="166"/>
      <c r="E26" s="557" t="s">
        <v>456</v>
      </c>
      <c r="F26" s="45"/>
      <c r="G26" s="45"/>
      <c r="H26" s="31"/>
      <c r="I26" s="31"/>
      <c r="J26" s="31"/>
      <c r="K26" s="31"/>
    </row>
    <row r="27" spans="1:11" ht="12" customHeight="1">
      <c r="A27" s="552"/>
      <c r="B27" s="164"/>
      <c r="C27" s="182"/>
      <c r="D27" s="183"/>
      <c r="E27" s="553"/>
      <c r="F27" s="61">
        <v>1178</v>
      </c>
      <c r="G27" s="61">
        <v>30000</v>
      </c>
      <c r="H27" s="32">
        <v>0</v>
      </c>
      <c r="I27" s="32"/>
      <c r="J27" s="32">
        <f>F27+G27</f>
        <v>31178</v>
      </c>
      <c r="K27" s="32" t="s">
        <v>159</v>
      </c>
    </row>
    <row r="28" spans="1:11" ht="12" customHeight="1">
      <c r="A28" s="565">
        <v>9</v>
      </c>
      <c r="B28" s="172"/>
      <c r="C28" s="173"/>
      <c r="D28" s="184"/>
      <c r="E28" s="558" t="s">
        <v>457</v>
      </c>
      <c r="F28" s="175"/>
      <c r="G28" s="175"/>
      <c r="H28" s="137"/>
      <c r="I28" s="137"/>
      <c r="J28" s="137"/>
      <c r="K28" s="137"/>
    </row>
    <row r="29" spans="1:11" ht="12" customHeight="1">
      <c r="A29" s="566"/>
      <c r="B29" s="167"/>
      <c r="C29" s="168"/>
      <c r="D29" s="185"/>
      <c r="E29" s="564"/>
      <c r="F29" s="170">
        <v>11000</v>
      </c>
      <c r="G29" s="170">
        <v>26625</v>
      </c>
      <c r="H29" s="138">
        <v>0</v>
      </c>
      <c r="I29" s="138"/>
      <c r="J29" s="138">
        <f>F29+G29</f>
        <v>37625</v>
      </c>
      <c r="K29" s="138" t="s">
        <v>167</v>
      </c>
    </row>
    <row r="30" spans="1:11" ht="12" customHeight="1">
      <c r="A30" s="571">
        <v>10</v>
      </c>
      <c r="B30" s="162"/>
      <c r="C30" s="163"/>
      <c r="D30" s="186"/>
      <c r="E30" s="554" t="s">
        <v>458</v>
      </c>
      <c r="F30" s="61"/>
      <c r="G30" s="61"/>
      <c r="H30" s="32"/>
      <c r="I30" s="32"/>
      <c r="J30" s="32"/>
      <c r="K30" s="32"/>
    </row>
    <row r="31" spans="1:11" ht="12" customHeight="1">
      <c r="A31" s="552"/>
      <c r="B31" s="164"/>
      <c r="C31" s="182"/>
      <c r="D31" s="187"/>
      <c r="E31" s="553"/>
      <c r="F31" s="61">
        <v>11944</v>
      </c>
      <c r="G31" s="61">
        <v>15000</v>
      </c>
      <c r="H31" s="32">
        <v>0</v>
      </c>
      <c r="I31" s="32"/>
      <c r="J31" s="32">
        <f>F31+G31</f>
        <v>26944</v>
      </c>
      <c r="K31" s="32" t="s">
        <v>159</v>
      </c>
    </row>
    <row r="32" spans="1:11" ht="12" customHeight="1">
      <c r="A32" s="555">
        <v>11</v>
      </c>
      <c r="B32" s="174"/>
      <c r="C32" s="188"/>
      <c r="D32" s="174"/>
      <c r="E32" s="556" t="s">
        <v>459</v>
      </c>
      <c r="F32" s="189"/>
      <c r="G32" s="190"/>
      <c r="H32" s="146"/>
      <c r="I32" s="147"/>
      <c r="J32" s="146"/>
      <c r="K32" s="148"/>
    </row>
    <row r="33" spans="1:11" ht="12" customHeight="1">
      <c r="A33" s="566"/>
      <c r="B33" s="167"/>
      <c r="C33" s="168"/>
      <c r="D33" s="167"/>
      <c r="E33" s="564"/>
      <c r="F33" s="220">
        <v>2376</v>
      </c>
      <c r="G33" s="221">
        <v>8000</v>
      </c>
      <c r="H33" s="476">
        <v>0</v>
      </c>
      <c r="I33" s="475"/>
      <c r="J33" s="476">
        <f>F33+G33</f>
        <v>10376</v>
      </c>
      <c r="K33" s="149" t="s">
        <v>168</v>
      </c>
    </row>
    <row r="34" spans="1:11" ht="12" customHeight="1">
      <c r="A34" s="571">
        <v>12</v>
      </c>
      <c r="B34" s="162"/>
      <c r="C34" s="163"/>
      <c r="D34" s="161"/>
      <c r="E34" s="563" t="s">
        <v>460</v>
      </c>
      <c r="F34" s="61"/>
      <c r="G34" s="61"/>
      <c r="H34" s="32"/>
      <c r="I34" s="32"/>
      <c r="J34" s="32"/>
      <c r="K34" s="32"/>
    </row>
    <row r="35" spans="1:11" ht="12" customHeight="1">
      <c r="A35" s="552"/>
      <c r="B35" s="164"/>
      <c r="C35" s="182"/>
      <c r="D35" s="183"/>
      <c r="E35" s="553"/>
      <c r="F35" s="61">
        <v>9017</v>
      </c>
      <c r="G35" s="61">
        <v>2100</v>
      </c>
      <c r="H35" s="32">
        <v>0</v>
      </c>
      <c r="I35" s="32"/>
      <c r="J35" s="32">
        <f>F35+G35</f>
        <v>11117</v>
      </c>
      <c r="K35" s="32" t="s">
        <v>159</v>
      </c>
    </row>
    <row r="36" spans="1:11" ht="12" customHeight="1">
      <c r="A36" s="565">
        <v>13</v>
      </c>
      <c r="B36" s="172"/>
      <c r="C36" s="173"/>
      <c r="D36" s="171"/>
      <c r="E36" s="567" t="s">
        <v>461</v>
      </c>
      <c r="F36" s="175"/>
      <c r="G36" s="175"/>
      <c r="H36" s="137"/>
      <c r="I36" s="137"/>
      <c r="J36" s="137"/>
      <c r="K36" s="137"/>
    </row>
    <row r="37" spans="1:11" ht="12" customHeight="1">
      <c r="A37" s="552"/>
      <c r="B37" s="164"/>
      <c r="C37" s="182"/>
      <c r="D37" s="183"/>
      <c r="E37" s="553"/>
      <c r="F37" s="61">
        <v>1600</v>
      </c>
      <c r="G37" s="61">
        <v>4000</v>
      </c>
      <c r="H37" s="32">
        <v>0</v>
      </c>
      <c r="I37" s="32"/>
      <c r="J37" s="32">
        <f>F37+G37</f>
        <v>5600</v>
      </c>
      <c r="K37" s="32" t="s">
        <v>169</v>
      </c>
    </row>
    <row r="38" spans="1:11" ht="12" customHeight="1">
      <c r="A38" s="565">
        <v>14</v>
      </c>
      <c r="B38" s="172"/>
      <c r="C38" s="173"/>
      <c r="D38" s="180"/>
      <c r="E38" s="567" t="s">
        <v>462</v>
      </c>
      <c r="F38" s="175"/>
      <c r="G38" s="175"/>
      <c r="H38" s="137"/>
      <c r="I38" s="137"/>
      <c r="J38" s="137"/>
      <c r="K38" s="137"/>
    </row>
    <row r="39" spans="1:11" ht="12" customHeight="1">
      <c r="A39" s="566"/>
      <c r="B39" s="167"/>
      <c r="C39" s="168"/>
      <c r="D39" s="181"/>
      <c r="E39" s="564"/>
      <c r="F39" s="170">
        <v>6000</v>
      </c>
      <c r="G39" s="170">
        <v>6500</v>
      </c>
      <c r="H39" s="138">
        <v>0</v>
      </c>
      <c r="I39" s="138"/>
      <c r="J39" s="138">
        <f>F39+G39</f>
        <v>12500</v>
      </c>
      <c r="K39" s="138" t="s">
        <v>159</v>
      </c>
    </row>
    <row r="40" spans="1:11" ht="12" customHeight="1">
      <c r="A40" s="571">
        <v>15</v>
      </c>
      <c r="B40" s="162"/>
      <c r="C40" s="163"/>
      <c r="D40" s="161"/>
      <c r="E40" s="563" t="s">
        <v>463</v>
      </c>
      <c r="F40" s="61"/>
      <c r="G40" s="61"/>
      <c r="H40" s="32"/>
      <c r="I40" s="32"/>
      <c r="J40" s="32"/>
      <c r="K40" s="32"/>
    </row>
    <row r="41" spans="1:11" ht="12" customHeight="1">
      <c r="A41" s="566"/>
      <c r="B41" s="167"/>
      <c r="C41" s="168"/>
      <c r="D41" s="169"/>
      <c r="E41" s="564"/>
      <c r="F41" s="170"/>
      <c r="G41" s="170">
        <v>24500</v>
      </c>
      <c r="H41" s="138">
        <v>0</v>
      </c>
      <c r="I41" s="138"/>
      <c r="J41" s="138">
        <f>SUM(G41:I41)</f>
        <v>24500</v>
      </c>
      <c r="K41" s="138" t="s">
        <v>159</v>
      </c>
    </row>
    <row r="42" spans="1:11" ht="12" customHeight="1">
      <c r="A42" s="565">
        <v>16</v>
      </c>
      <c r="B42" s="172"/>
      <c r="C42" s="173"/>
      <c r="D42" s="171"/>
      <c r="E42" s="567" t="s">
        <v>464</v>
      </c>
      <c r="F42" s="175"/>
      <c r="G42" s="175"/>
      <c r="H42" s="137"/>
      <c r="I42" s="137"/>
      <c r="J42" s="137"/>
      <c r="K42" s="32"/>
    </row>
    <row r="43" spans="1:11" ht="12" customHeight="1" thickBot="1">
      <c r="A43" s="566"/>
      <c r="B43" s="167"/>
      <c r="C43" s="168"/>
      <c r="D43" s="169"/>
      <c r="E43" s="564"/>
      <c r="F43" s="170">
        <v>76636</v>
      </c>
      <c r="G43" s="170">
        <v>9504</v>
      </c>
      <c r="H43" s="138">
        <v>0</v>
      </c>
      <c r="I43" s="138"/>
      <c r="J43" s="138">
        <f>F43+G43</f>
        <v>86140</v>
      </c>
      <c r="K43" s="37" t="s">
        <v>170</v>
      </c>
    </row>
    <row r="44" spans="1:11" ht="12" customHeight="1">
      <c r="A44" s="571">
        <v>17</v>
      </c>
      <c r="B44" s="162"/>
      <c r="C44" s="163"/>
      <c r="D44" s="161"/>
      <c r="E44" s="563" t="s">
        <v>465</v>
      </c>
      <c r="F44" s="61"/>
      <c r="G44" s="61"/>
      <c r="H44" s="32"/>
      <c r="I44" s="32"/>
      <c r="J44" s="32"/>
      <c r="K44" s="31"/>
    </row>
    <row r="45" spans="1:11" ht="12" customHeight="1" thickBot="1">
      <c r="A45" s="552"/>
      <c r="B45" s="164"/>
      <c r="C45" s="182"/>
      <c r="D45" s="183"/>
      <c r="E45" s="553"/>
      <c r="F45" s="61"/>
      <c r="G45" s="61">
        <v>3000</v>
      </c>
      <c r="H45" s="32">
        <v>0</v>
      </c>
      <c r="I45" s="32"/>
      <c r="J45" s="32">
        <f>SUM(G45:I45)</f>
        <v>3000</v>
      </c>
      <c r="K45" s="37" t="s">
        <v>171</v>
      </c>
    </row>
    <row r="46" spans="1:11" ht="12" customHeight="1">
      <c r="A46" s="565">
        <v>18</v>
      </c>
      <c r="B46" s="172"/>
      <c r="C46" s="173"/>
      <c r="D46" s="171"/>
      <c r="E46" s="567" t="s">
        <v>466</v>
      </c>
      <c r="F46" s="175"/>
      <c r="G46" s="175"/>
      <c r="H46" s="175"/>
      <c r="I46" s="137"/>
      <c r="J46" s="137"/>
      <c r="K46" s="31"/>
    </row>
    <row r="47" spans="1:11" ht="12" customHeight="1" thickBot="1">
      <c r="A47" s="566"/>
      <c r="B47" s="167"/>
      <c r="C47" s="168"/>
      <c r="D47" s="169"/>
      <c r="E47" s="564"/>
      <c r="F47" s="170"/>
      <c r="G47" s="170">
        <v>2000</v>
      </c>
      <c r="H47" s="170">
        <v>0</v>
      </c>
      <c r="I47" s="138"/>
      <c r="J47" s="138">
        <f>SUM(G47:I47)</f>
        <v>2000</v>
      </c>
      <c r="K47" s="37" t="s">
        <v>172</v>
      </c>
    </row>
    <row r="48" spans="1:11" ht="12" customHeight="1">
      <c r="A48" s="565">
        <v>19</v>
      </c>
      <c r="B48" s="172"/>
      <c r="C48" s="173"/>
      <c r="D48" s="171"/>
      <c r="E48" s="567" t="s">
        <v>173</v>
      </c>
      <c r="F48" s="175"/>
      <c r="G48" s="175"/>
      <c r="H48" s="175"/>
      <c r="I48" s="137"/>
      <c r="J48" s="137"/>
      <c r="K48" s="31"/>
    </row>
    <row r="49" spans="1:11" ht="12" customHeight="1" thickBot="1">
      <c r="A49" s="566"/>
      <c r="B49" s="167"/>
      <c r="C49" s="168"/>
      <c r="D49" s="169"/>
      <c r="E49" s="564"/>
      <c r="F49" s="170"/>
      <c r="G49" s="170">
        <v>5000</v>
      </c>
      <c r="H49" s="170">
        <v>0</v>
      </c>
      <c r="I49" s="138"/>
      <c r="J49" s="138">
        <f>SUM(G49:I49)</f>
        <v>5000</v>
      </c>
      <c r="K49" s="37"/>
    </row>
    <row r="50" spans="1:11" ht="12" customHeight="1">
      <c r="A50" s="571">
        <v>20</v>
      </c>
      <c r="B50" s="162"/>
      <c r="C50" s="163"/>
      <c r="D50" s="161"/>
      <c r="E50" s="563" t="s">
        <v>174</v>
      </c>
      <c r="F50" s="61"/>
      <c r="G50" s="61"/>
      <c r="H50" s="61"/>
      <c r="I50" s="32"/>
      <c r="J50" s="32"/>
      <c r="K50" s="31"/>
    </row>
    <row r="51" spans="1:11" ht="12" customHeight="1" thickBot="1">
      <c r="A51" s="568"/>
      <c r="B51" s="165"/>
      <c r="C51" s="176"/>
      <c r="D51" s="177"/>
      <c r="E51" s="569"/>
      <c r="F51" s="52"/>
      <c r="G51" s="52">
        <v>20000</v>
      </c>
      <c r="H51" s="52">
        <v>0</v>
      </c>
      <c r="I51" s="37"/>
      <c r="J51" s="37">
        <f>SUM(G51:I51)</f>
        <v>20000</v>
      </c>
      <c r="K51" s="37"/>
    </row>
    <row r="52" spans="1:11" ht="15.75" customHeight="1" thickBot="1">
      <c r="A52" s="191"/>
      <c r="B52" s="192"/>
      <c r="C52" s="193"/>
      <c r="D52" s="194"/>
      <c r="E52" s="91"/>
      <c r="F52" s="98"/>
      <c r="G52" s="98"/>
      <c r="H52" s="98"/>
      <c r="I52" s="99"/>
      <c r="J52" s="99"/>
      <c r="K52" s="99"/>
    </row>
    <row r="53" spans="1:11" ht="16.5" customHeight="1">
      <c r="A53" s="195"/>
      <c r="B53" s="178"/>
      <c r="C53" s="179"/>
      <c r="D53" s="166"/>
      <c r="E53" s="196" t="s">
        <v>175</v>
      </c>
      <c r="F53" s="197"/>
      <c r="G53" s="197"/>
      <c r="H53" s="197"/>
      <c r="I53" s="31"/>
      <c r="J53" s="31"/>
      <c r="K53" s="31"/>
    </row>
    <row r="54" spans="1:11" ht="16.5" customHeight="1" thickBot="1">
      <c r="A54" s="198"/>
      <c r="B54" s="199"/>
      <c r="C54" s="200"/>
      <c r="D54" s="201"/>
      <c r="E54" s="202" t="s">
        <v>176</v>
      </c>
      <c r="F54" s="203"/>
      <c r="G54" s="203">
        <v>200</v>
      </c>
      <c r="H54" s="203">
        <v>0</v>
      </c>
      <c r="I54" s="37"/>
      <c r="J54" s="37">
        <f>SUM(G54:I54)</f>
        <v>200</v>
      </c>
      <c r="K54" s="37"/>
    </row>
    <row r="55" spans="1:11" ht="12" customHeight="1">
      <c r="A55" s="204"/>
      <c r="B55" s="205"/>
      <c r="C55" s="206"/>
      <c r="D55" s="207"/>
      <c r="E55" s="208"/>
      <c r="F55" s="209"/>
      <c r="G55" s="209"/>
      <c r="H55" s="209"/>
      <c r="I55" s="99"/>
      <c r="J55" s="99"/>
      <c r="K55" s="99"/>
    </row>
    <row r="56" spans="1:11" ht="12" customHeight="1">
      <c r="A56" s="204"/>
      <c r="B56" s="205"/>
      <c r="C56" s="206"/>
      <c r="D56" s="207"/>
      <c r="E56" s="208"/>
      <c r="F56" s="209"/>
      <c r="G56" s="209"/>
      <c r="H56" s="209"/>
      <c r="I56" s="99"/>
      <c r="J56" s="99"/>
      <c r="K56" s="99"/>
    </row>
    <row r="57" spans="1:11" ht="12" customHeight="1" thickBot="1">
      <c r="A57" s="210"/>
      <c r="B57" s="210"/>
      <c r="C57" s="211"/>
      <c r="D57" s="212"/>
      <c r="E57" s="212"/>
      <c r="F57" s="213"/>
      <c r="G57" s="213"/>
      <c r="H57" s="213"/>
      <c r="J57" s="150"/>
      <c r="K57" s="151"/>
    </row>
    <row r="58" spans="1:11" ht="16.5" thickBot="1">
      <c r="A58" s="101"/>
      <c r="B58" s="101"/>
      <c r="C58" s="101"/>
      <c r="D58" s="101"/>
      <c r="E58" s="102" t="s">
        <v>147</v>
      </c>
      <c r="F58" s="103">
        <f>SUM(F11:F57)</f>
        <v>176553</v>
      </c>
      <c r="G58" s="103">
        <f>SUM(G11:G57)</f>
        <v>214429</v>
      </c>
      <c r="H58" s="214">
        <v>0</v>
      </c>
      <c r="I58" s="154">
        <f>SUM(I10:I57)</f>
        <v>0</v>
      </c>
      <c r="J58" s="155">
        <f>F58+G58</f>
        <v>390982</v>
      </c>
      <c r="K58" s="156"/>
    </row>
    <row r="59" spans="1:11" ht="15.75">
      <c r="A59" s="152"/>
      <c r="B59" s="152"/>
      <c r="C59" s="152"/>
      <c r="D59" s="152"/>
      <c r="E59" s="157"/>
      <c r="F59" s="159"/>
      <c r="G59" s="159"/>
      <c r="H59" s="159"/>
      <c r="I59" s="159"/>
      <c r="J59" s="159"/>
      <c r="K59" s="110"/>
    </row>
    <row r="60" spans="1:11" ht="15.75">
      <c r="A60" s="152"/>
      <c r="B60" s="152"/>
      <c r="C60" s="152"/>
      <c r="D60" s="152"/>
      <c r="E60" s="152"/>
      <c r="F60" s="159"/>
      <c r="G60" s="159"/>
      <c r="H60" s="159"/>
      <c r="I60" s="159"/>
      <c r="J60" s="159"/>
      <c r="K60" s="110"/>
    </row>
    <row r="61" spans="1:11" ht="15.75">
      <c r="A61" s="160"/>
      <c r="B61" s="160"/>
      <c r="C61" s="160"/>
      <c r="D61" s="160"/>
      <c r="E61" s="157"/>
      <c r="F61" s="159"/>
      <c r="G61" s="159"/>
      <c r="H61" s="159"/>
      <c r="I61" s="159"/>
      <c r="J61" s="159"/>
      <c r="K61" s="110"/>
    </row>
  </sheetData>
  <mergeCells count="46">
    <mergeCell ref="J7:J8"/>
    <mergeCell ref="K7:K8"/>
    <mergeCell ref="A10:A11"/>
    <mergeCell ref="E10:E11"/>
    <mergeCell ref="F7:F8"/>
    <mergeCell ref="G7:G8"/>
    <mergeCell ref="H7:H8"/>
    <mergeCell ref="I7:I8"/>
    <mergeCell ref="A12:A13"/>
    <mergeCell ref="E12:E13"/>
    <mergeCell ref="A14:A15"/>
    <mergeCell ref="E14:E15"/>
    <mergeCell ref="A17:A18"/>
    <mergeCell ref="E17:E18"/>
    <mergeCell ref="A19:A20"/>
    <mergeCell ref="E19:E20"/>
    <mergeCell ref="A21:A22"/>
    <mergeCell ref="E21:E22"/>
    <mergeCell ref="A23:A24"/>
    <mergeCell ref="E23:E24"/>
    <mergeCell ref="A26:A27"/>
    <mergeCell ref="E26:E27"/>
    <mergeCell ref="A28:A29"/>
    <mergeCell ref="E28:E29"/>
    <mergeCell ref="A30:A31"/>
    <mergeCell ref="E30:E31"/>
    <mergeCell ref="A32:A33"/>
    <mergeCell ref="E32:E33"/>
    <mergeCell ref="A34:A35"/>
    <mergeCell ref="E34:E35"/>
    <mergeCell ref="A36:A37"/>
    <mergeCell ref="E36:E37"/>
    <mergeCell ref="A38:A39"/>
    <mergeCell ref="E38:E39"/>
    <mergeCell ref="A40:A41"/>
    <mergeCell ref="E40:E41"/>
    <mergeCell ref="A42:A43"/>
    <mergeCell ref="E42:E43"/>
    <mergeCell ref="A44:A45"/>
    <mergeCell ref="E44:E45"/>
    <mergeCell ref="A50:A51"/>
    <mergeCell ref="E50:E51"/>
    <mergeCell ref="A46:A47"/>
    <mergeCell ref="E46:E47"/>
    <mergeCell ref="A48:A49"/>
    <mergeCell ref="E48:E49"/>
  </mergeCells>
  <printOptions/>
  <pageMargins left="0.2755905511811024" right="0.1968503937007874" top="0.984251968503937" bottom="0.984251968503937" header="0.5118110236220472" footer="0.5118110236220472"/>
  <pageSetup horizontalDpi="600" verticalDpi="600" orientation="landscape" paperSize="9" scale="63" r:id="rId1"/>
  <headerFooter alignWithMargins="0">
    <oddFooter>&amp;Lzpracovalo investiční oddělení pro jednání Zastupitelstva dne 18.5.2006&amp;C1 z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L29"/>
  <sheetViews>
    <sheetView tabSelected="1" workbookViewId="0" topLeftCell="C1">
      <selection activeCell="E7" sqref="E7"/>
    </sheetView>
  </sheetViews>
  <sheetFormatPr defaultColWidth="9.140625" defaultRowHeight="12.75"/>
  <cols>
    <col min="1" max="1" width="6.7109375" style="0" customWidth="1"/>
    <col min="2" max="2" width="17.7109375" style="0" customWidth="1"/>
    <col min="3" max="4" width="7.8515625" style="0" customWidth="1"/>
    <col min="5" max="5" width="76.00390625" style="0" customWidth="1"/>
    <col min="6" max="10" width="14.28125" style="0" customWidth="1"/>
    <col min="11" max="11" width="43.8515625" style="0" customWidth="1"/>
  </cols>
  <sheetData>
    <row r="1" spans="1:11" ht="18.75" thickBot="1">
      <c r="A1" s="1" t="s">
        <v>150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9" ht="12.75">
      <c r="A2" s="3"/>
      <c r="F2" s="118" t="s">
        <v>151</v>
      </c>
      <c r="G2" s="119">
        <v>300</v>
      </c>
      <c r="H2" s="675" t="s">
        <v>510</v>
      </c>
      <c r="I2" s="121"/>
    </row>
    <row r="3" spans="1:9" ht="15.75">
      <c r="A3" s="6" t="s">
        <v>179</v>
      </c>
      <c r="B3" s="7"/>
      <c r="C3" s="7"/>
      <c r="D3" s="7"/>
      <c r="E3" s="7"/>
      <c r="F3" s="122" t="s">
        <v>152</v>
      </c>
      <c r="G3" s="532">
        <v>300</v>
      </c>
      <c r="H3" s="531" t="s">
        <v>520</v>
      </c>
      <c r="I3" s="125"/>
    </row>
    <row r="4" spans="1:9" ht="15.75">
      <c r="A4" s="218" t="s">
        <v>181</v>
      </c>
      <c r="B4" s="7"/>
      <c r="C4" s="7"/>
      <c r="D4" s="7"/>
      <c r="E4" s="7"/>
      <c r="F4" s="122" t="s">
        <v>153</v>
      </c>
      <c r="G4" s="532">
        <v>0</v>
      </c>
      <c r="H4" s="124"/>
      <c r="I4" s="125"/>
    </row>
    <row r="5" spans="1:9" ht="16.5" thickBot="1">
      <c r="A5" s="126"/>
      <c r="B5" s="127"/>
      <c r="C5" s="7"/>
      <c r="D5" s="7"/>
      <c r="E5" s="7"/>
      <c r="F5" s="128"/>
      <c r="G5" s="129"/>
      <c r="H5" s="130"/>
      <c r="I5" s="131"/>
    </row>
    <row r="6" spans="1:10" ht="15.75" thickBot="1">
      <c r="A6" s="3"/>
      <c r="E6" s="23"/>
      <c r="F6" s="22" t="s">
        <v>154</v>
      </c>
      <c r="J6" s="7"/>
    </row>
    <row r="7" spans="1:11" ht="30" customHeight="1" thickBot="1">
      <c r="A7" s="23"/>
      <c r="B7" s="23"/>
      <c r="C7" s="23"/>
      <c r="D7" s="23"/>
      <c r="E7" s="132"/>
      <c r="F7" s="551" t="s">
        <v>155</v>
      </c>
      <c r="G7" s="572" t="s">
        <v>156</v>
      </c>
      <c r="H7" s="572" t="s">
        <v>157</v>
      </c>
      <c r="I7" s="551" t="s">
        <v>10</v>
      </c>
      <c r="J7" s="572" t="s">
        <v>11</v>
      </c>
      <c r="K7" s="560" t="s">
        <v>12</v>
      </c>
    </row>
    <row r="8" spans="1:11" ht="70.5" customHeight="1" thickBot="1">
      <c r="A8" s="26" t="s">
        <v>13</v>
      </c>
      <c r="B8" s="27" t="s">
        <v>14</v>
      </c>
      <c r="C8" s="133" t="s">
        <v>15</v>
      </c>
      <c r="D8" s="29" t="s">
        <v>16</v>
      </c>
      <c r="E8" s="30" t="s">
        <v>17</v>
      </c>
      <c r="F8" s="559"/>
      <c r="G8" s="559"/>
      <c r="H8" s="559"/>
      <c r="I8" s="559"/>
      <c r="J8" s="559"/>
      <c r="K8" s="559"/>
    </row>
    <row r="9" spans="1:11" ht="12" customHeight="1">
      <c r="A9" s="571">
        <v>1</v>
      </c>
      <c r="B9" s="162"/>
      <c r="C9" s="163"/>
      <c r="D9" s="161"/>
      <c r="E9" s="164" t="s">
        <v>177</v>
      </c>
      <c r="F9" s="61"/>
      <c r="G9" s="61"/>
      <c r="H9" s="61"/>
      <c r="I9" s="61"/>
      <c r="J9" s="61"/>
      <c r="K9" s="137"/>
    </row>
    <row r="10" spans="1:11" ht="12" customHeight="1">
      <c r="A10" s="566"/>
      <c r="B10" s="167"/>
      <c r="C10" s="168"/>
      <c r="D10" s="169"/>
      <c r="E10" s="24" t="s">
        <v>500</v>
      </c>
      <c r="F10" s="170">
        <v>300</v>
      </c>
      <c r="G10" s="170">
        <v>300</v>
      </c>
      <c r="H10" s="170">
        <v>0</v>
      </c>
      <c r="I10" s="170">
        <v>900</v>
      </c>
      <c r="J10" s="170">
        <v>1500</v>
      </c>
      <c r="K10" s="138"/>
    </row>
    <row r="11" spans="1:11" ht="12" customHeight="1">
      <c r="A11" s="565"/>
      <c r="B11" s="172"/>
      <c r="C11" s="173"/>
      <c r="D11" s="171"/>
      <c r="E11" s="556"/>
      <c r="F11" s="175"/>
      <c r="G11" s="175"/>
      <c r="H11" s="175"/>
      <c r="I11" s="175"/>
      <c r="J11" s="175"/>
      <c r="K11" s="137"/>
    </row>
    <row r="12" spans="1:11" ht="12" customHeight="1">
      <c r="A12" s="566"/>
      <c r="B12" s="167"/>
      <c r="C12" s="168"/>
      <c r="D12" s="169"/>
      <c r="E12" s="564"/>
      <c r="F12" s="170"/>
      <c r="G12" s="170"/>
      <c r="H12" s="170"/>
      <c r="I12" s="170"/>
      <c r="J12" s="170"/>
      <c r="K12" s="138"/>
    </row>
    <row r="13" spans="1:11" ht="12" customHeight="1">
      <c r="A13" s="565"/>
      <c r="B13" s="172"/>
      <c r="C13" s="173"/>
      <c r="D13" s="171"/>
      <c r="E13" s="567"/>
      <c r="F13" s="175"/>
      <c r="G13" s="175"/>
      <c r="H13" s="175"/>
      <c r="I13" s="175"/>
      <c r="J13" s="175"/>
      <c r="K13" s="137"/>
    </row>
    <row r="14" spans="1:11" ht="12" customHeight="1">
      <c r="A14" s="566"/>
      <c r="B14" s="167"/>
      <c r="C14" s="168"/>
      <c r="D14" s="169"/>
      <c r="E14" s="564"/>
      <c r="F14" s="170"/>
      <c r="G14" s="170"/>
      <c r="H14" s="170"/>
      <c r="I14" s="170"/>
      <c r="J14" s="170"/>
      <c r="K14" s="138"/>
    </row>
    <row r="15" spans="1:12" ht="12" customHeight="1">
      <c r="A15" s="571"/>
      <c r="B15" s="162"/>
      <c r="C15" s="163"/>
      <c r="D15" s="161"/>
      <c r="E15" s="563"/>
      <c r="F15" s="61"/>
      <c r="G15" s="61"/>
      <c r="H15" s="61"/>
      <c r="I15" s="61"/>
      <c r="J15" s="61"/>
      <c r="K15" s="61"/>
      <c r="L15" s="151"/>
    </row>
    <row r="16" spans="1:12" ht="12" customHeight="1">
      <c r="A16" s="566"/>
      <c r="B16" s="167"/>
      <c r="C16" s="168"/>
      <c r="D16" s="169"/>
      <c r="E16" s="564"/>
      <c r="F16" s="170"/>
      <c r="G16" s="170"/>
      <c r="H16" s="170"/>
      <c r="I16" s="170"/>
      <c r="J16" s="170"/>
      <c r="K16" s="170"/>
      <c r="L16" s="151"/>
    </row>
    <row r="17" spans="1:12" ht="12" customHeight="1">
      <c r="A17" s="565"/>
      <c r="B17" s="172"/>
      <c r="C17" s="173"/>
      <c r="D17" s="171"/>
      <c r="E17" s="567"/>
      <c r="F17" s="175"/>
      <c r="G17" s="175"/>
      <c r="H17" s="175"/>
      <c r="I17" s="175"/>
      <c r="J17" s="175"/>
      <c r="K17" s="175"/>
      <c r="L17" s="151"/>
    </row>
    <row r="18" spans="1:12" ht="12" customHeight="1">
      <c r="A18" s="566"/>
      <c r="B18" s="167"/>
      <c r="C18" s="168"/>
      <c r="D18" s="169"/>
      <c r="E18" s="564"/>
      <c r="F18" s="170"/>
      <c r="G18" s="170"/>
      <c r="H18" s="170"/>
      <c r="I18" s="170"/>
      <c r="J18" s="170"/>
      <c r="K18" s="170"/>
      <c r="L18" s="151"/>
    </row>
    <row r="19" spans="1:12" ht="12" customHeight="1">
      <c r="A19" s="565"/>
      <c r="B19" s="172"/>
      <c r="C19" s="173"/>
      <c r="D19" s="180"/>
      <c r="E19" s="567"/>
      <c r="F19" s="175"/>
      <c r="G19" s="175"/>
      <c r="H19" s="175"/>
      <c r="I19" s="175"/>
      <c r="J19" s="175"/>
      <c r="K19" s="175"/>
      <c r="L19" s="151"/>
    </row>
    <row r="20" spans="1:12" ht="12" customHeight="1">
      <c r="A20" s="566"/>
      <c r="B20" s="167"/>
      <c r="C20" s="168"/>
      <c r="D20" s="181"/>
      <c r="E20" s="564"/>
      <c r="F20" s="170"/>
      <c r="G20" s="170"/>
      <c r="H20" s="170"/>
      <c r="I20" s="170"/>
      <c r="J20" s="170"/>
      <c r="K20" s="170"/>
      <c r="L20" s="151"/>
    </row>
    <row r="21" spans="1:12" ht="12" customHeight="1">
      <c r="A21" s="565"/>
      <c r="B21" s="172"/>
      <c r="C21" s="173"/>
      <c r="D21" s="171"/>
      <c r="E21" s="567"/>
      <c r="F21" s="175"/>
      <c r="G21" s="175"/>
      <c r="H21" s="175"/>
      <c r="I21" s="175"/>
      <c r="J21" s="175"/>
      <c r="K21" s="175"/>
      <c r="L21" s="151"/>
    </row>
    <row r="22" spans="1:12" ht="12" customHeight="1" thickBot="1">
      <c r="A22" s="568"/>
      <c r="B22" s="165"/>
      <c r="C22" s="176"/>
      <c r="D22" s="177"/>
      <c r="E22" s="569"/>
      <c r="F22" s="52"/>
      <c r="G22" s="52"/>
      <c r="H22" s="52"/>
      <c r="I22" s="52"/>
      <c r="J22" s="52"/>
      <c r="K22" s="52"/>
      <c r="L22" s="151"/>
    </row>
    <row r="23" spans="1:11" ht="12" customHeight="1">
      <c r="A23" s="191"/>
      <c r="B23" s="192"/>
      <c r="C23" s="193"/>
      <c r="D23" s="194"/>
      <c r="E23" s="91"/>
      <c r="F23" s="98"/>
      <c r="G23" s="98"/>
      <c r="H23" s="98"/>
      <c r="I23" s="99"/>
      <c r="J23" s="99"/>
      <c r="K23" s="99"/>
    </row>
    <row r="24" spans="1:11" ht="12" customHeight="1">
      <c r="A24" s="191"/>
      <c r="B24" s="192"/>
      <c r="C24" s="193"/>
      <c r="D24" s="194"/>
      <c r="E24" s="91"/>
      <c r="F24" s="98"/>
      <c r="G24" s="98"/>
      <c r="H24" s="98"/>
      <c r="I24" s="99"/>
      <c r="J24" s="99"/>
      <c r="K24" s="99"/>
    </row>
    <row r="25" spans="1:11" ht="12" customHeight="1" thickBot="1">
      <c r="A25" s="110"/>
      <c r="B25" s="110"/>
      <c r="C25" s="211"/>
      <c r="D25" s="151"/>
      <c r="E25" s="151"/>
      <c r="F25" s="215"/>
      <c r="G25" s="215"/>
      <c r="H25" s="215"/>
      <c r="J25" s="150"/>
      <c r="K25" s="151"/>
    </row>
    <row r="26" spans="1:11" ht="16.5" thickBot="1">
      <c r="A26" s="101"/>
      <c r="B26" s="101"/>
      <c r="C26" s="101"/>
      <c r="D26" s="101"/>
      <c r="E26" s="102" t="s">
        <v>178</v>
      </c>
      <c r="F26" s="103">
        <v>300</v>
      </c>
      <c r="G26" s="103">
        <v>300</v>
      </c>
      <c r="H26" s="214">
        <v>0</v>
      </c>
      <c r="I26" s="154">
        <v>900</v>
      </c>
      <c r="J26" s="155">
        <v>1500</v>
      </c>
      <c r="K26" s="156"/>
    </row>
    <row r="27" spans="1:11" ht="15.75">
      <c r="A27" s="152"/>
      <c r="B27" s="152"/>
      <c r="C27" s="152"/>
      <c r="D27" s="152"/>
      <c r="E27" s="157"/>
      <c r="F27" s="159"/>
      <c r="G27" s="159"/>
      <c r="H27" s="159"/>
      <c r="I27" s="159"/>
      <c r="J27" s="159"/>
      <c r="K27" s="110"/>
    </row>
    <row r="28" spans="1:11" ht="15.75">
      <c r="A28" s="152"/>
      <c r="B28" s="152"/>
      <c r="C28" s="152"/>
      <c r="D28" s="152"/>
      <c r="E28" s="152"/>
      <c r="F28" s="159"/>
      <c r="G28" s="159"/>
      <c r="H28" s="159"/>
      <c r="I28" s="159"/>
      <c r="J28" s="159"/>
      <c r="K28" s="110"/>
    </row>
    <row r="29" spans="1:11" ht="15.75">
      <c r="A29" s="160"/>
      <c r="B29" s="160"/>
      <c r="C29" s="160"/>
      <c r="D29" s="160"/>
      <c r="E29" s="157"/>
      <c r="F29" s="159"/>
      <c r="G29" s="159"/>
      <c r="H29" s="159"/>
      <c r="I29" s="159"/>
      <c r="J29" s="159"/>
      <c r="K29" s="110"/>
    </row>
  </sheetData>
  <mergeCells count="19">
    <mergeCell ref="A19:A20"/>
    <mergeCell ref="E19:E20"/>
    <mergeCell ref="A21:A22"/>
    <mergeCell ref="E21:E22"/>
    <mergeCell ref="A15:A16"/>
    <mergeCell ref="E15:E16"/>
    <mergeCell ref="A17:A18"/>
    <mergeCell ref="E17:E18"/>
    <mergeCell ref="A11:A12"/>
    <mergeCell ref="E11:E12"/>
    <mergeCell ref="A13:A14"/>
    <mergeCell ref="E13:E14"/>
    <mergeCell ref="J7:J8"/>
    <mergeCell ref="K7:K8"/>
    <mergeCell ref="A9:A10"/>
    <mergeCell ref="F7:F8"/>
    <mergeCell ref="G7:G8"/>
    <mergeCell ref="H7:H8"/>
    <mergeCell ref="I7:I8"/>
  </mergeCells>
  <printOptions/>
  <pageMargins left="0.2755905511811024" right="0.1968503937007874" top="0.984251968503937" bottom="0.984251968503937" header="0.5118110236220472" footer="0.5118110236220472"/>
  <pageSetup horizontalDpi="600" verticalDpi="600" orientation="landscape" paperSize="9" scale="63" r:id="rId1"/>
  <headerFooter alignWithMargins="0">
    <oddFooter>&amp;Lzpracovalo investiční oddělení pro jednání Zastupitelstva dne 18.5.2006&amp;C1 z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L39"/>
  <sheetViews>
    <sheetView workbookViewId="0" topLeftCell="F1">
      <selection activeCell="H46" sqref="H46"/>
    </sheetView>
  </sheetViews>
  <sheetFormatPr defaultColWidth="9.140625" defaultRowHeight="12.75"/>
  <cols>
    <col min="1" max="1" width="6.7109375" style="0" customWidth="1"/>
    <col min="2" max="2" width="17.7109375" style="0" customWidth="1"/>
    <col min="3" max="4" width="7.8515625" style="0" customWidth="1"/>
    <col min="5" max="5" width="76.00390625" style="0" customWidth="1"/>
    <col min="6" max="10" width="14.28125" style="0" customWidth="1"/>
    <col min="11" max="11" width="43.8515625" style="0" customWidth="1"/>
  </cols>
  <sheetData>
    <row r="1" spans="1:11" ht="18.75" thickBot="1">
      <c r="A1" s="1" t="s">
        <v>150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9" ht="12.75">
      <c r="A2" s="3"/>
      <c r="F2" s="118" t="s">
        <v>151</v>
      </c>
      <c r="G2" s="119">
        <v>930</v>
      </c>
      <c r="H2" s="120"/>
      <c r="I2" s="121"/>
    </row>
    <row r="3" spans="1:9" ht="15.75">
      <c r="A3" s="6" t="s">
        <v>179</v>
      </c>
      <c r="B3" s="7"/>
      <c r="C3" s="7"/>
      <c r="D3" s="7"/>
      <c r="E3" s="7"/>
      <c r="F3" s="122" t="s">
        <v>152</v>
      </c>
      <c r="G3" s="532">
        <v>930</v>
      </c>
      <c r="H3" s="531" t="s">
        <v>510</v>
      </c>
      <c r="I3" s="125"/>
    </row>
    <row r="4" spans="1:9" ht="15.75">
      <c r="A4" s="218" t="s">
        <v>420</v>
      </c>
      <c r="B4" s="7"/>
      <c r="C4" s="7"/>
      <c r="D4" s="7"/>
      <c r="E4" s="7"/>
      <c r="F4" s="122" t="s">
        <v>153</v>
      </c>
      <c r="G4" s="532">
        <v>0</v>
      </c>
      <c r="H4" s="124"/>
      <c r="I4" s="125"/>
    </row>
    <row r="5" spans="1:9" ht="16.5" thickBot="1">
      <c r="A5" s="126"/>
      <c r="B5" s="127"/>
      <c r="C5" s="7"/>
      <c r="D5" s="7"/>
      <c r="E5" s="7"/>
      <c r="F5" s="128"/>
      <c r="G5" s="129"/>
      <c r="H5" s="130"/>
      <c r="I5" s="131"/>
    </row>
    <row r="6" spans="1:10" ht="15.75" thickBot="1">
      <c r="A6" s="7" t="s">
        <v>511</v>
      </c>
      <c r="B6" s="7"/>
      <c r="C6" s="7"/>
      <c r="D6" s="7"/>
      <c r="E6" s="24"/>
      <c r="F6" s="22" t="s">
        <v>154</v>
      </c>
      <c r="J6" s="7"/>
    </row>
    <row r="7" spans="1:11" ht="30" customHeight="1" thickBot="1">
      <c r="A7" s="23"/>
      <c r="B7" s="23"/>
      <c r="C7" s="23"/>
      <c r="D7" s="23"/>
      <c r="E7" s="132"/>
      <c r="F7" s="551" t="s">
        <v>155</v>
      </c>
      <c r="G7" s="572" t="s">
        <v>156</v>
      </c>
      <c r="H7" s="572" t="s">
        <v>157</v>
      </c>
      <c r="I7" s="551" t="s">
        <v>10</v>
      </c>
      <c r="J7" s="572" t="s">
        <v>11</v>
      </c>
      <c r="K7" s="560" t="s">
        <v>12</v>
      </c>
    </row>
    <row r="8" spans="1:11" ht="70.5" customHeight="1" thickBot="1">
      <c r="A8" s="26" t="s">
        <v>13</v>
      </c>
      <c r="B8" s="27" t="s">
        <v>14</v>
      </c>
      <c r="C8" s="133" t="s">
        <v>15</v>
      </c>
      <c r="D8" s="29" t="s">
        <v>16</v>
      </c>
      <c r="E8" s="30" t="s">
        <v>17</v>
      </c>
      <c r="F8" s="559"/>
      <c r="G8" s="559"/>
      <c r="H8" s="559"/>
      <c r="I8" s="559"/>
      <c r="J8" s="559"/>
      <c r="K8" s="559"/>
    </row>
    <row r="9" spans="1:11" ht="12" customHeight="1">
      <c r="A9" s="570" t="s">
        <v>183</v>
      </c>
      <c r="B9" s="548"/>
      <c r="C9" s="550">
        <v>5</v>
      </c>
      <c r="D9" s="570">
        <v>3522</v>
      </c>
      <c r="E9" s="223" t="s">
        <v>516</v>
      </c>
      <c r="F9" s="45"/>
      <c r="G9" s="45"/>
      <c r="H9" s="61"/>
      <c r="I9" s="61"/>
      <c r="J9" s="61"/>
      <c r="K9" s="137"/>
    </row>
    <row r="10" spans="1:11" ht="12" customHeight="1" thickBot="1">
      <c r="A10" s="568"/>
      <c r="B10" s="549"/>
      <c r="C10" s="547"/>
      <c r="D10" s="547"/>
      <c r="E10" s="165" t="s">
        <v>411</v>
      </c>
      <c r="F10" s="52">
        <v>0</v>
      </c>
      <c r="G10" s="52">
        <v>0</v>
      </c>
      <c r="H10" s="52">
        <v>100</v>
      </c>
      <c r="I10" s="52"/>
      <c r="J10" s="52">
        <v>100</v>
      </c>
      <c r="K10" s="37"/>
    </row>
    <row r="11" spans="1:11" ht="12" customHeight="1">
      <c r="A11" s="570" t="s">
        <v>182</v>
      </c>
      <c r="B11" s="548"/>
      <c r="C11" s="550">
        <v>7</v>
      </c>
      <c r="D11" s="570">
        <v>3511</v>
      </c>
      <c r="E11" s="223" t="s">
        <v>412</v>
      </c>
      <c r="F11" s="45"/>
      <c r="G11" s="45"/>
      <c r="H11" s="61"/>
      <c r="I11" s="61"/>
      <c r="J11" s="61"/>
      <c r="K11" s="32"/>
    </row>
    <row r="12" spans="1:11" ht="12" customHeight="1" thickBot="1">
      <c r="A12" s="568"/>
      <c r="B12" s="549"/>
      <c r="C12" s="547"/>
      <c r="D12" s="547"/>
      <c r="E12" s="165" t="s">
        <v>413</v>
      </c>
      <c r="F12" s="52">
        <v>0</v>
      </c>
      <c r="G12" s="52">
        <v>0</v>
      </c>
      <c r="H12" s="52">
        <v>50</v>
      </c>
      <c r="I12" s="52"/>
      <c r="J12" s="52">
        <v>50</v>
      </c>
      <c r="K12" s="37"/>
    </row>
    <row r="13" spans="1:11" ht="12" customHeight="1">
      <c r="A13" s="570" t="s">
        <v>192</v>
      </c>
      <c r="B13" s="548"/>
      <c r="C13" s="550">
        <v>3</v>
      </c>
      <c r="D13" s="570">
        <v>4314</v>
      </c>
      <c r="E13" s="227" t="s">
        <v>415</v>
      </c>
      <c r="F13" s="45"/>
      <c r="G13" s="45"/>
      <c r="H13" s="61"/>
      <c r="I13" s="61"/>
      <c r="J13" s="61"/>
      <c r="K13" s="32"/>
    </row>
    <row r="14" spans="1:11" ht="12" customHeight="1" thickBot="1">
      <c r="A14" s="568"/>
      <c r="B14" s="549"/>
      <c r="C14" s="547"/>
      <c r="D14" s="547"/>
      <c r="E14" s="165" t="s">
        <v>414</v>
      </c>
      <c r="F14" s="52">
        <v>0</v>
      </c>
      <c r="G14" s="52">
        <v>0</v>
      </c>
      <c r="H14" s="52">
        <v>300</v>
      </c>
      <c r="I14" s="52"/>
      <c r="J14" s="52">
        <v>300</v>
      </c>
      <c r="K14" s="37"/>
    </row>
    <row r="15" spans="1:12" ht="12" customHeight="1">
      <c r="A15" s="570" t="s">
        <v>194</v>
      </c>
      <c r="B15" s="548"/>
      <c r="C15" s="573">
        <v>10</v>
      </c>
      <c r="D15" s="574">
        <v>4332</v>
      </c>
      <c r="E15" s="227" t="s">
        <v>416</v>
      </c>
      <c r="F15" s="45"/>
      <c r="G15" s="45"/>
      <c r="H15" s="45"/>
      <c r="I15" s="45"/>
      <c r="J15" s="45"/>
      <c r="K15" s="45"/>
      <c r="L15" s="151"/>
    </row>
    <row r="16" spans="1:12" ht="12" customHeight="1" thickBot="1">
      <c r="A16" s="568"/>
      <c r="B16" s="549"/>
      <c r="C16" s="547"/>
      <c r="D16" s="547"/>
      <c r="E16" s="165" t="s">
        <v>417</v>
      </c>
      <c r="F16" s="52">
        <v>0</v>
      </c>
      <c r="G16" s="52">
        <v>0</v>
      </c>
      <c r="H16" s="52">
        <v>280</v>
      </c>
      <c r="I16" s="52"/>
      <c r="J16" s="52">
        <v>280</v>
      </c>
      <c r="K16" s="52"/>
      <c r="L16" s="151"/>
    </row>
    <row r="17" spans="1:12" ht="12" customHeight="1">
      <c r="A17" s="570" t="s">
        <v>209</v>
      </c>
      <c r="B17" s="548"/>
      <c r="C17" s="550">
        <v>8</v>
      </c>
      <c r="D17" s="570">
        <v>3329</v>
      </c>
      <c r="E17" s="227" t="s">
        <v>418</v>
      </c>
      <c r="F17" s="45"/>
      <c r="G17" s="45"/>
      <c r="H17" s="61"/>
      <c r="I17" s="61"/>
      <c r="J17" s="61"/>
      <c r="K17" s="61"/>
      <c r="L17" s="151"/>
    </row>
    <row r="18" spans="1:12" ht="12" customHeight="1" thickBot="1">
      <c r="A18" s="568"/>
      <c r="B18" s="549"/>
      <c r="C18" s="547"/>
      <c r="D18" s="547"/>
      <c r="E18" s="165" t="s">
        <v>419</v>
      </c>
      <c r="F18" s="52">
        <v>0</v>
      </c>
      <c r="G18" s="52">
        <v>0</v>
      </c>
      <c r="H18" s="52">
        <v>200</v>
      </c>
      <c r="I18" s="52"/>
      <c r="J18" s="52">
        <v>200</v>
      </c>
      <c r="K18" s="52"/>
      <c r="L18" s="151"/>
    </row>
    <row r="19" spans="1:12" ht="12" customHeight="1">
      <c r="A19" s="571"/>
      <c r="B19" s="162"/>
      <c r="C19" s="163"/>
      <c r="D19" s="253"/>
      <c r="E19" s="237"/>
      <c r="F19" s="61"/>
      <c r="G19" s="61"/>
      <c r="H19" s="61"/>
      <c r="I19" s="61"/>
      <c r="J19" s="61"/>
      <c r="K19" s="61"/>
      <c r="L19" s="151"/>
    </row>
    <row r="20" spans="1:12" ht="12" customHeight="1" thickBot="1">
      <c r="A20" s="568"/>
      <c r="B20" s="165"/>
      <c r="C20" s="176"/>
      <c r="D20" s="250"/>
      <c r="E20" s="165"/>
      <c r="F20" s="52"/>
      <c r="G20" s="52"/>
      <c r="H20" s="52"/>
      <c r="I20" s="52"/>
      <c r="J20" s="52"/>
      <c r="K20" s="52"/>
      <c r="L20" s="151"/>
    </row>
    <row r="21" spans="1:12" ht="12" customHeight="1">
      <c r="A21" s="247"/>
      <c r="B21" s="164"/>
      <c r="C21" s="182"/>
      <c r="D21" s="249"/>
      <c r="E21" s="164"/>
      <c r="F21" s="61"/>
      <c r="G21" s="61"/>
      <c r="H21" s="61"/>
      <c r="I21" s="61"/>
      <c r="J21" s="61"/>
      <c r="K21" s="61"/>
      <c r="L21" s="151"/>
    </row>
    <row r="22" spans="1:12" ht="12" customHeight="1" thickBot="1">
      <c r="A22" s="245"/>
      <c r="B22" s="165"/>
      <c r="C22" s="176"/>
      <c r="D22" s="250"/>
      <c r="E22" s="165"/>
      <c r="F22" s="52"/>
      <c r="G22" s="52"/>
      <c r="H22" s="52"/>
      <c r="I22" s="52"/>
      <c r="J22" s="52"/>
      <c r="K22" s="52"/>
      <c r="L22" s="151"/>
    </row>
    <row r="23" spans="1:12" ht="12" customHeight="1">
      <c r="A23" s="246"/>
      <c r="B23" s="222"/>
      <c r="C23" s="251"/>
      <c r="D23" s="252"/>
      <c r="E23" s="222"/>
      <c r="F23" s="45"/>
      <c r="G23" s="45"/>
      <c r="H23" s="61"/>
      <c r="I23" s="61"/>
      <c r="J23" s="61"/>
      <c r="K23" s="61"/>
      <c r="L23" s="151"/>
    </row>
    <row r="24" spans="1:12" ht="12" customHeight="1" thickBot="1">
      <c r="A24" s="245"/>
      <c r="B24" s="165"/>
      <c r="C24" s="176"/>
      <c r="D24" s="250"/>
      <c r="E24" s="165"/>
      <c r="F24" s="52"/>
      <c r="G24" s="52"/>
      <c r="H24" s="52"/>
      <c r="I24" s="52"/>
      <c r="J24" s="52"/>
      <c r="K24" s="52"/>
      <c r="L24" s="151"/>
    </row>
    <row r="25" spans="1:12" ht="12" customHeight="1">
      <c r="A25" s="246"/>
      <c r="B25" s="222"/>
      <c r="C25" s="251"/>
      <c r="D25" s="252"/>
      <c r="E25" s="222"/>
      <c r="F25" s="45"/>
      <c r="G25" s="45"/>
      <c r="H25" s="61"/>
      <c r="I25" s="61"/>
      <c r="J25" s="61"/>
      <c r="K25" s="61"/>
      <c r="L25" s="151"/>
    </row>
    <row r="26" spans="1:12" ht="12" customHeight="1" thickBot="1">
      <c r="A26" s="245"/>
      <c r="B26" s="165"/>
      <c r="C26" s="176"/>
      <c r="D26" s="250"/>
      <c r="E26" s="165"/>
      <c r="F26" s="52"/>
      <c r="G26" s="52"/>
      <c r="H26" s="52"/>
      <c r="I26" s="52"/>
      <c r="J26" s="52"/>
      <c r="K26" s="52"/>
      <c r="L26" s="151"/>
    </row>
    <row r="27" spans="1:12" ht="12" customHeight="1">
      <c r="A27" s="246"/>
      <c r="B27" s="222"/>
      <c r="C27" s="251"/>
      <c r="D27" s="252"/>
      <c r="E27" s="222"/>
      <c r="F27" s="45"/>
      <c r="G27" s="45"/>
      <c r="H27" s="61"/>
      <c r="I27" s="61"/>
      <c r="J27" s="61"/>
      <c r="K27" s="61"/>
      <c r="L27" s="151"/>
    </row>
    <row r="28" spans="1:12" ht="12" customHeight="1" thickBot="1">
      <c r="A28" s="245"/>
      <c r="B28" s="165"/>
      <c r="C28" s="176"/>
      <c r="D28" s="250"/>
      <c r="E28" s="165"/>
      <c r="F28" s="52"/>
      <c r="G28" s="52"/>
      <c r="H28" s="52"/>
      <c r="I28" s="52"/>
      <c r="J28" s="52"/>
      <c r="K28" s="52"/>
      <c r="L28" s="151"/>
    </row>
    <row r="29" spans="1:12" ht="12" customHeight="1">
      <c r="A29" s="247"/>
      <c r="B29" s="164"/>
      <c r="C29" s="182"/>
      <c r="D29" s="249"/>
      <c r="E29" s="164"/>
      <c r="F29" s="61"/>
      <c r="G29" s="61"/>
      <c r="H29" s="61"/>
      <c r="I29" s="61"/>
      <c r="J29" s="61"/>
      <c r="K29" s="61"/>
      <c r="L29" s="151"/>
    </row>
    <row r="30" spans="1:12" ht="12" customHeight="1" thickBot="1">
      <c r="A30" s="247"/>
      <c r="B30" s="164"/>
      <c r="C30" s="176"/>
      <c r="D30" s="250"/>
      <c r="E30" s="165"/>
      <c r="F30" s="52"/>
      <c r="G30" s="52"/>
      <c r="H30" s="52"/>
      <c r="I30" s="52"/>
      <c r="J30" s="52"/>
      <c r="K30" s="52"/>
      <c r="L30" s="151"/>
    </row>
    <row r="31" spans="1:12" ht="12" customHeight="1">
      <c r="A31" s="565"/>
      <c r="B31" s="172"/>
      <c r="C31" s="163"/>
      <c r="D31" s="161"/>
      <c r="E31" s="563"/>
      <c r="F31" s="61"/>
      <c r="G31" s="61"/>
      <c r="H31" s="61"/>
      <c r="I31" s="61"/>
      <c r="J31" s="61"/>
      <c r="K31" s="61"/>
      <c r="L31" s="151"/>
    </row>
    <row r="32" spans="1:12" ht="12" customHeight="1" thickBot="1">
      <c r="A32" s="568"/>
      <c r="B32" s="165"/>
      <c r="C32" s="176"/>
      <c r="D32" s="177"/>
      <c r="E32" s="569"/>
      <c r="F32" s="52"/>
      <c r="G32" s="52"/>
      <c r="H32" s="52"/>
      <c r="I32" s="52"/>
      <c r="J32" s="52"/>
      <c r="K32" s="52"/>
      <c r="L32" s="151"/>
    </row>
    <row r="33" spans="1:11" ht="12" customHeight="1">
      <c r="A33" s="191"/>
      <c r="B33" s="192"/>
      <c r="C33" s="193"/>
      <c r="D33" s="194"/>
      <c r="E33" s="91"/>
      <c r="F33" s="98"/>
      <c r="G33" s="98"/>
      <c r="H33" s="98"/>
      <c r="I33" s="99"/>
      <c r="J33" s="99"/>
      <c r="K33" s="99"/>
    </row>
    <row r="34" spans="1:11" ht="12" customHeight="1">
      <c r="A34" s="191"/>
      <c r="B34" s="192"/>
      <c r="C34" s="193"/>
      <c r="D34" s="194"/>
      <c r="E34" s="91"/>
      <c r="F34" s="98"/>
      <c r="G34" s="98"/>
      <c r="H34" s="98"/>
      <c r="I34" s="99"/>
      <c r="J34" s="99"/>
      <c r="K34" s="99"/>
    </row>
    <row r="35" spans="1:11" ht="12" customHeight="1" thickBot="1">
      <c r="A35" s="110"/>
      <c r="B35" s="110"/>
      <c r="C35" s="211"/>
      <c r="D35" s="151"/>
      <c r="E35" s="151"/>
      <c r="F35" s="215"/>
      <c r="G35" s="215"/>
      <c r="H35" s="215"/>
      <c r="J35" s="150"/>
      <c r="K35" s="151"/>
    </row>
    <row r="36" spans="1:11" ht="16.5" thickBot="1">
      <c r="A36" s="101"/>
      <c r="B36" s="101"/>
      <c r="C36" s="101"/>
      <c r="D36" s="101"/>
      <c r="E36" s="102" t="s">
        <v>178</v>
      </c>
      <c r="F36" s="103">
        <f>SUM(F9:F35)</f>
        <v>0</v>
      </c>
      <c r="G36" s="103">
        <v>0</v>
      </c>
      <c r="H36" s="103">
        <f>SUM(H9:H35)</f>
        <v>930</v>
      </c>
      <c r="I36" s="154">
        <f>SUM(I10:I35)</f>
        <v>0</v>
      </c>
      <c r="J36" s="155">
        <f>SUM(J9:J35)</f>
        <v>930</v>
      </c>
      <c r="K36" s="156"/>
    </row>
    <row r="37" spans="1:11" ht="15.75">
      <c r="A37" s="152"/>
      <c r="B37" s="152"/>
      <c r="C37" s="152"/>
      <c r="D37" s="152"/>
      <c r="E37" s="157"/>
      <c r="F37" s="159"/>
      <c r="G37" s="159"/>
      <c r="H37" s="159"/>
      <c r="I37" s="159"/>
      <c r="J37" s="159"/>
      <c r="K37" s="110"/>
    </row>
    <row r="38" spans="1:11" ht="15.75">
      <c r="A38" s="152"/>
      <c r="B38" s="152"/>
      <c r="C38" s="152"/>
      <c r="D38" s="152"/>
      <c r="E38" s="152"/>
      <c r="F38" s="159"/>
      <c r="G38" s="159"/>
      <c r="H38" s="159"/>
      <c r="I38" s="159"/>
      <c r="J38" s="159"/>
      <c r="K38" s="110"/>
    </row>
    <row r="39" spans="1:11" ht="15.75">
      <c r="A39" s="160"/>
      <c r="B39" s="160"/>
      <c r="C39" s="160"/>
      <c r="D39" s="160"/>
      <c r="E39" s="157"/>
      <c r="F39" s="159"/>
      <c r="G39" s="159"/>
      <c r="H39" s="159"/>
      <c r="I39" s="159"/>
      <c r="J39" s="159"/>
      <c r="K39" s="110"/>
    </row>
  </sheetData>
  <mergeCells count="29">
    <mergeCell ref="A19:A20"/>
    <mergeCell ref="A31:A32"/>
    <mergeCell ref="E31:E32"/>
    <mergeCell ref="A15:A16"/>
    <mergeCell ref="A17:A18"/>
    <mergeCell ref="B15:B16"/>
    <mergeCell ref="C15:C16"/>
    <mergeCell ref="D15:D16"/>
    <mergeCell ref="B17:B18"/>
    <mergeCell ref="C17:C18"/>
    <mergeCell ref="D17:D18"/>
    <mergeCell ref="A11:A12"/>
    <mergeCell ref="A13:A14"/>
    <mergeCell ref="D11:D12"/>
    <mergeCell ref="C11:C12"/>
    <mergeCell ref="B11:B12"/>
    <mergeCell ref="B13:B14"/>
    <mergeCell ref="C13:C14"/>
    <mergeCell ref="D13:D14"/>
    <mergeCell ref="J7:J8"/>
    <mergeCell ref="K7:K8"/>
    <mergeCell ref="A9:A10"/>
    <mergeCell ref="F7:F8"/>
    <mergeCell ref="G7:G8"/>
    <mergeCell ref="H7:H8"/>
    <mergeCell ref="I7:I8"/>
    <mergeCell ref="D9:D10"/>
    <mergeCell ref="B9:B10"/>
    <mergeCell ref="C9:C10"/>
  </mergeCells>
  <printOptions/>
  <pageMargins left="0.2755905511811024" right="0.1968503937007874" top="0.984251968503937" bottom="0.984251968503937" header="0.5118110236220472" footer="0.5118110236220472"/>
  <pageSetup horizontalDpi="600" verticalDpi="600" orientation="landscape" paperSize="9" scale="63" r:id="rId1"/>
  <headerFooter alignWithMargins="0">
    <oddFooter>&amp;Lzpracovalo investiční oddělení pro jednání Zastupitelstva dne 18.5.2006&amp;C1 z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T56"/>
  <sheetViews>
    <sheetView zoomScale="69" zoomScaleNormal="69" zoomScaleSheetLayoutView="69" workbookViewId="0" topLeftCell="D1">
      <selection activeCell="K4" sqref="K4"/>
    </sheetView>
  </sheetViews>
  <sheetFormatPr defaultColWidth="9.140625" defaultRowHeight="12.75"/>
  <cols>
    <col min="1" max="1" width="6.7109375" style="255" customWidth="1"/>
    <col min="2" max="2" width="17.7109375" style="255" customWidth="1"/>
    <col min="3" max="4" width="7.8515625" style="255" customWidth="1"/>
    <col min="5" max="5" width="76.00390625" style="255" customWidth="1"/>
    <col min="6" max="10" width="14.28125" style="255" customWidth="1"/>
    <col min="11" max="11" width="43.8515625" style="255" customWidth="1"/>
    <col min="12" max="12" width="9.140625" style="255" hidden="1" customWidth="1"/>
    <col min="13" max="13" width="10.28125" style="255" hidden="1" customWidth="1"/>
    <col min="14" max="14" width="9.28125" style="255" hidden="1" customWidth="1"/>
    <col min="15" max="16" width="9.7109375" style="255" hidden="1" customWidth="1"/>
    <col min="17" max="17" width="8.140625" style="255" hidden="1" customWidth="1"/>
    <col min="18" max="18" width="12.28125" style="255" hidden="1" customWidth="1"/>
    <col min="19" max="19" width="15.140625" style="255" hidden="1" customWidth="1"/>
    <col min="20" max="184" width="0" style="255" hidden="1" customWidth="1"/>
    <col min="185" max="16384" width="9.140625" style="255" customWidth="1"/>
  </cols>
  <sheetData>
    <row r="1" spans="1:10" ht="21" thickBot="1">
      <c r="A1" s="254" t="s">
        <v>269</v>
      </c>
      <c r="B1" s="254"/>
      <c r="C1" s="254"/>
      <c r="D1" s="254"/>
      <c r="E1" s="254"/>
      <c r="F1" s="254"/>
      <c r="J1" s="536"/>
    </row>
    <row r="2" spans="1:10" ht="12.75">
      <c r="A2" s="256"/>
      <c r="G2" s="257" t="s">
        <v>151</v>
      </c>
      <c r="H2" s="599">
        <v>65000</v>
      </c>
      <c r="I2" s="600"/>
      <c r="J2" s="534"/>
    </row>
    <row r="3" spans="1:10" ht="15.75">
      <c r="A3" s="258" t="s">
        <v>330</v>
      </c>
      <c r="B3" s="259"/>
      <c r="C3" s="259"/>
      <c r="D3" s="259"/>
      <c r="E3" s="259"/>
      <c r="F3" s="259"/>
      <c r="G3" s="260" t="s">
        <v>152</v>
      </c>
      <c r="H3" s="601">
        <v>64190.4</v>
      </c>
      <c r="I3" s="602"/>
      <c r="J3" s="538" t="s">
        <v>512</v>
      </c>
    </row>
    <row r="4" spans="1:10" ht="15.75">
      <c r="A4" s="264" t="s">
        <v>331</v>
      </c>
      <c r="B4" s="259"/>
      <c r="C4" s="259"/>
      <c r="D4" s="259"/>
      <c r="E4" s="259"/>
      <c r="F4" s="259"/>
      <c r="G4" s="260" t="s">
        <v>153</v>
      </c>
      <c r="H4" s="603">
        <v>124</v>
      </c>
      <c r="I4" s="604"/>
      <c r="J4" s="539" t="s">
        <v>513</v>
      </c>
    </row>
    <row r="5" spans="1:10" ht="15.75">
      <c r="A5" s="258"/>
      <c r="B5" s="259"/>
      <c r="C5" s="259"/>
      <c r="D5" s="259"/>
      <c r="E5" s="259"/>
      <c r="F5" s="259"/>
      <c r="G5" s="261" t="s">
        <v>270</v>
      </c>
      <c r="H5" s="577">
        <v>500</v>
      </c>
      <c r="I5" s="578"/>
      <c r="J5" s="535"/>
    </row>
    <row r="6" spans="1:10" ht="15.75" customHeight="1" thickBot="1">
      <c r="A6" s="262" t="s">
        <v>271</v>
      </c>
      <c r="B6" s="259"/>
      <c r="C6" s="259"/>
      <c r="D6" s="259"/>
      <c r="E6" s="259"/>
      <c r="F6" s="259"/>
      <c r="G6" s="263" t="s">
        <v>146</v>
      </c>
      <c r="H6" s="605">
        <v>185.6</v>
      </c>
      <c r="I6" s="606"/>
      <c r="J6" s="537"/>
    </row>
    <row r="7" spans="1:11" ht="15" customHeight="1" thickBot="1">
      <c r="A7" s="264" t="s">
        <v>272</v>
      </c>
      <c r="B7" s="256"/>
      <c r="C7" s="256"/>
      <c r="D7" s="256"/>
      <c r="E7" s="265"/>
      <c r="F7" s="265"/>
      <c r="G7" s="259" t="s">
        <v>154</v>
      </c>
      <c r="J7" s="259"/>
      <c r="K7" s="267"/>
    </row>
    <row r="8" spans="1:20" ht="23.25" customHeight="1" thickBot="1">
      <c r="A8" s="581" t="s">
        <v>273</v>
      </c>
      <c r="B8" s="581"/>
      <c r="C8" s="581"/>
      <c r="D8" s="581"/>
      <c r="E8" s="582"/>
      <c r="F8" s="551" t="s">
        <v>155</v>
      </c>
      <c r="G8" s="588" t="s">
        <v>156</v>
      </c>
      <c r="H8" s="588" t="s">
        <v>157</v>
      </c>
      <c r="I8" s="593" t="s">
        <v>10</v>
      </c>
      <c r="J8" s="588" t="s">
        <v>11</v>
      </c>
      <c r="K8" s="590" t="s">
        <v>12</v>
      </c>
      <c r="L8" s="579" t="s">
        <v>274</v>
      </c>
      <c r="M8" s="580"/>
      <c r="N8" s="579" t="s">
        <v>275</v>
      </c>
      <c r="O8" s="580"/>
      <c r="P8" s="579" t="s">
        <v>276</v>
      </c>
      <c r="Q8" s="580"/>
      <c r="R8" s="579" t="s">
        <v>277</v>
      </c>
      <c r="S8" s="587"/>
      <c r="T8" s="268"/>
    </row>
    <row r="9" spans="1:20" ht="70.5" customHeight="1" thickBot="1">
      <c r="A9" s="269" t="s">
        <v>13</v>
      </c>
      <c r="B9" s="270" t="s">
        <v>14</v>
      </c>
      <c r="C9" s="271" t="s">
        <v>15</v>
      </c>
      <c r="D9" s="272" t="s">
        <v>16</v>
      </c>
      <c r="E9" s="273" t="s">
        <v>17</v>
      </c>
      <c r="F9" s="559"/>
      <c r="G9" s="607"/>
      <c r="H9" s="589"/>
      <c r="I9" s="592"/>
      <c r="J9" s="592"/>
      <c r="K9" s="591"/>
      <c r="L9" s="274" t="s">
        <v>278</v>
      </c>
      <c r="M9" s="274" t="s">
        <v>279</v>
      </c>
      <c r="N9" s="274" t="s">
        <v>278</v>
      </c>
      <c r="O9" s="274" t="s">
        <v>279</v>
      </c>
      <c r="P9" s="274" t="s">
        <v>278</v>
      </c>
      <c r="Q9" s="274" t="s">
        <v>279</v>
      </c>
      <c r="R9" s="274" t="s">
        <v>278</v>
      </c>
      <c r="S9" s="274" t="s">
        <v>279</v>
      </c>
      <c r="T9" s="268"/>
    </row>
    <row r="10" spans="1:19" ht="16.5" customHeight="1">
      <c r="A10" s="583" t="s">
        <v>183</v>
      </c>
      <c r="B10" s="598"/>
      <c r="C10" s="585">
        <v>47</v>
      </c>
      <c r="D10" s="575">
        <v>3116</v>
      </c>
      <c r="E10" s="275" t="s">
        <v>280</v>
      </c>
      <c r="F10" s="346"/>
      <c r="G10" s="276"/>
      <c r="H10" s="277"/>
      <c r="I10" s="277"/>
      <c r="J10" s="277"/>
      <c r="K10" s="278" t="s">
        <v>281</v>
      </c>
      <c r="L10" s="279"/>
      <c r="M10" s="280"/>
      <c r="N10" s="281"/>
      <c r="O10" s="282"/>
      <c r="P10" s="282"/>
      <c r="Q10" s="282"/>
      <c r="R10" s="282"/>
      <c r="S10" s="282"/>
    </row>
    <row r="11" spans="1:19" ht="16.5" customHeight="1" thickBot="1">
      <c r="A11" s="584"/>
      <c r="B11" s="597"/>
      <c r="C11" s="586"/>
      <c r="D11" s="576"/>
      <c r="E11" s="283" t="s">
        <v>282</v>
      </c>
      <c r="F11" s="283"/>
      <c r="G11" s="284">
        <v>2050</v>
      </c>
      <c r="H11" s="285">
        <v>0</v>
      </c>
      <c r="I11" s="285"/>
      <c r="J11" s="285">
        <f>SUM(G11:I11)</f>
        <v>2050</v>
      </c>
      <c r="K11" s="286" t="s">
        <v>283</v>
      </c>
      <c r="L11" s="287"/>
      <c r="M11" s="288"/>
      <c r="N11" s="289"/>
      <c r="O11" s="290"/>
      <c r="P11" s="290"/>
      <c r="Q11" s="290"/>
      <c r="R11" s="290"/>
      <c r="S11" s="290"/>
    </row>
    <row r="12" spans="1:19" s="297" customFormat="1" ht="16.5" customHeight="1">
      <c r="A12" s="583" t="s">
        <v>182</v>
      </c>
      <c r="B12" s="598"/>
      <c r="C12" s="585">
        <v>99</v>
      </c>
      <c r="D12" s="575">
        <v>3123</v>
      </c>
      <c r="E12" s="291" t="s">
        <v>284</v>
      </c>
      <c r="F12" s="347"/>
      <c r="G12" s="292"/>
      <c r="H12" s="292"/>
      <c r="I12" s="292"/>
      <c r="J12" s="292"/>
      <c r="K12" s="293"/>
      <c r="L12" s="294"/>
      <c r="M12" s="295"/>
      <c r="N12" s="296"/>
      <c r="O12" s="295"/>
      <c r="P12" s="295"/>
      <c r="Q12" s="295"/>
      <c r="R12" s="295"/>
      <c r="S12" s="295"/>
    </row>
    <row r="13" spans="1:19" s="297" customFormat="1" ht="16.5" customHeight="1" thickBot="1">
      <c r="A13" s="584"/>
      <c r="B13" s="597"/>
      <c r="C13" s="586"/>
      <c r="D13" s="576"/>
      <c r="E13" s="298" t="s">
        <v>285</v>
      </c>
      <c r="F13" s="298"/>
      <c r="G13" s="284">
        <v>7000</v>
      </c>
      <c r="H13" s="285">
        <v>0</v>
      </c>
      <c r="I13" s="285"/>
      <c r="J13" s="285">
        <f>SUM(G13:I13)</f>
        <v>7000</v>
      </c>
      <c r="K13" s="286" t="s">
        <v>286</v>
      </c>
      <c r="L13" s="287"/>
      <c r="M13" s="299"/>
      <c r="N13" s="299"/>
      <c r="O13" s="299"/>
      <c r="P13" s="299"/>
      <c r="Q13" s="299"/>
      <c r="R13" s="299"/>
      <c r="S13" s="299"/>
    </row>
    <row r="14" spans="1:19" s="297" customFormat="1" ht="16.5" customHeight="1">
      <c r="A14" s="583" t="s">
        <v>192</v>
      </c>
      <c r="B14" s="598"/>
      <c r="C14" s="585">
        <v>22</v>
      </c>
      <c r="D14" s="575">
        <v>4322</v>
      </c>
      <c r="E14" s="291" t="s">
        <v>287</v>
      </c>
      <c r="F14" s="347"/>
      <c r="G14" s="300"/>
      <c r="H14" s="292"/>
      <c r="I14" s="292"/>
      <c r="J14" s="292"/>
      <c r="K14" s="300" t="s">
        <v>288</v>
      </c>
      <c r="L14" s="294"/>
      <c r="M14" s="295"/>
      <c r="N14" s="295"/>
      <c r="O14" s="295"/>
      <c r="P14" s="295"/>
      <c r="Q14" s="295"/>
      <c r="R14" s="295"/>
      <c r="S14" s="295"/>
    </row>
    <row r="15" spans="1:19" s="297" customFormat="1" ht="16.5" customHeight="1" thickBot="1">
      <c r="A15" s="584"/>
      <c r="B15" s="597"/>
      <c r="C15" s="586"/>
      <c r="D15" s="576"/>
      <c r="E15" s="298" t="s">
        <v>289</v>
      </c>
      <c r="F15" s="298"/>
      <c r="G15" s="284">
        <v>500</v>
      </c>
      <c r="H15" s="285">
        <v>0</v>
      </c>
      <c r="I15" s="285"/>
      <c r="J15" s="285">
        <f>SUM(G15:I15)</f>
        <v>500</v>
      </c>
      <c r="K15" s="286" t="s">
        <v>290</v>
      </c>
      <c r="L15" s="301"/>
      <c r="M15" s="299"/>
      <c r="N15" s="299"/>
      <c r="O15" s="299"/>
      <c r="P15" s="299"/>
      <c r="Q15" s="299"/>
      <c r="R15" s="299"/>
      <c r="S15" s="299"/>
    </row>
    <row r="16" spans="1:19" s="297" customFormat="1" ht="16.5" customHeight="1">
      <c r="A16" s="583" t="s">
        <v>194</v>
      </c>
      <c r="B16" s="594" t="s">
        <v>291</v>
      </c>
      <c r="C16" s="585">
        <v>17</v>
      </c>
      <c r="D16" s="575">
        <v>3123</v>
      </c>
      <c r="E16" s="302" t="s">
        <v>292</v>
      </c>
      <c r="F16" s="348"/>
      <c r="G16" s="292"/>
      <c r="H16" s="292"/>
      <c r="I16" s="292"/>
      <c r="J16" s="292"/>
      <c r="K16" s="293"/>
      <c r="L16" s="303"/>
      <c r="M16" s="304"/>
      <c r="N16" s="304"/>
      <c r="O16" s="304"/>
      <c r="P16" s="304"/>
      <c r="Q16" s="304"/>
      <c r="R16" s="304"/>
      <c r="S16" s="304"/>
    </row>
    <row r="17" spans="1:19" s="297" customFormat="1" ht="16.5" customHeight="1" thickBot="1">
      <c r="A17" s="584"/>
      <c r="B17" s="595"/>
      <c r="C17" s="586"/>
      <c r="D17" s="576"/>
      <c r="E17" s="305" t="s">
        <v>293</v>
      </c>
      <c r="F17" s="305"/>
      <c r="G17" s="284">
        <v>1010.1</v>
      </c>
      <c r="H17" s="285">
        <v>0</v>
      </c>
      <c r="I17" s="285"/>
      <c r="J17" s="285">
        <f>SUM(G17:I17)</f>
        <v>1010.1</v>
      </c>
      <c r="K17" s="286" t="s">
        <v>294</v>
      </c>
      <c r="L17" s="303"/>
      <c r="M17" s="304"/>
      <c r="N17" s="304"/>
      <c r="O17" s="304"/>
      <c r="P17" s="304"/>
      <c r="Q17" s="304"/>
      <c r="R17" s="304"/>
      <c r="S17" s="304"/>
    </row>
    <row r="18" spans="1:19" s="297" customFormat="1" ht="16.5" customHeight="1">
      <c r="A18" s="583" t="s">
        <v>209</v>
      </c>
      <c r="B18" s="594" t="s">
        <v>295</v>
      </c>
      <c r="C18" s="585">
        <v>32</v>
      </c>
      <c r="D18" s="575">
        <v>3145</v>
      </c>
      <c r="E18" s="291" t="s">
        <v>296</v>
      </c>
      <c r="F18" s="347"/>
      <c r="G18" s="292"/>
      <c r="H18" s="292"/>
      <c r="I18" s="292"/>
      <c r="J18" s="292"/>
      <c r="K18" s="300" t="s">
        <v>297</v>
      </c>
      <c r="L18" s="306"/>
      <c r="M18" s="295"/>
      <c r="N18" s="295"/>
      <c r="O18" s="295"/>
      <c r="P18" s="295"/>
      <c r="Q18" s="295"/>
      <c r="R18" s="295"/>
      <c r="S18" s="295"/>
    </row>
    <row r="19" spans="1:19" s="297" customFormat="1" ht="16.5" customHeight="1" thickBot="1">
      <c r="A19" s="584"/>
      <c r="B19" s="595"/>
      <c r="C19" s="586"/>
      <c r="D19" s="576"/>
      <c r="E19" s="298" t="s">
        <v>298</v>
      </c>
      <c r="F19" s="298"/>
      <c r="G19" s="284">
        <v>30160.3</v>
      </c>
      <c r="H19" s="285">
        <v>0</v>
      </c>
      <c r="I19" s="285"/>
      <c r="J19" s="285">
        <f>SUM(G19:I19)</f>
        <v>30160.3</v>
      </c>
      <c r="K19" s="286" t="s">
        <v>299</v>
      </c>
      <c r="L19" s="307"/>
      <c r="M19" s="299"/>
      <c r="N19" s="299"/>
      <c r="O19" s="299"/>
      <c r="P19" s="299"/>
      <c r="Q19" s="299"/>
      <c r="R19" s="299"/>
      <c r="S19" s="299"/>
    </row>
    <row r="20" spans="1:19" ht="16.5" customHeight="1">
      <c r="A20" s="583" t="s">
        <v>213</v>
      </c>
      <c r="B20" s="594" t="s">
        <v>300</v>
      </c>
      <c r="C20" s="585">
        <v>46</v>
      </c>
      <c r="D20" s="575">
        <v>3123</v>
      </c>
      <c r="E20" s="302" t="s">
        <v>301</v>
      </c>
      <c r="F20" s="348"/>
      <c r="G20" s="293"/>
      <c r="H20" s="293"/>
      <c r="I20" s="293"/>
      <c r="J20" s="293"/>
      <c r="K20" s="293"/>
      <c r="L20" s="308"/>
      <c r="M20" s="309"/>
      <c r="N20" s="309"/>
      <c r="O20" s="309"/>
      <c r="P20" s="309"/>
      <c r="Q20" s="309"/>
      <c r="R20" s="309"/>
      <c r="S20" s="309"/>
    </row>
    <row r="21" spans="1:19" ht="16.5" customHeight="1" thickBot="1">
      <c r="A21" s="584"/>
      <c r="B21" s="595"/>
      <c r="C21" s="586"/>
      <c r="D21" s="576"/>
      <c r="E21" s="310" t="s">
        <v>302</v>
      </c>
      <c r="F21" s="349"/>
      <c r="G21" s="284">
        <v>2900</v>
      </c>
      <c r="H21" s="311">
        <v>0</v>
      </c>
      <c r="I21" s="311"/>
      <c r="J21" s="311">
        <f>SUM(G21:I21)</f>
        <v>2900</v>
      </c>
      <c r="K21" s="286" t="s">
        <v>294</v>
      </c>
      <c r="L21" s="312"/>
      <c r="M21" s="290"/>
      <c r="N21" s="290"/>
      <c r="O21" s="290"/>
      <c r="P21" s="290"/>
      <c r="Q21" s="290"/>
      <c r="R21" s="290"/>
      <c r="S21" s="290"/>
    </row>
    <row r="22" spans="1:19" ht="16.5" customHeight="1">
      <c r="A22" s="583" t="s">
        <v>216</v>
      </c>
      <c r="B22" s="594" t="s">
        <v>303</v>
      </c>
      <c r="C22" s="585">
        <v>35</v>
      </c>
      <c r="D22" s="575">
        <v>3142</v>
      </c>
      <c r="E22" s="291" t="s">
        <v>304</v>
      </c>
      <c r="F22" s="347"/>
      <c r="G22" s="293"/>
      <c r="H22" s="293"/>
      <c r="I22" s="293"/>
      <c r="J22" s="293"/>
      <c r="K22" s="293"/>
      <c r="L22" s="294"/>
      <c r="M22" s="309"/>
      <c r="N22" s="309"/>
      <c r="O22" s="309"/>
      <c r="P22" s="309"/>
      <c r="Q22" s="309"/>
      <c r="R22" s="309"/>
      <c r="S22" s="309"/>
    </row>
    <row r="23" spans="1:19" ht="16.5" customHeight="1" thickBot="1">
      <c r="A23" s="584"/>
      <c r="B23" s="595"/>
      <c r="C23" s="586"/>
      <c r="D23" s="576"/>
      <c r="E23" s="313" t="s">
        <v>305</v>
      </c>
      <c r="F23" s="350"/>
      <c r="G23" s="284">
        <v>3070</v>
      </c>
      <c r="H23" s="311">
        <v>0</v>
      </c>
      <c r="I23" s="311"/>
      <c r="J23" s="311">
        <f>SUM(G23:I23)</f>
        <v>3070</v>
      </c>
      <c r="K23" s="286" t="s">
        <v>294</v>
      </c>
      <c r="L23" s="314"/>
      <c r="M23" s="290"/>
      <c r="N23" s="290"/>
      <c r="O23" s="290"/>
      <c r="P23" s="290"/>
      <c r="Q23" s="290"/>
      <c r="R23" s="290"/>
      <c r="S23" s="290"/>
    </row>
    <row r="24" spans="1:19" ht="16.5" customHeight="1">
      <c r="A24" s="583" t="s">
        <v>222</v>
      </c>
      <c r="B24" s="594" t="s">
        <v>306</v>
      </c>
      <c r="C24" s="585">
        <v>42</v>
      </c>
      <c r="D24" s="575">
        <v>3122</v>
      </c>
      <c r="E24" s="291" t="s">
        <v>307</v>
      </c>
      <c r="F24" s="347"/>
      <c r="G24" s="293"/>
      <c r="H24" s="293"/>
      <c r="I24" s="293"/>
      <c r="J24" s="293"/>
      <c r="K24" s="293"/>
      <c r="L24" s="315"/>
      <c r="M24" s="309"/>
      <c r="N24" s="309"/>
      <c r="O24" s="309"/>
      <c r="P24" s="309"/>
      <c r="Q24" s="309"/>
      <c r="R24" s="309"/>
      <c r="S24" s="309"/>
    </row>
    <row r="25" spans="1:19" ht="16.5" customHeight="1" thickBot="1">
      <c r="A25" s="584"/>
      <c r="B25" s="595"/>
      <c r="C25" s="586"/>
      <c r="D25" s="576"/>
      <c r="E25" s="310" t="s">
        <v>308</v>
      </c>
      <c r="F25" s="349"/>
      <c r="G25" s="284">
        <v>12500</v>
      </c>
      <c r="H25" s="311">
        <v>0</v>
      </c>
      <c r="I25" s="311"/>
      <c r="J25" s="311">
        <f>SUM(G25:I25)</f>
        <v>12500</v>
      </c>
      <c r="K25" s="286" t="s">
        <v>294</v>
      </c>
      <c r="L25" s="314"/>
      <c r="M25" s="290"/>
      <c r="N25" s="290"/>
      <c r="O25" s="290"/>
      <c r="P25" s="290"/>
      <c r="Q25" s="290"/>
      <c r="R25" s="290"/>
      <c r="S25" s="282"/>
    </row>
    <row r="26" spans="1:19" ht="16.5" customHeight="1">
      <c r="A26" s="583" t="s">
        <v>225</v>
      </c>
      <c r="B26" s="596" t="s">
        <v>309</v>
      </c>
      <c r="C26" s="585">
        <v>49</v>
      </c>
      <c r="D26" s="575">
        <v>3116</v>
      </c>
      <c r="E26" s="291" t="s">
        <v>310</v>
      </c>
      <c r="F26" s="347"/>
      <c r="G26" s="293"/>
      <c r="H26" s="293"/>
      <c r="I26" s="293"/>
      <c r="J26" s="293"/>
      <c r="K26" s="300" t="s">
        <v>311</v>
      </c>
      <c r="L26" s="315"/>
      <c r="M26" s="309"/>
      <c r="N26" s="309"/>
      <c r="O26" s="309"/>
      <c r="P26" s="309"/>
      <c r="Q26" s="309"/>
      <c r="R26" s="316"/>
      <c r="S26" s="309"/>
    </row>
    <row r="27" spans="1:19" ht="16.5" customHeight="1" thickBot="1">
      <c r="A27" s="584"/>
      <c r="B27" s="597"/>
      <c r="C27" s="586"/>
      <c r="D27" s="576"/>
      <c r="E27" s="313" t="s">
        <v>312</v>
      </c>
      <c r="F27" s="350"/>
      <c r="G27" s="284">
        <v>5000</v>
      </c>
      <c r="H27" s="311">
        <v>0</v>
      </c>
      <c r="I27" s="284">
        <v>14000</v>
      </c>
      <c r="J27" s="311">
        <f>SUM(G27:I27)</f>
        <v>19000</v>
      </c>
      <c r="K27" s="286" t="s">
        <v>313</v>
      </c>
      <c r="L27" s="314"/>
      <c r="M27" s="290"/>
      <c r="N27" s="290"/>
      <c r="O27" s="290"/>
      <c r="P27" s="290"/>
      <c r="Q27" s="290"/>
      <c r="R27" s="317"/>
      <c r="S27" s="290"/>
    </row>
    <row r="28" spans="1:19" ht="16.5" customHeight="1">
      <c r="A28" s="608" t="s">
        <v>227</v>
      </c>
      <c r="B28" s="594" t="s">
        <v>314</v>
      </c>
      <c r="C28" s="610">
        <v>125</v>
      </c>
      <c r="D28" s="611">
        <v>3112</v>
      </c>
      <c r="E28" s="318" t="s">
        <v>315</v>
      </c>
      <c r="F28" s="346"/>
      <c r="G28" s="276"/>
      <c r="H28" s="277"/>
      <c r="I28" s="277"/>
      <c r="J28" s="277"/>
      <c r="K28" s="278" t="s">
        <v>316</v>
      </c>
      <c r="L28" s="279"/>
      <c r="M28" s="280"/>
      <c r="N28" s="281"/>
      <c r="O28" s="282"/>
      <c r="P28" s="282"/>
      <c r="Q28" s="282"/>
      <c r="R28" s="282"/>
      <c r="S28" s="282"/>
    </row>
    <row r="29" spans="1:19" ht="16.5" customHeight="1" thickBot="1">
      <c r="A29" s="609"/>
      <c r="B29" s="595"/>
      <c r="C29" s="586"/>
      <c r="D29" s="576"/>
      <c r="E29" s="319" t="s">
        <v>317</v>
      </c>
      <c r="F29" s="319"/>
      <c r="G29" s="320">
        <v>80</v>
      </c>
      <c r="H29" s="285">
        <v>0</v>
      </c>
      <c r="I29" s="285"/>
      <c r="J29" s="285">
        <v>100</v>
      </c>
      <c r="K29" s="321" t="s">
        <v>318</v>
      </c>
      <c r="L29" s="287"/>
      <c r="M29" s="288"/>
      <c r="N29" s="289"/>
      <c r="O29" s="290"/>
      <c r="P29" s="290"/>
      <c r="Q29" s="290"/>
      <c r="R29" s="290"/>
      <c r="S29" s="290"/>
    </row>
    <row r="30" spans="1:19" s="297" customFormat="1" ht="16.5" customHeight="1">
      <c r="A30" s="583" t="s">
        <v>230</v>
      </c>
      <c r="B30" s="594" t="s">
        <v>319</v>
      </c>
      <c r="C30" s="585">
        <v>147</v>
      </c>
      <c r="D30" s="575">
        <v>3123</v>
      </c>
      <c r="E30" s="291" t="s">
        <v>320</v>
      </c>
      <c r="F30" s="347"/>
      <c r="G30" s="292"/>
      <c r="H30" s="292"/>
      <c r="I30" s="292"/>
      <c r="J30" s="292"/>
      <c r="K30" s="300" t="s">
        <v>321</v>
      </c>
      <c r="L30" s="294"/>
      <c r="M30" s="295"/>
      <c r="N30" s="296"/>
      <c r="O30" s="295"/>
      <c r="P30" s="295"/>
      <c r="Q30" s="295"/>
      <c r="R30" s="295"/>
      <c r="S30" s="295"/>
    </row>
    <row r="31" spans="1:19" s="297" customFormat="1" ht="16.5" customHeight="1" thickBot="1">
      <c r="A31" s="584"/>
      <c r="B31" s="595"/>
      <c r="C31" s="586"/>
      <c r="D31" s="576"/>
      <c r="E31" s="298" t="s">
        <v>322</v>
      </c>
      <c r="F31" s="298"/>
      <c r="G31" s="284">
        <v>44</v>
      </c>
      <c r="H31" s="285">
        <v>0</v>
      </c>
      <c r="I31" s="285"/>
      <c r="J31" s="285">
        <f>SUM(G31:I31)</f>
        <v>44</v>
      </c>
      <c r="K31" s="286" t="s">
        <v>323</v>
      </c>
      <c r="L31" s="287"/>
      <c r="M31" s="299"/>
      <c r="N31" s="299"/>
      <c r="O31" s="299"/>
      <c r="P31" s="299"/>
      <c r="Q31" s="299"/>
      <c r="R31" s="299"/>
      <c r="S31" s="299"/>
    </row>
    <row r="32" spans="1:19" s="297" customFormat="1" ht="16.5" customHeight="1" thickBot="1">
      <c r="A32" s="612" t="s">
        <v>324</v>
      </c>
      <c r="B32" s="614" t="s">
        <v>325</v>
      </c>
      <c r="C32" s="615">
        <v>149</v>
      </c>
      <c r="D32" s="615">
        <v>3123</v>
      </c>
      <c r="E32" s="322" t="s">
        <v>326</v>
      </c>
      <c r="F32" s="351"/>
      <c r="G32" s="323"/>
      <c r="H32" s="292"/>
      <c r="I32" s="292"/>
      <c r="J32" s="292"/>
      <c r="K32" s="300" t="s">
        <v>327</v>
      </c>
      <c r="L32" s="324"/>
      <c r="M32" s="299"/>
      <c r="N32" s="299"/>
      <c r="O32" s="299"/>
      <c r="P32" s="299"/>
      <c r="Q32" s="299"/>
      <c r="R32" s="299"/>
      <c r="S32" s="299"/>
    </row>
    <row r="33" spans="1:19" s="297" customFormat="1" ht="16.5" customHeight="1" thickBot="1">
      <c r="A33" s="613"/>
      <c r="B33" s="595"/>
      <c r="C33" s="586"/>
      <c r="D33" s="586"/>
      <c r="E33" s="325" t="s">
        <v>328</v>
      </c>
      <c r="F33" s="325"/>
      <c r="G33" s="284">
        <v>500</v>
      </c>
      <c r="H33" s="285">
        <v>0</v>
      </c>
      <c r="I33" s="285"/>
      <c r="J33" s="285">
        <f>SUM(G33:I33)</f>
        <v>500</v>
      </c>
      <c r="K33" s="286" t="s">
        <v>329</v>
      </c>
      <c r="L33" s="324"/>
      <c r="M33" s="299"/>
      <c r="N33" s="299"/>
      <c r="O33" s="299"/>
      <c r="P33" s="299"/>
      <c r="Q33" s="299"/>
      <c r="R33" s="299"/>
      <c r="S33" s="299"/>
    </row>
    <row r="34" spans="1:19" ht="16.5" customHeight="1" thickBot="1">
      <c r="A34" s="326"/>
      <c r="B34" s="326"/>
      <c r="C34" s="326"/>
      <c r="D34" s="326"/>
      <c r="E34" s="359"/>
      <c r="F34" s="359"/>
      <c r="G34" s="330"/>
      <c r="H34" s="330"/>
      <c r="I34" s="330"/>
      <c r="J34" s="330"/>
      <c r="K34" s="360"/>
      <c r="L34" s="358"/>
      <c r="M34" s="328"/>
      <c r="N34" s="328"/>
      <c r="O34" s="328"/>
      <c r="P34" s="328"/>
      <c r="Q34" s="328"/>
      <c r="R34" s="328"/>
      <c r="S34" s="328"/>
    </row>
    <row r="35" spans="1:12" s="297" customFormat="1" ht="15.75" customHeight="1">
      <c r="A35" s="329"/>
      <c r="B35" s="329"/>
      <c r="C35" s="329"/>
      <c r="D35" s="329"/>
      <c r="E35" s="329"/>
      <c r="F35" s="329"/>
      <c r="G35" s="330"/>
      <c r="H35" s="330"/>
      <c r="I35" s="330"/>
      <c r="J35" s="330"/>
      <c r="K35" s="331"/>
      <c r="L35" s="331"/>
    </row>
    <row r="36" spans="1:12" s="297" customFormat="1" ht="16.5" customHeight="1" thickBot="1">
      <c r="A36" s="332"/>
      <c r="B36" s="332"/>
      <c r="C36" s="332"/>
      <c r="D36" s="329"/>
      <c r="E36" s="332"/>
      <c r="F36" s="332"/>
      <c r="G36" s="330"/>
      <c r="H36" s="330"/>
      <c r="I36" s="333"/>
      <c r="J36" s="330"/>
      <c r="K36" s="331"/>
      <c r="L36" s="331"/>
    </row>
    <row r="37" spans="1:12" ht="16.5" customHeight="1" thickBot="1">
      <c r="A37" s="334"/>
      <c r="B37" s="266"/>
      <c r="E37" s="357" t="s">
        <v>178</v>
      </c>
      <c r="F37" s="327"/>
      <c r="G37" s="352">
        <v>64814.4</v>
      </c>
      <c r="H37" s="354">
        <f>SUM(H10:H36)</f>
        <v>0</v>
      </c>
      <c r="I37" s="477">
        <f>SUM(I11:I36)</f>
        <v>14000</v>
      </c>
      <c r="J37" s="478">
        <f>SUM(J10:J36)</f>
        <v>78834.4</v>
      </c>
      <c r="K37" s="353"/>
      <c r="L37" s="266"/>
    </row>
    <row r="38" spans="6:11" ht="15.75" customHeight="1">
      <c r="F38" s="355"/>
      <c r="G38" s="355"/>
      <c r="H38" s="355"/>
      <c r="I38" s="360"/>
      <c r="J38" s="540"/>
      <c r="K38" s="355"/>
    </row>
    <row r="39" spans="1:12" ht="20.25" customHeight="1">
      <c r="A39" s="254"/>
      <c r="B39" s="254"/>
      <c r="C39" s="254"/>
      <c r="D39" s="254"/>
      <c r="E39" s="254"/>
      <c r="F39" s="254"/>
      <c r="G39" s="335"/>
      <c r="H39" s="335"/>
      <c r="I39" s="336"/>
      <c r="J39" s="337"/>
      <c r="K39" s="338"/>
      <c r="L39" s="338"/>
    </row>
    <row r="40" spans="1:11" ht="15.75" customHeight="1">
      <c r="A40" s="256"/>
      <c r="E40" s="514"/>
      <c r="F40" s="355"/>
      <c r="G40" s="514"/>
      <c r="H40" s="514"/>
      <c r="I40" s="355"/>
      <c r="J40" s="356"/>
      <c r="K40" s="355"/>
    </row>
    <row r="41" spans="1:12" ht="15.75" customHeight="1">
      <c r="A41" s="258"/>
      <c r="B41" s="259"/>
      <c r="C41" s="259"/>
      <c r="D41" s="259"/>
      <c r="E41" s="514"/>
      <c r="F41" s="514"/>
      <c r="G41" s="339"/>
      <c r="H41" s="339"/>
      <c r="I41" s="335"/>
      <c r="J41" s="340"/>
      <c r="K41" s="335"/>
      <c r="L41" s="335"/>
    </row>
    <row r="42" spans="1:12" ht="15.75" customHeight="1">
      <c r="A42" s="256"/>
      <c r="G42" s="335"/>
      <c r="H42" s="335"/>
      <c r="I42" s="335"/>
      <c r="J42" s="340"/>
      <c r="K42" s="335"/>
      <c r="L42" s="335"/>
    </row>
    <row r="43" spans="1:12" ht="15.75" customHeight="1">
      <c r="A43" s="341"/>
      <c r="B43" s="342"/>
      <c r="C43" s="342"/>
      <c r="D43" s="342"/>
      <c r="E43" s="342"/>
      <c r="F43" s="342"/>
      <c r="G43" s="333"/>
      <c r="H43" s="333"/>
      <c r="I43" s="343"/>
      <c r="J43" s="344"/>
      <c r="K43" s="343"/>
      <c r="L43" s="343"/>
    </row>
    <row r="44" spans="1:12" ht="15.75" customHeight="1">
      <c r="A44" s="342"/>
      <c r="B44" s="342"/>
      <c r="C44" s="342"/>
      <c r="D44" s="342"/>
      <c r="E44" s="342"/>
      <c r="F44" s="342"/>
      <c r="G44" s="344"/>
      <c r="H44" s="344"/>
      <c r="I44" s="343"/>
      <c r="J44" s="344"/>
      <c r="K44" s="343"/>
      <c r="L44" s="343"/>
    </row>
    <row r="45" spans="1:12" ht="15.75" customHeight="1">
      <c r="A45" s="342"/>
      <c r="B45" s="342"/>
      <c r="C45" s="342"/>
      <c r="D45" s="342"/>
      <c r="E45" s="342"/>
      <c r="F45" s="342"/>
      <c r="G45" s="330"/>
      <c r="H45" s="330"/>
      <c r="I45" s="343"/>
      <c r="J45" s="344"/>
      <c r="K45" s="343"/>
      <c r="L45" s="343"/>
    </row>
    <row r="46" spans="1:12" ht="15.75" customHeight="1">
      <c r="A46" s="342"/>
      <c r="B46" s="342"/>
      <c r="C46" s="342"/>
      <c r="D46" s="342"/>
      <c r="E46" s="342"/>
      <c r="F46" s="342"/>
      <c r="G46" s="343"/>
      <c r="H46" s="343"/>
      <c r="I46" s="343"/>
      <c r="J46" s="344"/>
      <c r="K46" s="343"/>
      <c r="L46" s="343"/>
    </row>
    <row r="47" spans="1:12" ht="15.75" customHeight="1">
      <c r="A47" s="342"/>
      <c r="B47" s="342"/>
      <c r="C47" s="342"/>
      <c r="D47" s="342"/>
      <c r="E47" s="342"/>
      <c r="F47" s="342"/>
      <c r="G47" s="342"/>
      <c r="H47" s="342"/>
      <c r="I47" s="342"/>
      <c r="J47" s="345"/>
      <c r="K47" s="342"/>
      <c r="L47" s="342"/>
    </row>
    <row r="48" spans="1:12" ht="15.75" customHeight="1">
      <c r="A48" s="342"/>
      <c r="B48" s="342"/>
      <c r="C48" s="342"/>
      <c r="D48" s="342"/>
      <c r="E48" s="342"/>
      <c r="F48" s="342"/>
      <c r="G48" s="342"/>
      <c r="H48" s="342"/>
      <c r="I48" s="342"/>
      <c r="J48" s="345"/>
      <c r="K48" s="342"/>
      <c r="L48" s="342"/>
    </row>
    <row r="49" spans="1:12" ht="15.75" customHeight="1">
      <c r="A49" s="342"/>
      <c r="B49" s="342"/>
      <c r="C49" s="342"/>
      <c r="D49" s="342"/>
      <c r="E49" s="342"/>
      <c r="F49" s="342"/>
      <c r="G49" s="342"/>
      <c r="H49" s="342"/>
      <c r="I49" s="342"/>
      <c r="J49" s="345"/>
      <c r="K49" s="342"/>
      <c r="L49" s="342"/>
    </row>
    <row r="50" spans="1:12" ht="15.75" customHeight="1">
      <c r="A50" s="342"/>
      <c r="B50" s="342"/>
      <c r="C50" s="342"/>
      <c r="D50" s="342"/>
      <c r="E50" s="342"/>
      <c r="F50" s="342"/>
      <c r="G50" s="342"/>
      <c r="H50" s="342"/>
      <c r="I50" s="342"/>
      <c r="J50" s="345"/>
      <c r="K50" s="342"/>
      <c r="L50" s="342"/>
    </row>
    <row r="51" spans="1:12" ht="15.75" customHeight="1">
      <c r="A51" s="342"/>
      <c r="B51" s="342"/>
      <c r="C51" s="342"/>
      <c r="D51" s="342"/>
      <c r="E51" s="342"/>
      <c r="F51" s="342"/>
      <c r="G51" s="342"/>
      <c r="H51" s="342"/>
      <c r="I51" s="342"/>
      <c r="J51" s="342"/>
      <c r="K51" s="342"/>
      <c r="L51" s="342"/>
    </row>
    <row r="52" spans="1:12" ht="15.75" customHeight="1">
      <c r="A52" s="342"/>
      <c r="B52" s="342"/>
      <c r="C52" s="342"/>
      <c r="D52" s="342"/>
      <c r="E52" s="342"/>
      <c r="F52" s="342"/>
      <c r="G52" s="342"/>
      <c r="H52" s="342"/>
      <c r="I52" s="342"/>
      <c r="J52" s="342"/>
      <c r="K52" s="342"/>
      <c r="L52" s="342"/>
    </row>
    <row r="53" spans="1:12" ht="15.75" customHeight="1">
      <c r="A53" s="342"/>
      <c r="B53" s="342"/>
      <c r="C53" s="342"/>
      <c r="D53" s="342"/>
      <c r="E53" s="342"/>
      <c r="F53" s="342"/>
      <c r="G53" s="342"/>
      <c r="H53" s="342"/>
      <c r="I53" s="342"/>
      <c r="J53" s="342"/>
      <c r="K53" s="342"/>
      <c r="L53" s="342"/>
    </row>
    <row r="54" spans="1:12" ht="15.75" customHeight="1">
      <c r="A54" s="342"/>
      <c r="B54" s="342"/>
      <c r="C54" s="342"/>
      <c r="D54" s="342"/>
      <c r="E54" s="342"/>
      <c r="F54" s="342"/>
      <c r="G54" s="342"/>
      <c r="H54" s="342"/>
      <c r="I54" s="342"/>
      <c r="J54" s="342"/>
      <c r="K54" s="342"/>
      <c r="L54" s="342"/>
    </row>
    <row r="55" spans="1:12" ht="15.75" customHeight="1">
      <c r="A55" s="342"/>
      <c r="B55" s="342"/>
      <c r="C55" s="342"/>
      <c r="D55" s="342"/>
      <c r="E55" s="342"/>
      <c r="F55" s="342"/>
      <c r="G55" s="342"/>
      <c r="H55" s="342"/>
      <c r="I55" s="342"/>
      <c r="J55" s="342"/>
      <c r="K55" s="342"/>
      <c r="L55" s="342"/>
    </row>
    <row r="56" spans="1:12" ht="15.75" customHeight="1">
      <c r="A56" s="342"/>
      <c r="B56" s="342"/>
      <c r="C56" s="342"/>
      <c r="D56" s="342"/>
      <c r="E56" s="342"/>
      <c r="F56" s="342"/>
      <c r="G56" s="342"/>
      <c r="H56" s="342"/>
      <c r="I56" s="342"/>
      <c r="J56" s="342"/>
      <c r="K56" s="342"/>
      <c r="L56" s="342"/>
    </row>
  </sheetData>
  <mergeCells count="64">
    <mergeCell ref="A32:A33"/>
    <mergeCell ref="B32:B33"/>
    <mergeCell ref="C32:C33"/>
    <mergeCell ref="D32:D33"/>
    <mergeCell ref="A30:A31"/>
    <mergeCell ref="B30:B31"/>
    <mergeCell ref="C30:C31"/>
    <mergeCell ref="D30:D31"/>
    <mergeCell ref="A28:A29"/>
    <mergeCell ref="B28:B29"/>
    <mergeCell ref="C28:C29"/>
    <mergeCell ref="D28:D29"/>
    <mergeCell ref="H2:I2"/>
    <mergeCell ref="H3:I3"/>
    <mergeCell ref="H4:I4"/>
    <mergeCell ref="B16:B17"/>
    <mergeCell ref="C16:C17"/>
    <mergeCell ref="D16:D17"/>
    <mergeCell ref="H6:I6"/>
    <mergeCell ref="G8:G9"/>
    <mergeCell ref="D12:D13"/>
    <mergeCell ref="D14:D15"/>
    <mergeCell ref="A16:A17"/>
    <mergeCell ref="A10:A11"/>
    <mergeCell ref="B10:B11"/>
    <mergeCell ref="C10:C11"/>
    <mergeCell ref="A20:A21"/>
    <mergeCell ref="A26:A27"/>
    <mergeCell ref="A24:A25"/>
    <mergeCell ref="A22:A23"/>
    <mergeCell ref="C20:C21"/>
    <mergeCell ref="D20:D21"/>
    <mergeCell ref="B12:B13"/>
    <mergeCell ref="C14:C15"/>
    <mergeCell ref="C18:C19"/>
    <mergeCell ref="B20:B21"/>
    <mergeCell ref="B18:B19"/>
    <mergeCell ref="B14:B15"/>
    <mergeCell ref="D26:D27"/>
    <mergeCell ref="B22:B23"/>
    <mergeCell ref="B24:B25"/>
    <mergeCell ref="B26:B27"/>
    <mergeCell ref="C22:C23"/>
    <mergeCell ref="C26:C27"/>
    <mergeCell ref="D22:D23"/>
    <mergeCell ref="D24:D25"/>
    <mergeCell ref="C24:C25"/>
    <mergeCell ref="R8:S8"/>
    <mergeCell ref="H8:H9"/>
    <mergeCell ref="K8:K9"/>
    <mergeCell ref="J8:J9"/>
    <mergeCell ref="L8:M8"/>
    <mergeCell ref="I8:I9"/>
    <mergeCell ref="P8:Q8"/>
    <mergeCell ref="D10:D11"/>
    <mergeCell ref="H5:I5"/>
    <mergeCell ref="D18:D19"/>
    <mergeCell ref="N8:O8"/>
    <mergeCell ref="A8:E8"/>
    <mergeCell ref="A12:A13"/>
    <mergeCell ref="A14:A15"/>
    <mergeCell ref="F8:F9"/>
    <mergeCell ref="A18:A19"/>
    <mergeCell ref="C12:C13"/>
  </mergeCells>
  <printOptions horizontalCentered="1"/>
  <pageMargins left="0.2755905511811024" right="0.1968503937007874" top="0.3937007874015748" bottom="0.5905511811023623" header="0.3937007874015748" footer="0"/>
  <pageSetup fitToHeight="0" horizontalDpi="600" verticalDpi="600" orientation="landscape" paperSize="9" scale="63" r:id="rId1"/>
  <headerFooter alignWithMargins="0">
    <oddHeader>&amp;R]</oddHeader>
    <oddFooter>&amp;Lzpracovalo investiční oddělení pro jednání Zastupitelstva dne 18. 5. 2006.
&amp;CStránka &amp;P z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30"/>
  <sheetViews>
    <sheetView zoomScale="75" zoomScaleNormal="75" workbookViewId="0" topLeftCell="E68">
      <selection activeCell="E75" sqref="E75"/>
    </sheetView>
  </sheetViews>
  <sheetFormatPr defaultColWidth="9.140625" defaultRowHeight="12.75"/>
  <cols>
    <col min="1" max="1" width="6.7109375" style="0" customWidth="1"/>
    <col min="2" max="2" width="18.00390625" style="0" customWidth="1"/>
    <col min="3" max="4" width="7.7109375" style="0" customWidth="1"/>
    <col min="5" max="5" width="79.28125" style="0" customWidth="1"/>
    <col min="6" max="6" width="14.57421875" style="0" customWidth="1"/>
    <col min="7" max="8" width="14.421875" style="0" customWidth="1"/>
    <col min="9" max="9" width="14.00390625" style="0" customWidth="1"/>
    <col min="10" max="10" width="14.421875" style="0" customWidth="1"/>
    <col min="11" max="11" width="27.140625" style="0" customWidth="1"/>
    <col min="12" max="12" width="14.57421875" style="0" hidden="1" customWidth="1"/>
    <col min="13" max="16" width="14.421875" style="0" hidden="1" customWidth="1"/>
    <col min="17" max="19" width="14.57421875" style="0" hidden="1" customWidth="1"/>
  </cols>
  <sheetData>
    <row r="1" spans="1:11" ht="21" customHeight="1" thickBot="1">
      <c r="A1" s="1" t="s">
        <v>150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9" ht="12.75">
      <c r="A2" s="3"/>
      <c r="F2" s="118" t="s">
        <v>151</v>
      </c>
      <c r="G2" s="361">
        <v>152101</v>
      </c>
      <c r="H2" s="120"/>
      <c r="I2" s="121"/>
    </row>
    <row r="3" spans="1:9" ht="15.75">
      <c r="A3" s="6" t="s">
        <v>330</v>
      </c>
      <c r="B3" s="7"/>
      <c r="C3" s="7"/>
      <c r="D3" s="7"/>
      <c r="E3" s="7"/>
      <c r="F3" s="122" t="s">
        <v>152</v>
      </c>
      <c r="G3" s="230">
        <v>23926.2</v>
      </c>
      <c r="H3" s="616" t="s">
        <v>467</v>
      </c>
      <c r="I3" s="617"/>
    </row>
    <row r="4" spans="1:9" ht="15">
      <c r="A4" s="362" t="s">
        <v>421</v>
      </c>
      <c r="B4" s="7"/>
      <c r="C4" s="7"/>
      <c r="D4" s="7"/>
      <c r="E4" s="7"/>
      <c r="F4" s="122" t="s">
        <v>153</v>
      </c>
      <c r="G4" s="230">
        <v>8240.3</v>
      </c>
      <c r="H4" s="618" t="s">
        <v>468</v>
      </c>
      <c r="I4" s="619"/>
    </row>
    <row r="5" spans="1:9" ht="15.75">
      <c r="A5" s="126"/>
      <c r="B5" s="127"/>
      <c r="C5" s="7"/>
      <c r="D5" s="7"/>
      <c r="E5" s="7"/>
      <c r="F5" s="122" t="s">
        <v>332</v>
      </c>
      <c r="G5" s="230">
        <v>11742</v>
      </c>
      <c r="H5" s="521" t="s">
        <v>469</v>
      </c>
      <c r="I5" s="522"/>
    </row>
    <row r="6" spans="1:9" ht="15.75">
      <c r="A6" s="126"/>
      <c r="B6" s="127"/>
      <c r="C6" s="7"/>
      <c r="D6" s="7"/>
      <c r="E6" s="7"/>
      <c r="F6" s="523" t="s">
        <v>504</v>
      </c>
      <c r="G6" s="230">
        <v>103547</v>
      </c>
      <c r="H6" s="524"/>
      <c r="I6" s="525"/>
    </row>
    <row r="7" spans="1:9" ht="16.5" thickBot="1">
      <c r="A7" s="126"/>
      <c r="B7" s="127"/>
      <c r="C7" s="7"/>
      <c r="D7" s="7"/>
      <c r="E7" s="7"/>
      <c r="F7" s="517" t="s">
        <v>505</v>
      </c>
      <c r="G7" s="520">
        <v>4645.5</v>
      </c>
      <c r="H7" s="518"/>
      <c r="I7" s="519"/>
    </row>
    <row r="8" spans="1:10" ht="19.5" customHeight="1" thickBot="1">
      <c r="A8" s="3"/>
      <c r="E8" s="23"/>
      <c r="F8" s="22" t="s">
        <v>154</v>
      </c>
      <c r="G8" s="150"/>
      <c r="J8" s="7"/>
    </row>
    <row r="9" spans="1:20" ht="30" customHeight="1" thickBot="1">
      <c r="A9" s="23"/>
      <c r="B9" s="23"/>
      <c r="C9" s="23"/>
      <c r="D9" s="23"/>
      <c r="E9" s="23"/>
      <c r="F9" s="551" t="s">
        <v>333</v>
      </c>
      <c r="G9" s="572" t="s">
        <v>156</v>
      </c>
      <c r="H9" s="572" t="s">
        <v>157</v>
      </c>
      <c r="I9" s="551" t="s">
        <v>334</v>
      </c>
      <c r="J9" s="572" t="s">
        <v>11</v>
      </c>
      <c r="K9" s="560" t="s">
        <v>12</v>
      </c>
      <c r="L9" s="363" t="s">
        <v>274</v>
      </c>
      <c r="M9" s="364"/>
      <c r="N9" s="363" t="s">
        <v>275</v>
      </c>
      <c r="O9" s="364"/>
      <c r="P9" s="363" t="s">
        <v>276</v>
      </c>
      <c r="Q9" s="364"/>
      <c r="R9" s="363" t="s">
        <v>277</v>
      </c>
      <c r="S9" s="365"/>
      <c r="T9" s="25"/>
    </row>
    <row r="10" spans="1:20" ht="70.5" customHeight="1" thickBot="1">
      <c r="A10" s="26" t="s">
        <v>13</v>
      </c>
      <c r="B10" s="27" t="s">
        <v>14</v>
      </c>
      <c r="C10" s="133" t="s">
        <v>15</v>
      </c>
      <c r="D10" s="29" t="s">
        <v>16</v>
      </c>
      <c r="E10" s="30" t="s">
        <v>17</v>
      </c>
      <c r="F10" s="559"/>
      <c r="G10" s="559"/>
      <c r="H10" s="559"/>
      <c r="I10" s="559"/>
      <c r="J10" s="559"/>
      <c r="K10" s="559"/>
      <c r="L10" s="366" t="s">
        <v>278</v>
      </c>
      <c r="M10" s="366" t="s">
        <v>279</v>
      </c>
      <c r="N10" s="366" t="s">
        <v>278</v>
      </c>
      <c r="O10" s="366" t="s">
        <v>279</v>
      </c>
      <c r="P10" s="366" t="s">
        <v>278</v>
      </c>
      <c r="Q10" s="366" t="s">
        <v>279</v>
      </c>
      <c r="R10" s="366" t="s">
        <v>278</v>
      </c>
      <c r="S10" s="366" t="s">
        <v>279</v>
      </c>
      <c r="T10" s="25"/>
    </row>
    <row r="11" spans="1:19" ht="16.5" customHeight="1">
      <c r="A11" s="195" t="s">
        <v>183</v>
      </c>
      <c r="B11" s="368" t="s">
        <v>335</v>
      </c>
      <c r="C11" s="369">
        <v>93</v>
      </c>
      <c r="D11" s="370">
        <v>3522</v>
      </c>
      <c r="E11" s="371" t="s">
        <v>336</v>
      </c>
      <c r="F11" s="31"/>
      <c r="G11" s="31"/>
      <c r="H11" s="31"/>
      <c r="I11" s="31"/>
      <c r="J11" s="31"/>
      <c r="K11" s="31"/>
      <c r="L11" s="372"/>
      <c r="M11" s="373"/>
      <c r="N11" s="374"/>
      <c r="O11" s="375"/>
      <c r="P11" s="375"/>
      <c r="Q11" s="375"/>
      <c r="R11" s="375"/>
      <c r="S11" s="375"/>
    </row>
    <row r="12" spans="1:19" ht="16.5" customHeight="1" thickBot="1">
      <c r="A12" s="497"/>
      <c r="B12" s="377"/>
      <c r="C12" s="378"/>
      <c r="D12" s="379"/>
      <c r="E12" s="380" t="s">
        <v>337</v>
      </c>
      <c r="F12" s="37">
        <v>1062</v>
      </c>
      <c r="G12" s="482">
        <v>1238</v>
      </c>
      <c r="H12" s="37"/>
      <c r="I12" s="37"/>
      <c r="J12" s="37">
        <v>2300</v>
      </c>
      <c r="K12" s="37"/>
      <c r="L12" s="39"/>
      <c r="M12" s="381"/>
      <c r="N12" s="382"/>
      <c r="O12" s="64"/>
      <c r="P12" s="64"/>
      <c r="Q12" s="64"/>
      <c r="R12" s="64"/>
      <c r="S12" s="64"/>
    </row>
    <row r="13" spans="1:19" s="2" customFormat="1" ht="16.5" customHeight="1">
      <c r="A13" s="195" t="s">
        <v>182</v>
      </c>
      <c r="B13" s="368" t="s">
        <v>335</v>
      </c>
      <c r="C13" s="369">
        <v>93</v>
      </c>
      <c r="D13" s="370">
        <v>3522</v>
      </c>
      <c r="E13" s="371" t="s">
        <v>336</v>
      </c>
      <c r="F13" s="31"/>
      <c r="G13" s="483"/>
      <c r="H13" s="31"/>
      <c r="I13" s="31"/>
      <c r="J13" s="31"/>
      <c r="K13" s="31"/>
      <c r="L13" s="383"/>
      <c r="M13" s="384"/>
      <c r="N13" s="385"/>
      <c r="O13" s="384"/>
      <c r="P13" s="384"/>
      <c r="Q13" s="384"/>
      <c r="R13" s="384"/>
      <c r="S13" s="384"/>
    </row>
    <row r="14" spans="1:19" s="2" customFormat="1" ht="16.5" customHeight="1" thickBot="1">
      <c r="A14" s="497"/>
      <c r="B14" s="377"/>
      <c r="C14" s="378"/>
      <c r="D14" s="379"/>
      <c r="E14" s="380" t="s">
        <v>338</v>
      </c>
      <c r="F14" s="37"/>
      <c r="G14" s="50">
        <v>808</v>
      </c>
      <c r="H14" s="37"/>
      <c r="I14" s="37"/>
      <c r="J14" s="37">
        <v>808</v>
      </c>
      <c r="K14" s="37"/>
      <c r="L14" s="39"/>
      <c r="M14" s="40"/>
      <c r="N14" s="40"/>
      <c r="O14" s="40"/>
      <c r="P14" s="40"/>
      <c r="Q14" s="40"/>
      <c r="R14" s="40"/>
      <c r="S14" s="40"/>
    </row>
    <row r="15" spans="1:19" s="2" customFormat="1" ht="16.5" customHeight="1">
      <c r="A15" s="195" t="s">
        <v>192</v>
      </c>
      <c r="B15" s="368" t="s">
        <v>339</v>
      </c>
      <c r="C15" s="369">
        <v>93</v>
      </c>
      <c r="D15" s="370">
        <v>3522</v>
      </c>
      <c r="E15" s="386" t="s">
        <v>336</v>
      </c>
      <c r="F15" s="31"/>
      <c r="G15" s="31"/>
      <c r="H15" s="31"/>
      <c r="I15" s="31"/>
      <c r="J15" s="31"/>
      <c r="K15" s="31"/>
      <c r="L15" s="383"/>
      <c r="M15" s="384"/>
      <c r="N15" s="384"/>
      <c r="O15" s="384"/>
      <c r="P15" s="384"/>
      <c r="Q15" s="384"/>
      <c r="R15" s="384"/>
      <c r="S15" s="384"/>
    </row>
    <row r="16" spans="1:19" s="2" customFormat="1" ht="16.5" customHeight="1" thickBot="1">
      <c r="A16" s="497"/>
      <c r="B16" s="377"/>
      <c r="C16" s="378"/>
      <c r="D16" s="379"/>
      <c r="E16" s="387" t="s">
        <v>340</v>
      </c>
      <c r="F16" s="37">
        <v>1967</v>
      </c>
      <c r="G16" s="482">
        <v>257</v>
      </c>
      <c r="H16" s="37"/>
      <c r="I16" s="37"/>
      <c r="J16" s="37">
        <v>2224</v>
      </c>
      <c r="K16" s="37"/>
      <c r="L16" s="388"/>
      <c r="M16" s="40"/>
      <c r="N16" s="40"/>
      <c r="O16" s="40"/>
      <c r="P16" s="40"/>
      <c r="Q16" s="40"/>
      <c r="R16" s="40"/>
      <c r="S16" s="40"/>
    </row>
    <row r="17" spans="1:19" s="2" customFormat="1" ht="16.5" customHeight="1" hidden="1">
      <c r="A17" s="195"/>
      <c r="B17" s="368"/>
      <c r="C17" s="369"/>
      <c r="D17" s="389"/>
      <c r="E17" s="386"/>
      <c r="F17" s="31"/>
      <c r="G17" s="31"/>
      <c r="H17" s="31"/>
      <c r="I17" s="31"/>
      <c r="J17" s="31"/>
      <c r="K17" s="31"/>
      <c r="L17" s="390"/>
      <c r="M17" s="384"/>
      <c r="N17" s="384"/>
      <c r="O17" s="384"/>
      <c r="P17" s="384"/>
      <c r="Q17" s="384"/>
      <c r="R17" s="384"/>
      <c r="S17" s="384"/>
    </row>
    <row r="18" spans="1:19" s="2" customFormat="1" ht="16.5" customHeight="1" hidden="1">
      <c r="A18" s="497"/>
      <c r="B18" s="377"/>
      <c r="C18" s="378"/>
      <c r="D18" s="391"/>
      <c r="E18" s="387"/>
      <c r="F18" s="37"/>
      <c r="G18" s="37"/>
      <c r="H18" s="37"/>
      <c r="I18" s="37"/>
      <c r="J18" s="37"/>
      <c r="K18" s="37"/>
      <c r="L18" s="392"/>
      <c r="M18" s="40"/>
      <c r="N18" s="40"/>
      <c r="O18" s="40"/>
      <c r="P18" s="40"/>
      <c r="Q18" s="40"/>
      <c r="R18" s="40"/>
      <c r="S18" s="40"/>
    </row>
    <row r="19" spans="1:19" ht="16.5" customHeight="1">
      <c r="A19" s="195" t="s">
        <v>194</v>
      </c>
      <c r="B19" s="368" t="s">
        <v>341</v>
      </c>
      <c r="C19" s="369">
        <v>93</v>
      </c>
      <c r="D19" s="370">
        <v>3522</v>
      </c>
      <c r="E19" s="386" t="s">
        <v>336</v>
      </c>
      <c r="F19" s="31"/>
      <c r="G19" s="31"/>
      <c r="H19" s="31"/>
      <c r="I19" s="31"/>
      <c r="J19" s="31"/>
      <c r="K19" s="31"/>
      <c r="L19" s="393"/>
      <c r="M19" s="394"/>
      <c r="N19" s="394"/>
      <c r="O19" s="394"/>
      <c r="P19" s="394"/>
      <c r="Q19" s="394"/>
      <c r="R19" s="394"/>
      <c r="S19" s="394"/>
    </row>
    <row r="20" spans="1:19" ht="16.5" customHeight="1" thickBot="1">
      <c r="A20" s="497"/>
      <c r="B20" s="377"/>
      <c r="C20" s="378"/>
      <c r="D20" s="379"/>
      <c r="E20" s="387" t="s">
        <v>342</v>
      </c>
      <c r="F20" s="37">
        <v>595</v>
      </c>
      <c r="G20" s="482">
        <v>90</v>
      </c>
      <c r="H20" s="37"/>
      <c r="I20" s="37"/>
      <c r="J20" s="37">
        <v>685</v>
      </c>
      <c r="K20" s="37"/>
      <c r="L20" s="395"/>
      <c r="M20" s="64"/>
      <c r="N20" s="64"/>
      <c r="O20" s="64"/>
      <c r="P20" s="64"/>
      <c r="Q20" s="64"/>
      <c r="R20" s="64"/>
      <c r="S20" s="64"/>
    </row>
    <row r="21" spans="1:19" ht="16.5" customHeight="1" hidden="1">
      <c r="A21" s="195"/>
      <c r="B21" s="368"/>
      <c r="C21" s="369"/>
      <c r="D21" s="396"/>
      <c r="E21" s="397"/>
      <c r="F21" s="31"/>
      <c r="G21" s="31"/>
      <c r="H21" s="31"/>
      <c r="I21" s="31"/>
      <c r="J21" s="31"/>
      <c r="K21" s="31"/>
      <c r="L21" s="393"/>
      <c r="M21" s="394"/>
      <c r="N21" s="394"/>
      <c r="O21" s="394"/>
      <c r="P21" s="394"/>
      <c r="Q21" s="394"/>
      <c r="R21" s="394"/>
      <c r="S21" s="394"/>
    </row>
    <row r="22" spans="1:19" ht="16.5" customHeight="1" hidden="1">
      <c r="A22" s="497"/>
      <c r="B22" s="377"/>
      <c r="C22" s="378"/>
      <c r="D22" s="398"/>
      <c r="E22" s="399"/>
      <c r="F22" s="37"/>
      <c r="G22" s="37"/>
      <c r="H22" s="37"/>
      <c r="I22" s="37"/>
      <c r="J22" s="37"/>
      <c r="K22" s="37"/>
      <c r="L22" s="395"/>
      <c r="M22" s="64"/>
      <c r="N22" s="64"/>
      <c r="O22" s="64"/>
      <c r="P22" s="64"/>
      <c r="Q22" s="64"/>
      <c r="R22" s="64"/>
      <c r="S22" s="64"/>
    </row>
    <row r="23" spans="1:19" ht="16.5" customHeight="1" hidden="1">
      <c r="A23" s="195"/>
      <c r="B23" s="368"/>
      <c r="C23" s="369"/>
      <c r="D23" s="396"/>
      <c r="E23" s="400"/>
      <c r="F23" s="31"/>
      <c r="G23" s="31"/>
      <c r="H23" s="31"/>
      <c r="I23" s="31"/>
      <c r="J23" s="31"/>
      <c r="K23" s="31"/>
      <c r="L23" s="246"/>
      <c r="M23" s="394"/>
      <c r="N23" s="394"/>
      <c r="O23" s="394"/>
      <c r="P23" s="394"/>
      <c r="Q23" s="394"/>
      <c r="R23" s="394"/>
      <c r="S23" s="394"/>
    </row>
    <row r="24" spans="1:19" ht="16.5" customHeight="1" hidden="1">
      <c r="A24" s="497"/>
      <c r="B24" s="377"/>
      <c r="C24" s="378"/>
      <c r="D24" s="398"/>
      <c r="E24" s="401"/>
      <c r="F24" s="37"/>
      <c r="G24" s="37"/>
      <c r="H24" s="37"/>
      <c r="I24" s="37"/>
      <c r="J24" s="37"/>
      <c r="K24" s="37"/>
      <c r="L24" s="395"/>
      <c r="M24" s="64"/>
      <c r="N24" s="64"/>
      <c r="O24" s="64"/>
      <c r="P24" s="64"/>
      <c r="Q24" s="64"/>
      <c r="R24" s="64"/>
      <c r="S24" s="64"/>
    </row>
    <row r="25" spans="1:19" ht="16.5" customHeight="1" hidden="1">
      <c r="A25" s="222"/>
      <c r="B25" s="403"/>
      <c r="C25" s="404"/>
      <c r="D25" s="402"/>
      <c r="E25" s="405"/>
      <c r="F25" s="394"/>
      <c r="G25" s="406"/>
      <c r="H25" s="394"/>
      <c r="I25" s="406"/>
      <c r="J25" s="394"/>
      <c r="K25" s="407"/>
      <c r="L25" s="393"/>
      <c r="M25" s="394"/>
      <c r="N25" s="394"/>
      <c r="O25" s="394"/>
      <c r="P25" s="394"/>
      <c r="Q25" s="394"/>
      <c r="R25" s="394"/>
      <c r="S25" s="394"/>
    </row>
    <row r="26" spans="1:19" ht="16.5" customHeight="1" hidden="1">
      <c r="A26" s="165"/>
      <c r="B26" s="377"/>
      <c r="C26" s="378"/>
      <c r="D26" s="408"/>
      <c r="E26" s="93"/>
      <c r="F26" s="64"/>
      <c r="G26" s="93"/>
      <c r="H26" s="64"/>
      <c r="I26" s="93"/>
      <c r="J26" s="64"/>
      <c r="K26" s="409"/>
      <c r="L26" s="395"/>
      <c r="M26" s="64"/>
      <c r="N26" s="64"/>
      <c r="O26" s="64"/>
      <c r="P26" s="64"/>
      <c r="Q26" s="64"/>
      <c r="R26" s="64"/>
      <c r="S26" s="64"/>
    </row>
    <row r="27" spans="1:19" ht="16.5" customHeight="1" hidden="1">
      <c r="A27" s="195"/>
      <c r="B27" s="368"/>
      <c r="C27" s="369"/>
      <c r="D27" s="370"/>
      <c r="E27" s="410"/>
      <c r="F27" s="31"/>
      <c r="G27" s="31"/>
      <c r="H27" s="31"/>
      <c r="I27" s="31"/>
      <c r="J27" s="31"/>
      <c r="K27" s="31"/>
      <c r="L27" s="383"/>
      <c r="M27" s="394"/>
      <c r="N27" s="394"/>
      <c r="O27" s="394"/>
      <c r="P27" s="394"/>
      <c r="Q27" s="394"/>
      <c r="R27" s="394"/>
      <c r="S27" s="394"/>
    </row>
    <row r="28" spans="1:19" ht="16.5" customHeight="1" hidden="1">
      <c r="A28" s="497"/>
      <c r="B28" s="377"/>
      <c r="C28" s="378"/>
      <c r="D28" s="379"/>
      <c r="E28" s="387"/>
      <c r="F28" s="37"/>
      <c r="G28" s="37"/>
      <c r="H28" s="37"/>
      <c r="I28" s="37"/>
      <c r="J28" s="37"/>
      <c r="K28" s="37"/>
      <c r="L28" s="39"/>
      <c r="M28" s="64"/>
      <c r="N28" s="64"/>
      <c r="O28" s="64"/>
      <c r="P28" s="64"/>
      <c r="Q28" s="64"/>
      <c r="R28" s="64"/>
      <c r="S28" s="64"/>
    </row>
    <row r="29" spans="1:19" ht="16.5" customHeight="1">
      <c r="A29" s="195" t="s">
        <v>209</v>
      </c>
      <c r="B29" s="368" t="s">
        <v>341</v>
      </c>
      <c r="C29" s="369">
        <v>93</v>
      </c>
      <c r="D29" s="370">
        <v>3522</v>
      </c>
      <c r="E29" s="386" t="s">
        <v>336</v>
      </c>
      <c r="F29" s="31"/>
      <c r="G29" s="31"/>
      <c r="H29" s="31"/>
      <c r="I29" s="31"/>
      <c r="J29" s="31"/>
      <c r="K29" s="31"/>
      <c r="L29" s="383"/>
      <c r="M29" s="394"/>
      <c r="N29" s="394"/>
      <c r="O29" s="394"/>
      <c r="P29" s="394"/>
      <c r="Q29" s="394"/>
      <c r="R29" s="394"/>
      <c r="S29" s="394"/>
    </row>
    <row r="30" spans="1:19" ht="16.5" customHeight="1" thickBot="1">
      <c r="A30" s="497"/>
      <c r="B30" s="377"/>
      <c r="C30" s="378"/>
      <c r="D30" s="379"/>
      <c r="E30" s="387" t="s">
        <v>343</v>
      </c>
      <c r="F30" s="37"/>
      <c r="G30" s="482">
        <v>2365.2</v>
      </c>
      <c r="H30" s="37"/>
      <c r="I30" s="37"/>
      <c r="J30" s="37">
        <v>2365.2</v>
      </c>
      <c r="K30" s="37"/>
      <c r="L30" s="411"/>
      <c r="M30" s="64"/>
      <c r="N30" s="64"/>
      <c r="O30" s="64"/>
      <c r="P30" s="64"/>
      <c r="Q30" s="64"/>
      <c r="R30" s="64"/>
      <c r="S30" s="64"/>
    </row>
    <row r="31" spans="1:19" ht="16.5" customHeight="1">
      <c r="A31" s="195" t="s">
        <v>213</v>
      </c>
      <c r="B31" s="368" t="s">
        <v>344</v>
      </c>
      <c r="C31" s="369">
        <v>7</v>
      </c>
      <c r="D31" s="389">
        <v>3526</v>
      </c>
      <c r="E31" s="386" t="s">
        <v>345</v>
      </c>
      <c r="F31" s="31"/>
      <c r="G31" s="31"/>
      <c r="H31" s="31"/>
      <c r="I31" s="31"/>
      <c r="J31" s="31"/>
      <c r="K31" s="31"/>
      <c r="L31" s="248"/>
      <c r="M31" s="394"/>
      <c r="N31" s="394"/>
      <c r="O31" s="394"/>
      <c r="P31" s="394"/>
      <c r="Q31" s="394"/>
      <c r="R31" s="394"/>
      <c r="S31" s="394"/>
    </row>
    <row r="32" spans="1:19" ht="16.5" customHeight="1" thickBot="1">
      <c r="A32" s="497"/>
      <c r="B32" s="377"/>
      <c r="C32" s="378"/>
      <c r="D32" s="391"/>
      <c r="E32" s="387" t="s">
        <v>346</v>
      </c>
      <c r="F32" s="37">
        <v>166</v>
      </c>
      <c r="G32" s="482">
        <v>664</v>
      </c>
      <c r="H32" s="37"/>
      <c r="I32" s="37"/>
      <c r="J32" s="37">
        <v>830</v>
      </c>
      <c r="K32" s="37"/>
      <c r="L32" s="411"/>
      <c r="M32" s="64"/>
      <c r="N32" s="64"/>
      <c r="O32" s="64"/>
      <c r="P32" s="64"/>
      <c r="Q32" s="64"/>
      <c r="R32" s="64"/>
      <c r="S32" s="375"/>
    </row>
    <row r="33" spans="1:19" ht="16.5" customHeight="1">
      <c r="A33" s="494" t="s">
        <v>216</v>
      </c>
      <c r="B33" s="412" t="s">
        <v>347</v>
      </c>
      <c r="C33" s="141">
        <v>7</v>
      </c>
      <c r="D33" s="142">
        <v>3526</v>
      </c>
      <c r="E33" s="413" t="s">
        <v>345</v>
      </c>
      <c r="F33" s="32"/>
      <c r="G33" s="32"/>
      <c r="H33" s="32"/>
      <c r="I33" s="32"/>
      <c r="J33" s="32"/>
      <c r="K33" s="32"/>
      <c r="L33" s="237"/>
      <c r="M33" s="375"/>
      <c r="N33" s="375"/>
      <c r="O33" s="375"/>
      <c r="P33" s="375"/>
      <c r="Q33" s="375"/>
      <c r="R33" s="414"/>
      <c r="S33" s="375"/>
    </row>
    <row r="34" spans="1:19" ht="16.5" customHeight="1" thickBot="1">
      <c r="A34" s="494"/>
      <c r="B34" s="412"/>
      <c r="C34" s="141"/>
      <c r="D34" s="142"/>
      <c r="E34" s="415" t="s">
        <v>348</v>
      </c>
      <c r="F34" s="32"/>
      <c r="G34" s="484">
        <v>967</v>
      </c>
      <c r="H34" s="32"/>
      <c r="I34" s="32"/>
      <c r="J34" s="32">
        <v>967</v>
      </c>
      <c r="K34" s="32"/>
      <c r="L34" s="237"/>
      <c r="M34" s="375"/>
      <c r="N34" s="375"/>
      <c r="O34" s="375"/>
      <c r="P34" s="375"/>
      <c r="Q34" s="375"/>
      <c r="R34" s="414"/>
      <c r="S34" s="375"/>
    </row>
    <row r="35" spans="1:19" ht="16.5" customHeight="1">
      <c r="A35" s="487" t="s">
        <v>222</v>
      </c>
      <c r="B35" s="403" t="s">
        <v>349</v>
      </c>
      <c r="C35" s="404">
        <v>7</v>
      </c>
      <c r="D35" s="417">
        <v>3526</v>
      </c>
      <c r="E35" s="371" t="s">
        <v>345</v>
      </c>
      <c r="F35" s="31"/>
      <c r="G35" s="31"/>
      <c r="H35" s="31"/>
      <c r="I35" s="31"/>
      <c r="J35" s="31"/>
      <c r="K35" s="31"/>
      <c r="L35" s="237"/>
      <c r="M35" s="375"/>
      <c r="N35" s="375"/>
      <c r="O35" s="375"/>
      <c r="P35" s="375"/>
      <c r="Q35" s="375"/>
      <c r="R35" s="414"/>
      <c r="S35" s="375"/>
    </row>
    <row r="36" spans="1:19" ht="16.5" customHeight="1" thickBot="1">
      <c r="A36" s="497"/>
      <c r="B36" s="377"/>
      <c r="C36" s="378"/>
      <c r="D36" s="391"/>
      <c r="E36" s="418" t="s">
        <v>350</v>
      </c>
      <c r="F36" s="37">
        <v>3603.5</v>
      </c>
      <c r="G36" s="482">
        <v>2374</v>
      </c>
      <c r="H36" s="37"/>
      <c r="I36" s="37"/>
      <c r="J36" s="37">
        <v>3603.5</v>
      </c>
      <c r="K36" s="37"/>
      <c r="L36" s="237"/>
      <c r="M36" s="375"/>
      <c r="N36" s="375"/>
      <c r="O36" s="375"/>
      <c r="P36" s="375"/>
      <c r="Q36" s="375"/>
      <c r="R36" s="414"/>
      <c r="S36" s="375"/>
    </row>
    <row r="37" spans="1:19" ht="16.5" customHeight="1">
      <c r="A37" s="494" t="s">
        <v>225</v>
      </c>
      <c r="B37" s="412" t="s">
        <v>351</v>
      </c>
      <c r="C37" s="141">
        <v>92</v>
      </c>
      <c r="D37" s="142">
        <v>3522</v>
      </c>
      <c r="E37" s="413" t="s">
        <v>352</v>
      </c>
      <c r="F37" s="32"/>
      <c r="G37" s="32"/>
      <c r="H37" s="32"/>
      <c r="I37" s="32"/>
      <c r="J37" s="32"/>
      <c r="K37" s="32"/>
      <c r="L37" s="237"/>
      <c r="M37" s="375"/>
      <c r="N37" s="375"/>
      <c r="O37" s="375"/>
      <c r="P37" s="375"/>
      <c r="Q37" s="375"/>
      <c r="R37" s="414"/>
      <c r="S37" s="375"/>
    </row>
    <row r="38" spans="1:19" ht="16.5" customHeight="1" thickBot="1">
      <c r="A38" s="139"/>
      <c r="B38" s="412"/>
      <c r="C38" s="141"/>
      <c r="D38" s="142"/>
      <c r="E38" s="415" t="s">
        <v>353</v>
      </c>
      <c r="F38" s="32">
        <v>1790</v>
      </c>
      <c r="G38" s="484">
        <v>210</v>
      </c>
      <c r="H38" s="32"/>
      <c r="I38" s="32"/>
      <c r="J38" s="32">
        <v>2000</v>
      </c>
      <c r="K38" s="32"/>
      <c r="L38" s="237"/>
      <c r="M38" s="375"/>
      <c r="N38" s="375"/>
      <c r="O38" s="375"/>
      <c r="P38" s="375"/>
      <c r="Q38" s="375"/>
      <c r="R38" s="414"/>
      <c r="S38" s="375"/>
    </row>
    <row r="39" spans="1:19" ht="16.5" customHeight="1">
      <c r="A39" s="416" t="s">
        <v>227</v>
      </c>
      <c r="B39" s="403" t="s">
        <v>354</v>
      </c>
      <c r="C39" s="404">
        <v>92</v>
      </c>
      <c r="D39" s="417">
        <v>3522</v>
      </c>
      <c r="E39" s="371" t="s">
        <v>352</v>
      </c>
      <c r="F39" s="31"/>
      <c r="G39" s="31"/>
      <c r="H39" s="31"/>
      <c r="I39" s="31"/>
      <c r="J39" s="31"/>
      <c r="K39" s="31"/>
      <c r="L39" s="237"/>
      <c r="M39" s="375"/>
      <c r="N39" s="375"/>
      <c r="O39" s="375"/>
      <c r="P39" s="375"/>
      <c r="Q39" s="375"/>
      <c r="R39" s="414"/>
      <c r="S39" s="375"/>
    </row>
    <row r="40" spans="1:19" ht="16.5" customHeight="1" thickBot="1">
      <c r="A40" s="376"/>
      <c r="B40" s="377"/>
      <c r="C40" s="378"/>
      <c r="D40" s="391"/>
      <c r="E40" s="418" t="s">
        <v>355</v>
      </c>
      <c r="F40" s="37">
        <v>5958</v>
      </c>
      <c r="G40" s="482">
        <v>993</v>
      </c>
      <c r="H40" s="37"/>
      <c r="I40" s="37"/>
      <c r="J40" s="37">
        <v>6951</v>
      </c>
      <c r="K40" s="37"/>
      <c r="L40" s="237"/>
      <c r="M40" s="375"/>
      <c r="N40" s="375"/>
      <c r="O40" s="375"/>
      <c r="P40" s="375"/>
      <c r="Q40" s="375"/>
      <c r="R40" s="414"/>
      <c r="S40" s="375"/>
    </row>
    <row r="41" spans="1:19" ht="16.5" customHeight="1">
      <c r="A41" s="139">
        <v>11</v>
      </c>
      <c r="B41" s="412" t="s">
        <v>356</v>
      </c>
      <c r="C41" s="141">
        <v>92</v>
      </c>
      <c r="D41" s="142">
        <v>3522</v>
      </c>
      <c r="E41" s="371" t="s">
        <v>352</v>
      </c>
      <c r="F41" s="32"/>
      <c r="G41" s="32"/>
      <c r="H41" s="32"/>
      <c r="I41" s="32"/>
      <c r="J41" s="32"/>
      <c r="K41" s="32"/>
      <c r="L41" s="237"/>
      <c r="M41" s="375"/>
      <c r="N41" s="375"/>
      <c r="O41" s="375"/>
      <c r="P41" s="375"/>
      <c r="Q41" s="375"/>
      <c r="R41" s="414"/>
      <c r="S41" s="375"/>
    </row>
    <row r="42" spans="1:19" ht="16.5" customHeight="1" thickBot="1">
      <c r="A42" s="376"/>
      <c r="B42" s="377"/>
      <c r="C42" s="378"/>
      <c r="D42" s="391"/>
      <c r="E42" s="418" t="s">
        <v>357</v>
      </c>
      <c r="F42" s="37">
        <v>2296.7</v>
      </c>
      <c r="G42" s="37">
        <v>40000</v>
      </c>
      <c r="H42" s="37"/>
      <c r="I42" s="37"/>
      <c r="J42" s="37"/>
      <c r="K42" s="37"/>
      <c r="L42" s="237"/>
      <c r="M42" s="375"/>
      <c r="N42" s="375"/>
      <c r="O42" s="375"/>
      <c r="P42" s="375"/>
      <c r="Q42" s="375"/>
      <c r="R42" s="414"/>
      <c r="S42" s="375"/>
    </row>
    <row r="43" spans="1:19" ht="16.5" customHeight="1">
      <c r="A43" s="139" t="s">
        <v>324</v>
      </c>
      <c r="B43" s="412" t="s">
        <v>356</v>
      </c>
      <c r="C43" s="141">
        <v>92</v>
      </c>
      <c r="D43" s="142">
        <v>3522</v>
      </c>
      <c r="E43" s="371" t="s">
        <v>352</v>
      </c>
      <c r="F43" s="32"/>
      <c r="G43" s="32"/>
      <c r="H43" s="32"/>
      <c r="I43" s="32"/>
      <c r="J43" s="32"/>
      <c r="K43" s="32"/>
      <c r="L43" s="237"/>
      <c r="M43" s="375"/>
      <c r="N43" s="375"/>
      <c r="O43" s="375"/>
      <c r="P43" s="375"/>
      <c r="Q43" s="375"/>
      <c r="R43" s="414"/>
      <c r="S43" s="375"/>
    </row>
    <row r="44" spans="1:19" ht="16.5" customHeight="1" thickBot="1">
      <c r="A44" s="139"/>
      <c r="B44" s="412"/>
      <c r="C44" s="141"/>
      <c r="D44" s="142"/>
      <c r="E44" s="413" t="s">
        <v>470</v>
      </c>
      <c r="F44" s="32">
        <v>2297</v>
      </c>
      <c r="G44" s="485">
        <v>60</v>
      </c>
      <c r="H44" s="32"/>
      <c r="I44" s="32"/>
      <c r="J44" s="32"/>
      <c r="K44" s="32"/>
      <c r="L44" s="237"/>
      <c r="M44" s="375"/>
      <c r="N44" s="375"/>
      <c r="O44" s="375"/>
      <c r="P44" s="375"/>
      <c r="Q44" s="375"/>
      <c r="R44" s="414"/>
      <c r="S44" s="375"/>
    </row>
    <row r="45" spans="1:19" ht="16.5" customHeight="1">
      <c r="A45" s="416" t="s">
        <v>361</v>
      </c>
      <c r="B45" s="403" t="s">
        <v>358</v>
      </c>
      <c r="C45" s="404">
        <v>94</v>
      </c>
      <c r="D45" s="417">
        <v>3522</v>
      </c>
      <c r="E45" s="410" t="s">
        <v>359</v>
      </c>
      <c r="F45" s="31"/>
      <c r="G45" s="31"/>
      <c r="H45" s="31"/>
      <c r="I45" s="31"/>
      <c r="J45" s="31"/>
      <c r="K45" s="31"/>
      <c r="L45" s="237"/>
      <c r="M45" s="375"/>
      <c r="N45" s="375"/>
      <c r="O45" s="375"/>
      <c r="P45" s="375"/>
      <c r="Q45" s="375"/>
      <c r="R45" s="414"/>
      <c r="S45" s="375"/>
    </row>
    <row r="46" spans="1:19" ht="16.5" customHeight="1" thickBot="1">
      <c r="A46" s="376"/>
      <c r="B46" s="377"/>
      <c r="C46" s="378"/>
      <c r="D46" s="391"/>
      <c r="E46" s="419" t="s">
        <v>360</v>
      </c>
      <c r="F46" s="37">
        <v>76</v>
      </c>
      <c r="G46" s="482">
        <v>784</v>
      </c>
      <c r="H46" s="37"/>
      <c r="I46" s="37"/>
      <c r="J46" s="37">
        <v>860</v>
      </c>
      <c r="K46" s="37"/>
      <c r="L46" s="237"/>
      <c r="M46" s="375"/>
      <c r="N46" s="375"/>
      <c r="O46" s="375"/>
      <c r="P46" s="375"/>
      <c r="Q46" s="375"/>
      <c r="R46" s="414"/>
      <c r="S46" s="375"/>
    </row>
    <row r="47" spans="1:19" ht="16.5" customHeight="1">
      <c r="A47" s="139" t="s">
        <v>365</v>
      </c>
      <c r="B47" s="412" t="s">
        <v>471</v>
      </c>
      <c r="C47" s="141">
        <v>94</v>
      </c>
      <c r="D47" s="142">
        <v>3522</v>
      </c>
      <c r="E47" s="371" t="s">
        <v>359</v>
      </c>
      <c r="F47" s="32"/>
      <c r="G47" s="32"/>
      <c r="H47" s="32"/>
      <c r="I47" s="32"/>
      <c r="J47" s="32"/>
      <c r="K47" s="32"/>
      <c r="L47" s="237"/>
      <c r="M47" s="375"/>
      <c r="N47" s="375"/>
      <c r="O47" s="375"/>
      <c r="P47" s="375"/>
      <c r="Q47" s="375"/>
      <c r="R47" s="414"/>
      <c r="S47" s="375"/>
    </row>
    <row r="48" spans="1:19" ht="16.5" customHeight="1" thickBot="1">
      <c r="A48" s="139"/>
      <c r="B48" s="412"/>
      <c r="C48" s="141"/>
      <c r="D48" s="142"/>
      <c r="E48" s="486" t="s">
        <v>472</v>
      </c>
      <c r="F48" s="32"/>
      <c r="G48" s="485">
        <v>1998</v>
      </c>
      <c r="H48" s="32"/>
      <c r="I48" s="32"/>
      <c r="J48" s="32">
        <v>1998</v>
      </c>
      <c r="K48" s="32"/>
      <c r="L48" s="237"/>
      <c r="M48" s="375"/>
      <c r="N48" s="375"/>
      <c r="O48" s="375"/>
      <c r="P48" s="375"/>
      <c r="Q48" s="375"/>
      <c r="R48" s="414"/>
      <c r="S48" s="375"/>
    </row>
    <row r="49" spans="1:19" ht="16.5" customHeight="1">
      <c r="A49" s="416" t="s">
        <v>370</v>
      </c>
      <c r="B49" s="403" t="s">
        <v>362</v>
      </c>
      <c r="C49" s="404">
        <v>11</v>
      </c>
      <c r="D49" s="417">
        <v>3533</v>
      </c>
      <c r="E49" s="371" t="s">
        <v>363</v>
      </c>
      <c r="F49" s="31"/>
      <c r="G49" s="31"/>
      <c r="H49" s="31"/>
      <c r="I49" s="31"/>
      <c r="J49" s="31"/>
      <c r="K49" s="31"/>
      <c r="L49" s="237"/>
      <c r="M49" s="375"/>
      <c r="N49" s="375"/>
      <c r="O49" s="375"/>
      <c r="P49" s="375"/>
      <c r="Q49" s="375"/>
      <c r="R49" s="414"/>
      <c r="S49" s="375"/>
    </row>
    <row r="50" spans="1:19" ht="16.5" customHeight="1" thickBot="1">
      <c r="A50" s="376"/>
      <c r="B50" s="377"/>
      <c r="C50" s="378"/>
      <c r="D50" s="391"/>
      <c r="E50" s="419" t="s">
        <v>364</v>
      </c>
      <c r="F50" s="37">
        <v>256</v>
      </c>
      <c r="G50" s="482">
        <v>6600</v>
      </c>
      <c r="H50" s="37"/>
      <c r="I50" s="37"/>
      <c r="J50" s="37">
        <v>6856</v>
      </c>
      <c r="K50" s="37"/>
      <c r="L50" s="237"/>
      <c r="M50" s="375"/>
      <c r="N50" s="375"/>
      <c r="O50" s="375"/>
      <c r="P50" s="375"/>
      <c r="Q50" s="375"/>
      <c r="R50" s="414"/>
      <c r="S50" s="375"/>
    </row>
    <row r="51" spans="1:19" ht="16.5" customHeight="1">
      <c r="A51" s="487" t="s">
        <v>374</v>
      </c>
      <c r="B51" s="488" t="s">
        <v>366</v>
      </c>
      <c r="C51" s="251">
        <v>95</v>
      </c>
      <c r="D51" s="252">
        <v>3522</v>
      </c>
      <c r="E51" s="489" t="s">
        <v>367</v>
      </c>
      <c r="F51" s="31"/>
      <c r="G51" s="31"/>
      <c r="H51" s="31"/>
      <c r="I51" s="31"/>
      <c r="J51" s="31"/>
      <c r="K51" s="31" t="s">
        <v>368</v>
      </c>
      <c r="L51" s="237"/>
      <c r="M51" s="375"/>
      <c r="N51" s="375"/>
      <c r="O51" s="375"/>
      <c r="P51" s="375"/>
      <c r="Q51" s="375"/>
      <c r="R51" s="414"/>
      <c r="S51" s="375"/>
    </row>
    <row r="52" spans="1:19" ht="16.5" customHeight="1" thickBot="1">
      <c r="A52" s="490"/>
      <c r="B52" s="491"/>
      <c r="C52" s="492"/>
      <c r="D52" s="493"/>
      <c r="E52" s="420" t="s">
        <v>369</v>
      </c>
      <c r="F52" s="37"/>
      <c r="G52" s="37">
        <v>19702</v>
      </c>
      <c r="H52" s="37"/>
      <c r="I52" s="37"/>
      <c r="J52" s="37">
        <v>40000</v>
      </c>
      <c r="K52" s="482">
        <v>4702</v>
      </c>
      <c r="L52" s="237"/>
      <c r="M52" s="375"/>
      <c r="N52" s="375"/>
      <c r="O52" s="375"/>
      <c r="P52" s="375"/>
      <c r="Q52" s="375"/>
      <c r="R52" s="414"/>
      <c r="S52" s="375"/>
    </row>
    <row r="53" spans="1:19" ht="16.5" customHeight="1">
      <c r="A53" s="494" t="s">
        <v>377</v>
      </c>
      <c r="B53" s="495" t="s">
        <v>371</v>
      </c>
      <c r="C53" s="182">
        <v>7</v>
      </c>
      <c r="D53" s="249">
        <v>3526</v>
      </c>
      <c r="E53" s="496" t="s">
        <v>345</v>
      </c>
      <c r="F53" s="32"/>
      <c r="G53" s="32"/>
      <c r="H53" s="32"/>
      <c r="I53" s="32"/>
      <c r="J53" s="32"/>
      <c r="K53" s="32" t="s">
        <v>372</v>
      </c>
      <c r="L53" s="237"/>
      <c r="M53" s="375"/>
      <c r="N53" s="375"/>
      <c r="O53" s="375"/>
      <c r="P53" s="375"/>
      <c r="Q53" s="375"/>
      <c r="R53" s="414"/>
      <c r="S53" s="375"/>
    </row>
    <row r="54" spans="1:19" ht="16.5" customHeight="1" thickBot="1">
      <c r="A54" s="497"/>
      <c r="B54" s="498"/>
      <c r="C54" s="176"/>
      <c r="D54" s="250"/>
      <c r="E54" s="499" t="s">
        <v>373</v>
      </c>
      <c r="F54" s="37">
        <v>6968</v>
      </c>
      <c r="G54" s="37">
        <v>8547</v>
      </c>
      <c r="H54" s="37"/>
      <c r="I54" s="37"/>
      <c r="J54" s="37">
        <v>15515</v>
      </c>
      <c r="K54" s="37"/>
      <c r="L54" s="237"/>
      <c r="M54" s="375"/>
      <c r="N54" s="375"/>
      <c r="O54" s="375"/>
      <c r="P54" s="375"/>
      <c r="Q54" s="375"/>
      <c r="R54" s="414"/>
      <c r="S54" s="375"/>
    </row>
    <row r="55" spans="1:19" ht="16.5" customHeight="1">
      <c r="A55" s="191"/>
      <c r="B55" s="191"/>
      <c r="C55" s="193"/>
      <c r="D55" s="421"/>
      <c r="E55" s="446"/>
      <c r="F55" s="99"/>
      <c r="G55" s="99"/>
      <c r="H55" s="99"/>
      <c r="I55" s="99"/>
      <c r="J55" s="99"/>
      <c r="K55" s="99"/>
      <c r="L55" s="422"/>
      <c r="M55" s="375"/>
      <c r="N55" s="375"/>
      <c r="O55" s="375"/>
      <c r="P55" s="375"/>
      <c r="Q55" s="375"/>
      <c r="R55" s="414"/>
      <c r="S55" s="375"/>
    </row>
    <row r="56" spans="1:19" ht="16.5" customHeight="1" thickBot="1">
      <c r="A56" s="425"/>
      <c r="B56" s="425"/>
      <c r="C56" s="426"/>
      <c r="D56" s="427"/>
      <c r="E56" s="500"/>
      <c r="F56" s="428"/>
      <c r="G56" s="428"/>
      <c r="H56" s="428"/>
      <c r="I56" s="428"/>
      <c r="J56" s="428"/>
      <c r="K56" s="428"/>
      <c r="L56" s="422"/>
      <c r="M56" s="375"/>
      <c r="N56" s="375"/>
      <c r="O56" s="375"/>
      <c r="P56" s="375"/>
      <c r="Q56" s="375"/>
      <c r="R56" s="414"/>
      <c r="S56" s="375"/>
    </row>
    <row r="57" spans="1:19" ht="16.5" customHeight="1">
      <c r="A57" s="494" t="s">
        <v>380</v>
      </c>
      <c r="B57" s="495" t="s">
        <v>375</v>
      </c>
      <c r="C57" s="182">
        <v>93</v>
      </c>
      <c r="D57" s="249">
        <v>3522</v>
      </c>
      <c r="E57" s="413" t="s">
        <v>336</v>
      </c>
      <c r="F57" s="32"/>
      <c r="G57" s="32"/>
      <c r="H57" s="32"/>
      <c r="I57" s="32"/>
      <c r="J57" s="32"/>
      <c r="K57" s="32"/>
      <c r="L57" s="237"/>
      <c r="M57" s="375"/>
      <c r="N57" s="375"/>
      <c r="O57" s="375"/>
      <c r="P57" s="375"/>
      <c r="Q57" s="375"/>
      <c r="R57" s="414"/>
      <c r="S57" s="375"/>
    </row>
    <row r="58" spans="1:19" ht="16.5" customHeight="1" thickBot="1">
      <c r="A58" s="497"/>
      <c r="B58" s="498"/>
      <c r="C58" s="176"/>
      <c r="D58" s="250"/>
      <c r="E58" s="419" t="s">
        <v>376</v>
      </c>
      <c r="F58" s="37">
        <v>1314</v>
      </c>
      <c r="G58" s="37">
        <v>40000</v>
      </c>
      <c r="H58" s="37"/>
      <c r="I58" s="37"/>
      <c r="J58" s="37">
        <v>176000</v>
      </c>
      <c r="K58" s="37"/>
      <c r="L58" s="237"/>
      <c r="M58" s="375"/>
      <c r="N58" s="375"/>
      <c r="O58" s="375"/>
      <c r="P58" s="375"/>
      <c r="Q58" s="375"/>
      <c r="R58" s="414"/>
      <c r="S58" s="375"/>
    </row>
    <row r="59" spans="1:19" ht="16.5" customHeight="1">
      <c r="A59" s="527" t="s">
        <v>383</v>
      </c>
      <c r="B59" s="527" t="s">
        <v>378</v>
      </c>
      <c r="C59" s="529">
        <v>11</v>
      </c>
      <c r="D59" s="530">
        <v>3533</v>
      </c>
      <c r="E59" s="501" t="s">
        <v>363</v>
      </c>
      <c r="F59" s="99"/>
      <c r="G59" s="483"/>
      <c r="H59" s="99"/>
      <c r="I59" s="31"/>
      <c r="J59" s="99"/>
      <c r="K59" s="31"/>
      <c r="L59" s="422"/>
      <c r="M59" s="375"/>
      <c r="N59" s="375"/>
      <c r="O59" s="375"/>
      <c r="P59" s="375"/>
      <c r="Q59" s="375"/>
      <c r="R59" s="414"/>
      <c r="S59" s="375"/>
    </row>
    <row r="60" spans="1:19" ht="16.5" customHeight="1" thickBot="1">
      <c r="A60" s="528"/>
      <c r="B60" s="528"/>
      <c r="C60" s="528"/>
      <c r="D60" s="528"/>
      <c r="E60" s="419" t="s">
        <v>379</v>
      </c>
      <c r="F60" s="423"/>
      <c r="G60" s="502">
        <v>1370.9</v>
      </c>
      <c r="H60" s="423"/>
      <c r="I60" s="424"/>
      <c r="J60" s="423">
        <v>1370.9</v>
      </c>
      <c r="K60" s="424"/>
      <c r="L60" s="422"/>
      <c r="M60" s="375"/>
      <c r="N60" s="375"/>
      <c r="O60" s="375"/>
      <c r="P60" s="375"/>
      <c r="Q60" s="375"/>
      <c r="R60" s="414"/>
      <c r="S60" s="375"/>
    </row>
    <row r="61" spans="1:19" ht="16.5" customHeight="1">
      <c r="A61" s="488" t="s">
        <v>387</v>
      </c>
      <c r="B61" s="191" t="s">
        <v>473</v>
      </c>
      <c r="C61" s="251">
        <v>11</v>
      </c>
      <c r="D61" s="421">
        <v>3533</v>
      </c>
      <c r="E61" s="371" t="s">
        <v>363</v>
      </c>
      <c r="F61" s="99"/>
      <c r="G61" s="31"/>
      <c r="H61" s="99"/>
      <c r="I61" s="31"/>
      <c r="J61" s="99"/>
      <c r="K61" s="31"/>
      <c r="L61" s="422"/>
      <c r="M61" s="375"/>
      <c r="N61" s="375"/>
      <c r="O61" s="375"/>
      <c r="P61" s="375"/>
      <c r="Q61" s="375"/>
      <c r="R61" s="414"/>
      <c r="S61" s="375"/>
    </row>
    <row r="62" spans="1:19" ht="16.5" customHeight="1" thickBot="1">
      <c r="A62" s="498"/>
      <c r="B62" s="425"/>
      <c r="C62" s="176"/>
      <c r="D62" s="427"/>
      <c r="E62" s="503" t="s">
        <v>474</v>
      </c>
      <c r="F62" s="428"/>
      <c r="G62" s="504">
        <v>2100</v>
      </c>
      <c r="H62" s="428"/>
      <c r="I62" s="37"/>
      <c r="J62" s="428">
        <v>2100</v>
      </c>
      <c r="K62" s="37"/>
      <c r="L62" s="422"/>
      <c r="M62" s="375"/>
      <c r="N62" s="375"/>
      <c r="O62" s="375"/>
      <c r="P62" s="375"/>
      <c r="Q62" s="375"/>
      <c r="R62" s="414"/>
      <c r="S62" s="375"/>
    </row>
    <row r="63" spans="1:19" ht="16.5" customHeight="1">
      <c r="A63" s="488" t="s">
        <v>390</v>
      </c>
      <c r="B63" s="505" t="s">
        <v>475</v>
      </c>
      <c r="C63" s="251">
        <v>11</v>
      </c>
      <c r="D63" s="506">
        <v>3533</v>
      </c>
      <c r="E63" s="371" t="s">
        <v>363</v>
      </c>
      <c r="F63" s="507"/>
      <c r="G63" s="31"/>
      <c r="H63" s="507"/>
      <c r="I63" s="31"/>
      <c r="J63" s="507"/>
      <c r="K63" s="31"/>
      <c r="L63" s="422"/>
      <c r="M63" s="375"/>
      <c r="N63" s="375"/>
      <c r="O63" s="375"/>
      <c r="P63" s="375"/>
      <c r="Q63" s="375"/>
      <c r="R63" s="414"/>
      <c r="S63" s="375"/>
    </row>
    <row r="64" spans="1:19" ht="16.5" customHeight="1" thickBot="1">
      <c r="A64" s="498"/>
      <c r="B64" s="425"/>
      <c r="C64" s="176"/>
      <c r="D64" s="427"/>
      <c r="E64" s="503" t="s">
        <v>476</v>
      </c>
      <c r="F64" s="428"/>
      <c r="G64" s="504">
        <v>600</v>
      </c>
      <c r="H64" s="428"/>
      <c r="I64" s="37"/>
      <c r="J64" s="428">
        <v>600</v>
      </c>
      <c r="K64" s="37"/>
      <c r="L64" s="422"/>
      <c r="M64" s="375"/>
      <c r="N64" s="375"/>
      <c r="O64" s="375"/>
      <c r="P64" s="375"/>
      <c r="Q64" s="375"/>
      <c r="R64" s="414"/>
      <c r="S64" s="375"/>
    </row>
    <row r="65" spans="1:19" ht="16.5" customHeight="1">
      <c r="A65" s="494" t="s">
        <v>393</v>
      </c>
      <c r="B65" s="495" t="s">
        <v>381</v>
      </c>
      <c r="C65" s="182">
        <v>95</v>
      </c>
      <c r="D65" s="249">
        <v>3522</v>
      </c>
      <c r="E65" s="413" t="s">
        <v>367</v>
      </c>
      <c r="F65" s="32"/>
      <c r="G65" s="32"/>
      <c r="H65" s="32"/>
      <c r="I65" s="32"/>
      <c r="J65" s="32"/>
      <c r="K65" s="32"/>
      <c r="L65" s="237"/>
      <c r="M65" s="375"/>
      <c r="N65" s="375"/>
      <c r="O65" s="375"/>
      <c r="P65" s="375"/>
      <c r="Q65" s="375"/>
      <c r="R65" s="414"/>
      <c r="S65" s="375"/>
    </row>
    <row r="66" spans="1:19" ht="16.5" customHeight="1" thickBot="1">
      <c r="A66" s="497"/>
      <c r="B66" s="498"/>
      <c r="C66" s="176"/>
      <c r="D66" s="250"/>
      <c r="E66" s="419" t="s">
        <v>382</v>
      </c>
      <c r="F66" s="37"/>
      <c r="G66" s="482">
        <v>600</v>
      </c>
      <c r="H66" s="37"/>
      <c r="I66" s="37"/>
      <c r="J66" s="37">
        <v>600</v>
      </c>
      <c r="K66" s="37"/>
      <c r="L66" s="237"/>
      <c r="M66" s="375"/>
      <c r="N66" s="375"/>
      <c r="O66" s="375"/>
      <c r="P66" s="375"/>
      <c r="Q66" s="375"/>
      <c r="R66" s="414"/>
      <c r="S66" s="375"/>
    </row>
    <row r="67" spans="1:19" ht="16.5" customHeight="1">
      <c r="A67" s="494" t="s">
        <v>396</v>
      </c>
      <c r="B67" s="495" t="s">
        <v>477</v>
      </c>
      <c r="C67" s="182">
        <v>95</v>
      </c>
      <c r="D67" s="249">
        <v>3522</v>
      </c>
      <c r="E67" s="371" t="s">
        <v>478</v>
      </c>
      <c r="F67" s="32"/>
      <c r="G67" s="32"/>
      <c r="H67" s="32"/>
      <c r="I67" s="32"/>
      <c r="J67" s="32"/>
      <c r="K67" s="32"/>
      <c r="L67" s="237"/>
      <c r="M67" s="375"/>
      <c r="N67" s="375"/>
      <c r="O67" s="375"/>
      <c r="P67" s="375"/>
      <c r="Q67" s="375"/>
      <c r="R67" s="414"/>
      <c r="S67" s="375"/>
    </row>
    <row r="68" spans="1:19" ht="16.5" customHeight="1" thickBot="1">
      <c r="A68" s="497"/>
      <c r="B68" s="498"/>
      <c r="C68" s="176"/>
      <c r="D68" s="250"/>
      <c r="E68" s="503" t="s">
        <v>479</v>
      </c>
      <c r="F68" s="37"/>
      <c r="G68" s="504">
        <v>3395</v>
      </c>
      <c r="H68" s="37"/>
      <c r="I68" s="37"/>
      <c r="J68" s="37">
        <v>3395</v>
      </c>
      <c r="K68" s="37"/>
      <c r="L68" s="237"/>
      <c r="M68" s="375"/>
      <c r="N68" s="375"/>
      <c r="O68" s="375"/>
      <c r="P68" s="375"/>
      <c r="Q68" s="375"/>
      <c r="R68" s="414"/>
      <c r="S68" s="375"/>
    </row>
    <row r="69" spans="1:19" ht="16.5" customHeight="1">
      <c r="A69" s="494" t="s">
        <v>399</v>
      </c>
      <c r="B69" s="495" t="s">
        <v>384</v>
      </c>
      <c r="C69" s="182">
        <v>16</v>
      </c>
      <c r="D69" s="249">
        <v>3522</v>
      </c>
      <c r="E69" s="429" t="s">
        <v>385</v>
      </c>
      <c r="F69" s="32"/>
      <c r="G69" s="32"/>
      <c r="H69" s="32"/>
      <c r="I69" s="32"/>
      <c r="J69" s="32"/>
      <c r="K69" s="32"/>
      <c r="L69" s="237"/>
      <c r="M69" s="375"/>
      <c r="N69" s="375"/>
      <c r="O69" s="375"/>
      <c r="P69" s="375"/>
      <c r="Q69" s="375"/>
      <c r="R69" s="414"/>
      <c r="S69" s="375"/>
    </row>
    <row r="70" spans="1:19" ht="16.5" customHeight="1" thickBot="1">
      <c r="A70" s="494"/>
      <c r="B70" s="495"/>
      <c r="C70" s="182"/>
      <c r="D70" s="249"/>
      <c r="E70" s="413" t="s">
        <v>386</v>
      </c>
      <c r="F70" s="32"/>
      <c r="G70" s="484">
        <v>500</v>
      </c>
      <c r="H70" s="32"/>
      <c r="I70" s="32"/>
      <c r="J70" s="32">
        <v>500</v>
      </c>
      <c r="K70" s="32"/>
      <c r="L70" s="237"/>
      <c r="M70" s="375"/>
      <c r="N70" s="375"/>
      <c r="O70" s="375"/>
      <c r="P70" s="375"/>
      <c r="Q70" s="375"/>
      <c r="R70" s="414"/>
      <c r="S70" s="375"/>
    </row>
    <row r="71" spans="1:19" ht="16.5" customHeight="1">
      <c r="A71" s="487" t="s">
        <v>402</v>
      </c>
      <c r="B71" s="488" t="s">
        <v>388</v>
      </c>
      <c r="C71" s="251">
        <v>93</v>
      </c>
      <c r="D71" s="252">
        <v>3522</v>
      </c>
      <c r="E71" s="410" t="s">
        <v>336</v>
      </c>
      <c r="F71" s="31"/>
      <c r="G71" s="31"/>
      <c r="H71" s="31"/>
      <c r="I71" s="31"/>
      <c r="J71" s="31"/>
      <c r="K71" s="31"/>
      <c r="L71" s="237"/>
      <c r="M71" s="375"/>
      <c r="N71" s="375"/>
      <c r="O71" s="375"/>
      <c r="P71" s="375"/>
      <c r="Q71" s="375"/>
      <c r="R71" s="414"/>
      <c r="S71" s="375"/>
    </row>
    <row r="72" spans="1:19" ht="16.5" customHeight="1" thickBot="1">
      <c r="A72" s="497"/>
      <c r="B72" s="498"/>
      <c r="C72" s="176"/>
      <c r="D72" s="250"/>
      <c r="E72" s="419" t="s">
        <v>389</v>
      </c>
      <c r="F72" s="37"/>
      <c r="G72" s="50">
        <v>1700</v>
      </c>
      <c r="H72" s="37"/>
      <c r="I72" s="37"/>
      <c r="J72" s="37">
        <v>1700</v>
      </c>
      <c r="K72" s="37"/>
      <c r="L72" s="237"/>
      <c r="M72" s="375"/>
      <c r="N72" s="375"/>
      <c r="O72" s="375"/>
      <c r="P72" s="375"/>
      <c r="Q72" s="375"/>
      <c r="R72" s="414"/>
      <c r="S72" s="375"/>
    </row>
    <row r="73" spans="1:19" ht="16.5" customHeight="1">
      <c r="A73" s="494" t="s">
        <v>405</v>
      </c>
      <c r="B73" s="495" t="s">
        <v>391</v>
      </c>
      <c r="C73" s="182">
        <v>93</v>
      </c>
      <c r="D73" s="249">
        <v>3522</v>
      </c>
      <c r="E73" s="429" t="s">
        <v>336</v>
      </c>
      <c r="F73" s="32"/>
      <c r="G73" s="32"/>
      <c r="H73" s="32"/>
      <c r="I73" s="32"/>
      <c r="J73" s="32"/>
      <c r="K73" s="32"/>
      <c r="L73" s="237"/>
      <c r="M73" s="375"/>
      <c r="N73" s="375"/>
      <c r="O73" s="375"/>
      <c r="P73" s="375"/>
      <c r="Q73" s="375"/>
      <c r="R73" s="414"/>
      <c r="S73" s="375"/>
    </row>
    <row r="74" spans="1:19" ht="16.5" customHeight="1" thickBot="1">
      <c r="A74" s="494"/>
      <c r="B74" s="495"/>
      <c r="C74" s="182"/>
      <c r="D74" s="249"/>
      <c r="E74" s="413" t="s">
        <v>392</v>
      </c>
      <c r="F74" s="32"/>
      <c r="G74" s="32"/>
      <c r="H74" s="33">
        <v>700</v>
      </c>
      <c r="I74" s="32"/>
      <c r="J74" s="32">
        <v>700</v>
      </c>
      <c r="K74" s="32"/>
      <c r="L74" s="237"/>
      <c r="M74" s="375"/>
      <c r="N74" s="375"/>
      <c r="O74" s="375"/>
      <c r="P74" s="375"/>
      <c r="Q74" s="375"/>
      <c r="R74" s="414"/>
      <c r="S74" s="375"/>
    </row>
    <row r="75" spans="1:19" ht="16.5" customHeight="1">
      <c r="A75" s="487" t="s">
        <v>480</v>
      </c>
      <c r="B75" s="488" t="s">
        <v>394</v>
      </c>
      <c r="C75" s="251">
        <v>93</v>
      </c>
      <c r="D75" s="252">
        <v>3522</v>
      </c>
      <c r="E75" s="410" t="s">
        <v>336</v>
      </c>
      <c r="F75" s="31"/>
      <c r="G75" s="31"/>
      <c r="H75" s="31"/>
      <c r="I75" s="31"/>
      <c r="J75" s="31"/>
      <c r="K75" s="31"/>
      <c r="L75" s="237"/>
      <c r="M75" s="375"/>
      <c r="N75" s="375"/>
      <c r="O75" s="375"/>
      <c r="P75" s="375"/>
      <c r="Q75" s="375"/>
      <c r="R75" s="414"/>
      <c r="S75" s="375"/>
    </row>
    <row r="76" spans="1:19" ht="16.5" customHeight="1" thickBot="1">
      <c r="A76" s="497"/>
      <c r="B76" s="498"/>
      <c r="C76" s="176"/>
      <c r="D76" s="250"/>
      <c r="E76" s="419" t="s">
        <v>395</v>
      </c>
      <c r="F76" s="37"/>
      <c r="G76" s="37"/>
      <c r="H76" s="50">
        <v>500</v>
      </c>
      <c r="I76" s="37"/>
      <c r="J76" s="37">
        <v>500</v>
      </c>
      <c r="K76" s="37"/>
      <c r="L76" s="237"/>
      <c r="M76" s="375"/>
      <c r="N76" s="375"/>
      <c r="O76" s="375"/>
      <c r="P76" s="375"/>
      <c r="Q76" s="375"/>
      <c r="R76" s="414"/>
      <c r="S76" s="375"/>
    </row>
    <row r="77" spans="1:19" ht="16.5" customHeight="1">
      <c r="A77" s="494" t="s">
        <v>481</v>
      </c>
      <c r="B77" s="495" t="s">
        <v>482</v>
      </c>
      <c r="C77" s="182">
        <v>93</v>
      </c>
      <c r="D77" s="249">
        <v>3522</v>
      </c>
      <c r="E77" s="371" t="s">
        <v>336</v>
      </c>
      <c r="F77" s="32"/>
      <c r="G77" s="32"/>
      <c r="H77" s="32"/>
      <c r="I77" s="32"/>
      <c r="J77" s="32"/>
      <c r="K77" s="32"/>
      <c r="L77" s="237"/>
      <c r="M77" s="375"/>
      <c r="N77" s="375"/>
      <c r="O77" s="375"/>
      <c r="P77" s="375"/>
      <c r="Q77" s="375"/>
      <c r="R77" s="414"/>
      <c r="S77" s="375"/>
    </row>
    <row r="78" spans="1:19" ht="16.5" customHeight="1" thickBot="1">
      <c r="A78" s="497"/>
      <c r="B78" s="498"/>
      <c r="C78" s="176"/>
      <c r="D78" s="250"/>
      <c r="E78" s="503" t="s">
        <v>483</v>
      </c>
      <c r="F78" s="37"/>
      <c r="G78" s="504">
        <v>348</v>
      </c>
      <c r="H78" s="37"/>
      <c r="I78" s="37"/>
      <c r="J78" s="37">
        <v>348</v>
      </c>
      <c r="K78" s="37"/>
      <c r="L78" s="237"/>
      <c r="M78" s="375"/>
      <c r="N78" s="375"/>
      <c r="O78" s="375"/>
      <c r="P78" s="375"/>
      <c r="Q78" s="375"/>
      <c r="R78" s="414"/>
      <c r="S78" s="375"/>
    </row>
    <row r="79" spans="1:19" ht="16.5" customHeight="1">
      <c r="A79" s="494" t="s">
        <v>484</v>
      </c>
      <c r="B79" s="495" t="s">
        <v>397</v>
      </c>
      <c r="C79" s="182">
        <v>93</v>
      </c>
      <c r="D79" s="249">
        <v>3522</v>
      </c>
      <c r="E79" s="429" t="s">
        <v>336</v>
      </c>
      <c r="F79" s="32"/>
      <c r="G79" s="32"/>
      <c r="H79" s="32"/>
      <c r="I79" s="32"/>
      <c r="J79" s="32"/>
      <c r="K79" s="32"/>
      <c r="L79" s="237"/>
      <c r="M79" s="375"/>
      <c r="N79" s="375"/>
      <c r="O79" s="375"/>
      <c r="P79" s="375"/>
      <c r="Q79" s="375"/>
      <c r="R79" s="414"/>
      <c r="S79" s="375"/>
    </row>
    <row r="80" spans="1:19" ht="16.5" customHeight="1" thickBot="1">
      <c r="A80" s="494"/>
      <c r="B80" s="495"/>
      <c r="C80" s="182"/>
      <c r="D80" s="249"/>
      <c r="E80" s="413" t="s">
        <v>398</v>
      </c>
      <c r="F80" s="32"/>
      <c r="G80" s="33">
        <v>1426</v>
      </c>
      <c r="H80" s="32"/>
      <c r="I80" s="32"/>
      <c r="J80" s="32">
        <v>1426</v>
      </c>
      <c r="K80" s="32"/>
      <c r="L80" s="237"/>
      <c r="M80" s="375"/>
      <c r="N80" s="375"/>
      <c r="O80" s="375"/>
      <c r="P80" s="375"/>
      <c r="Q80" s="375"/>
      <c r="R80" s="414"/>
      <c r="S80" s="375"/>
    </row>
    <row r="81" spans="1:19" ht="16.5" customHeight="1">
      <c r="A81" s="487" t="s">
        <v>485</v>
      </c>
      <c r="B81" s="488" t="s">
        <v>400</v>
      </c>
      <c r="C81" s="251">
        <v>93</v>
      </c>
      <c r="D81" s="252">
        <v>3522</v>
      </c>
      <c r="E81" s="410" t="s">
        <v>336</v>
      </c>
      <c r="F81" s="31"/>
      <c r="G81" s="31"/>
      <c r="H81" s="31"/>
      <c r="I81" s="31"/>
      <c r="J81" s="31"/>
      <c r="K81" s="31"/>
      <c r="L81" s="237"/>
      <c r="M81" s="375"/>
      <c r="N81" s="375"/>
      <c r="O81" s="375"/>
      <c r="P81" s="375"/>
      <c r="Q81" s="375"/>
      <c r="R81" s="414"/>
      <c r="S81" s="375"/>
    </row>
    <row r="82" spans="1:19" ht="16.5" customHeight="1" thickBot="1">
      <c r="A82" s="497"/>
      <c r="B82" s="498"/>
      <c r="C82" s="176"/>
      <c r="D82" s="250"/>
      <c r="E82" s="419" t="s">
        <v>401</v>
      </c>
      <c r="F82" s="37"/>
      <c r="G82" s="50">
        <v>2089.5</v>
      </c>
      <c r="H82" s="37"/>
      <c r="I82" s="37"/>
      <c r="J82" s="37">
        <v>2089.5</v>
      </c>
      <c r="K82" s="37"/>
      <c r="L82" s="237"/>
      <c r="M82" s="375"/>
      <c r="N82" s="375"/>
      <c r="O82" s="375"/>
      <c r="P82" s="375"/>
      <c r="Q82" s="375"/>
      <c r="R82" s="414"/>
      <c r="S82" s="375"/>
    </row>
    <row r="83" spans="1:19" ht="16.5" customHeight="1">
      <c r="A83" s="139" t="s">
        <v>486</v>
      </c>
      <c r="B83" s="412" t="s">
        <v>403</v>
      </c>
      <c r="C83" s="141">
        <v>16</v>
      </c>
      <c r="D83" s="142">
        <v>3522</v>
      </c>
      <c r="E83" s="429" t="s">
        <v>385</v>
      </c>
      <c r="F83" s="32"/>
      <c r="G83" s="32"/>
      <c r="H83" s="32"/>
      <c r="I83" s="32"/>
      <c r="J83" s="32"/>
      <c r="K83" s="32"/>
      <c r="L83" s="237"/>
      <c r="M83" s="375"/>
      <c r="N83" s="375"/>
      <c r="O83" s="375"/>
      <c r="P83" s="375"/>
      <c r="Q83" s="375"/>
      <c r="R83" s="414"/>
      <c r="S83" s="375"/>
    </row>
    <row r="84" spans="1:19" ht="16.5" customHeight="1" thickBot="1">
      <c r="A84" s="139"/>
      <c r="B84" s="412"/>
      <c r="C84" s="141"/>
      <c r="D84" s="142"/>
      <c r="E84" s="413" t="s">
        <v>404</v>
      </c>
      <c r="F84" s="32"/>
      <c r="G84" s="33">
        <v>386</v>
      </c>
      <c r="H84" s="32"/>
      <c r="I84" s="32"/>
      <c r="J84" s="32">
        <v>386</v>
      </c>
      <c r="K84" s="32"/>
      <c r="L84" s="237"/>
      <c r="M84" s="375"/>
      <c r="N84" s="375"/>
      <c r="O84" s="375"/>
      <c r="P84" s="375"/>
      <c r="Q84" s="375"/>
      <c r="R84" s="414"/>
      <c r="S84" s="375"/>
    </row>
    <row r="85" spans="1:19" ht="16.5" customHeight="1">
      <c r="A85" s="416" t="s">
        <v>487</v>
      </c>
      <c r="B85" s="403" t="s">
        <v>406</v>
      </c>
      <c r="C85" s="404">
        <v>16</v>
      </c>
      <c r="D85" s="417">
        <v>3522</v>
      </c>
      <c r="E85" s="410" t="s">
        <v>385</v>
      </c>
      <c r="F85" s="31"/>
      <c r="G85" s="31"/>
      <c r="H85" s="31"/>
      <c r="I85" s="31"/>
      <c r="J85" s="31"/>
      <c r="K85" s="31"/>
      <c r="L85" s="237"/>
      <c r="M85" s="375"/>
      <c r="N85" s="375"/>
      <c r="O85" s="375"/>
      <c r="P85" s="375"/>
      <c r="Q85" s="375"/>
      <c r="R85" s="414"/>
      <c r="S85" s="375"/>
    </row>
    <row r="86" spans="1:19" ht="16.5" customHeight="1" thickBot="1">
      <c r="A86" s="376"/>
      <c r="B86" s="377"/>
      <c r="C86" s="378"/>
      <c r="D86" s="391"/>
      <c r="E86" s="419" t="s">
        <v>407</v>
      </c>
      <c r="F86" s="37"/>
      <c r="G86" s="92">
        <v>841.9</v>
      </c>
      <c r="H86" s="37"/>
      <c r="I86" s="37"/>
      <c r="J86" s="37">
        <v>841.9</v>
      </c>
      <c r="K86" s="37"/>
      <c r="L86" s="237"/>
      <c r="M86" s="375"/>
      <c r="N86" s="375"/>
      <c r="O86" s="375"/>
      <c r="P86" s="375"/>
      <c r="Q86" s="375"/>
      <c r="R86" s="414"/>
      <c r="S86" s="375"/>
    </row>
    <row r="87" spans="1:19" ht="16.5" customHeight="1">
      <c r="A87" s="139" t="s">
        <v>488</v>
      </c>
      <c r="B87" s="412" t="s">
        <v>489</v>
      </c>
      <c r="C87" s="141">
        <v>16</v>
      </c>
      <c r="D87" s="142">
        <v>3522</v>
      </c>
      <c r="E87" s="429" t="s">
        <v>385</v>
      </c>
      <c r="F87" s="48"/>
      <c r="G87" s="31"/>
      <c r="H87" s="430"/>
      <c r="I87" s="32"/>
      <c r="J87" s="32"/>
      <c r="K87" s="32"/>
      <c r="L87" s="237"/>
      <c r="M87" s="375"/>
      <c r="N87" s="375"/>
      <c r="O87" s="375"/>
      <c r="P87" s="375"/>
      <c r="Q87" s="375"/>
      <c r="R87" s="414"/>
      <c r="S87" s="375"/>
    </row>
    <row r="88" spans="1:19" ht="16.5" customHeight="1" thickBot="1">
      <c r="A88" s="139"/>
      <c r="B88" s="412"/>
      <c r="C88" s="141"/>
      <c r="D88" s="142"/>
      <c r="E88" s="413" t="s">
        <v>490</v>
      </c>
      <c r="F88" s="48"/>
      <c r="G88" s="504">
        <v>387</v>
      </c>
      <c r="H88" s="430"/>
      <c r="I88" s="32"/>
      <c r="J88" s="32">
        <v>387</v>
      </c>
      <c r="K88" s="32"/>
      <c r="L88" s="237"/>
      <c r="M88" s="375"/>
      <c r="N88" s="375"/>
      <c r="O88" s="375"/>
      <c r="P88" s="375"/>
      <c r="Q88" s="375"/>
      <c r="R88" s="414"/>
      <c r="S88" s="375"/>
    </row>
    <row r="89" spans="1:19" ht="16.5" customHeight="1">
      <c r="A89" s="416" t="s">
        <v>491</v>
      </c>
      <c r="B89" s="403" t="s">
        <v>489</v>
      </c>
      <c r="C89" s="404">
        <v>8</v>
      </c>
      <c r="D89" s="417">
        <v>3533</v>
      </c>
      <c r="E89" s="410" t="s">
        <v>492</v>
      </c>
      <c r="F89" s="31"/>
      <c r="G89" s="31"/>
      <c r="H89" s="31"/>
      <c r="I89" s="31"/>
      <c r="J89" s="31"/>
      <c r="K89" s="31"/>
      <c r="L89" s="237"/>
      <c r="M89" s="375"/>
      <c r="N89" s="375"/>
      <c r="O89" s="375"/>
      <c r="P89" s="375"/>
      <c r="Q89" s="375"/>
      <c r="R89" s="414"/>
      <c r="S89" s="375"/>
    </row>
    <row r="90" spans="1:19" ht="16.5" customHeight="1" thickBot="1">
      <c r="A90" s="376"/>
      <c r="B90" s="377"/>
      <c r="C90" s="378"/>
      <c r="D90" s="391"/>
      <c r="E90" s="419" t="s">
        <v>523</v>
      </c>
      <c r="F90" s="37"/>
      <c r="G90" s="504"/>
      <c r="H90" s="226">
        <v>360</v>
      </c>
      <c r="I90" s="37"/>
      <c r="J90" s="37">
        <v>360</v>
      </c>
      <c r="K90" s="37"/>
      <c r="L90" s="237"/>
      <c r="M90" s="375"/>
      <c r="N90" s="375"/>
      <c r="O90" s="375"/>
      <c r="P90" s="375"/>
      <c r="Q90" s="375"/>
      <c r="R90" s="414"/>
      <c r="S90" s="375"/>
    </row>
    <row r="91" spans="1:19" ht="16.5" customHeight="1">
      <c r="A91" s="416" t="s">
        <v>493</v>
      </c>
      <c r="B91" s="403" t="s">
        <v>494</v>
      </c>
      <c r="C91" s="404">
        <v>99</v>
      </c>
      <c r="D91" s="417">
        <v>3522</v>
      </c>
      <c r="E91" s="371" t="s">
        <v>495</v>
      </c>
      <c r="F91" s="31"/>
      <c r="G91" s="31"/>
      <c r="H91" s="31"/>
      <c r="I91" s="31"/>
      <c r="J91" s="31"/>
      <c r="K91" s="394"/>
      <c r="L91" s="237"/>
      <c r="M91" s="375"/>
      <c r="N91" s="375"/>
      <c r="O91" s="375"/>
      <c r="P91" s="375"/>
      <c r="Q91" s="375"/>
      <c r="R91" s="414"/>
      <c r="S91" s="375"/>
    </row>
    <row r="92" spans="1:19" ht="16.5" customHeight="1" thickBot="1">
      <c r="A92" s="376"/>
      <c r="B92" s="377"/>
      <c r="C92" s="378"/>
      <c r="D92" s="391"/>
      <c r="E92" s="418" t="s">
        <v>521</v>
      </c>
      <c r="F92" s="37"/>
      <c r="G92" s="504">
        <v>1996</v>
      </c>
      <c r="H92" s="37"/>
      <c r="I92" s="37"/>
      <c r="J92" s="37">
        <v>1996</v>
      </c>
      <c r="K92" s="37"/>
      <c r="L92" s="237"/>
      <c r="M92" s="375"/>
      <c r="N92" s="375"/>
      <c r="O92" s="375"/>
      <c r="P92" s="375"/>
      <c r="Q92" s="375"/>
      <c r="R92" s="414"/>
      <c r="S92" s="375"/>
    </row>
    <row r="93" spans="1:19" ht="16.5" customHeight="1">
      <c r="A93" s="139" t="s">
        <v>496</v>
      </c>
      <c r="B93" s="412" t="s">
        <v>497</v>
      </c>
      <c r="C93" s="141">
        <v>99</v>
      </c>
      <c r="D93" s="142">
        <v>3522</v>
      </c>
      <c r="E93" s="413" t="s">
        <v>495</v>
      </c>
      <c r="F93" s="32"/>
      <c r="G93" s="31"/>
      <c r="H93" s="32"/>
      <c r="I93" s="32"/>
      <c r="J93" s="32"/>
      <c r="K93" s="32"/>
      <c r="L93" s="237"/>
      <c r="M93" s="375"/>
      <c r="N93" s="375"/>
      <c r="O93" s="375"/>
      <c r="P93" s="375"/>
      <c r="Q93" s="375"/>
      <c r="R93" s="414"/>
      <c r="S93" s="375"/>
    </row>
    <row r="94" spans="1:19" ht="16.5" customHeight="1" thickBot="1">
      <c r="A94" s="139"/>
      <c r="B94" s="412"/>
      <c r="C94" s="141"/>
      <c r="D94" s="142"/>
      <c r="E94" s="415" t="s">
        <v>522</v>
      </c>
      <c r="F94" s="32"/>
      <c r="G94" s="504">
        <v>498</v>
      </c>
      <c r="H94" s="32"/>
      <c r="I94" s="32"/>
      <c r="J94" s="32">
        <v>498</v>
      </c>
      <c r="K94" s="32"/>
      <c r="L94" s="237"/>
      <c r="M94" s="375"/>
      <c r="N94" s="375"/>
      <c r="O94" s="375"/>
      <c r="P94" s="375"/>
      <c r="Q94" s="375"/>
      <c r="R94" s="414"/>
      <c r="S94" s="375"/>
    </row>
    <row r="95" spans="1:19" ht="16.5" customHeight="1">
      <c r="A95" s="367"/>
      <c r="B95" s="368"/>
      <c r="C95" s="369"/>
      <c r="D95" s="370"/>
      <c r="E95" s="371"/>
      <c r="F95" s="31"/>
      <c r="G95" s="31"/>
      <c r="H95" s="31"/>
      <c r="I95" s="31"/>
      <c r="J95" s="31"/>
      <c r="K95" s="31"/>
      <c r="L95" s="248"/>
      <c r="M95" s="394"/>
      <c r="N95" s="394"/>
      <c r="O95" s="394"/>
      <c r="P95" s="394"/>
      <c r="Q95" s="394"/>
      <c r="R95" s="431"/>
      <c r="S95" s="394"/>
    </row>
    <row r="96" spans="1:19" ht="16.5" customHeight="1" thickBot="1">
      <c r="A96" s="376"/>
      <c r="B96" s="377"/>
      <c r="C96" s="378"/>
      <c r="D96" s="379"/>
      <c r="E96" s="387"/>
      <c r="F96" s="37"/>
      <c r="G96" s="37"/>
      <c r="H96" s="37"/>
      <c r="I96" s="37"/>
      <c r="J96" s="37"/>
      <c r="K96" s="37"/>
      <c r="L96" s="411"/>
      <c r="M96" s="64"/>
      <c r="N96" s="64"/>
      <c r="O96" s="64"/>
      <c r="P96" s="64"/>
      <c r="Q96" s="64"/>
      <c r="R96" s="432"/>
      <c r="S96" s="64"/>
    </row>
    <row r="97" spans="1:12" ht="15.75" customHeight="1" thickBot="1">
      <c r="A97" s="23"/>
      <c r="B97" s="23"/>
      <c r="C97" s="23"/>
      <c r="F97" s="150"/>
      <c r="G97" s="433"/>
      <c r="H97" s="150"/>
      <c r="J97" s="150"/>
      <c r="K97" s="151"/>
      <c r="L97" s="151"/>
    </row>
    <row r="98" spans="1:19" ht="28.5" customHeight="1" thickBot="1">
      <c r="A98" s="152"/>
      <c r="B98" s="152"/>
      <c r="C98" s="152"/>
      <c r="D98" s="152"/>
      <c r="E98" s="153" t="s">
        <v>147</v>
      </c>
      <c r="F98" s="155"/>
      <c r="G98" s="434">
        <f>SUM(G11:G97)</f>
        <v>145895.49999999997</v>
      </c>
      <c r="H98" s="154">
        <f>SUM(H73:H97)</f>
        <v>1560</v>
      </c>
      <c r="I98" s="154"/>
      <c r="J98" s="155"/>
      <c r="K98" s="156"/>
      <c r="L98" s="156"/>
      <c r="M98" s="435"/>
      <c r="N98" s="435"/>
      <c r="O98" s="435"/>
      <c r="P98" s="435"/>
      <c r="Q98" s="435"/>
      <c r="R98" s="435"/>
      <c r="S98" s="435"/>
    </row>
    <row r="99" spans="1:19" ht="28.5" customHeight="1" hidden="1">
      <c r="A99" s="152"/>
      <c r="B99" s="152"/>
      <c r="C99" s="152"/>
      <c r="D99" s="152"/>
      <c r="E99" s="157"/>
      <c r="F99" s="158"/>
      <c r="G99" s="154"/>
      <c r="H99" s="159"/>
      <c r="I99" s="159"/>
      <c r="J99" s="159"/>
      <c r="K99" s="110"/>
      <c r="L99" s="110"/>
      <c r="M99" s="23"/>
      <c r="N99" s="23"/>
      <c r="O99" s="23"/>
      <c r="P99" s="23"/>
      <c r="Q99" s="23"/>
      <c r="R99" s="23"/>
      <c r="S99" s="23"/>
    </row>
    <row r="100" spans="1:19" ht="27.75" customHeight="1">
      <c r="A100" s="152"/>
      <c r="B100" s="152"/>
      <c r="C100" s="152"/>
      <c r="D100" s="152"/>
      <c r="E100" s="157"/>
      <c r="F100" s="159"/>
      <c r="G100" s="159"/>
      <c r="H100" s="159"/>
      <c r="I100" s="159"/>
      <c r="J100" s="159"/>
      <c r="K100" s="110"/>
      <c r="L100" s="110"/>
      <c r="M100" s="23"/>
      <c r="N100" s="23"/>
      <c r="O100" s="23"/>
      <c r="P100" s="23"/>
      <c r="Q100" s="23"/>
      <c r="R100" s="23"/>
      <c r="S100" s="23"/>
    </row>
    <row r="101" spans="1:19" ht="29.25" customHeight="1">
      <c r="A101" s="160"/>
      <c r="B101" s="160"/>
      <c r="C101" s="160"/>
      <c r="D101" s="160"/>
      <c r="E101" s="157"/>
      <c r="F101" s="159"/>
      <c r="G101" s="159"/>
      <c r="H101" s="159"/>
      <c r="I101" s="159"/>
      <c r="J101" s="159"/>
      <c r="K101" s="110"/>
      <c r="L101" s="110"/>
      <c r="M101" s="23"/>
      <c r="N101" s="23"/>
      <c r="O101" s="23"/>
      <c r="P101" s="23"/>
      <c r="Q101" s="23"/>
      <c r="R101" s="23"/>
      <c r="S101" s="23"/>
    </row>
    <row r="102" spans="1:19" ht="29.25" customHeight="1">
      <c r="A102" s="160"/>
      <c r="B102" s="160"/>
      <c r="C102" s="160"/>
      <c r="D102" s="160"/>
      <c r="E102" s="152"/>
      <c r="F102" s="159"/>
      <c r="G102" s="159"/>
      <c r="H102" s="159"/>
      <c r="I102" s="159"/>
      <c r="J102" s="159"/>
      <c r="K102" s="110"/>
      <c r="L102" s="110"/>
      <c r="M102" s="23"/>
      <c r="N102" s="23"/>
      <c r="O102" s="23"/>
      <c r="P102" s="23"/>
      <c r="Q102" s="23"/>
      <c r="R102" s="23"/>
      <c r="S102" s="23"/>
    </row>
    <row r="103" spans="1:19" ht="29.25" customHeight="1">
      <c r="A103" s="160"/>
      <c r="B103" s="160"/>
      <c r="C103" s="160"/>
      <c r="D103" s="160"/>
      <c r="E103" s="436"/>
      <c r="F103" s="159"/>
      <c r="G103" s="159"/>
      <c r="H103" s="159"/>
      <c r="I103" s="159"/>
      <c r="J103" s="159"/>
      <c r="K103" s="110"/>
      <c r="L103" s="110"/>
      <c r="M103" s="23"/>
      <c r="N103" s="23"/>
      <c r="O103" s="23"/>
      <c r="P103" s="23"/>
      <c r="Q103" s="23"/>
      <c r="R103" s="23"/>
      <c r="S103" s="23"/>
    </row>
    <row r="104" spans="1:12" s="2" customFormat="1" ht="15.75" customHeight="1">
      <c r="A104" s="437"/>
      <c r="B104" s="437"/>
      <c r="C104" s="437"/>
      <c r="D104" s="437"/>
      <c r="E104" s="438"/>
      <c r="F104" s="159"/>
      <c r="G104" s="159"/>
      <c r="H104" s="159"/>
      <c r="I104" s="159"/>
      <c r="J104" s="159"/>
      <c r="K104" s="46"/>
      <c r="L104" s="46"/>
    </row>
    <row r="105" spans="1:12" s="2" customFormat="1" ht="15.75" customHeight="1">
      <c r="A105" s="437"/>
      <c r="B105" s="437"/>
      <c r="C105" s="437"/>
      <c r="D105" s="437"/>
      <c r="E105" s="438"/>
      <c r="F105" s="159"/>
      <c r="G105" s="159"/>
      <c r="H105" s="159"/>
      <c r="I105" s="159"/>
      <c r="J105" s="159"/>
      <c r="K105" s="46"/>
      <c r="L105" s="46"/>
    </row>
    <row r="106" spans="6:12" ht="15.75" customHeight="1">
      <c r="F106" s="99"/>
      <c r="G106" s="159"/>
      <c r="H106" s="159"/>
      <c r="I106" s="159"/>
      <c r="J106" s="159"/>
      <c r="K106" s="151"/>
      <c r="L106" s="151"/>
    </row>
    <row r="107" spans="1:11" ht="12.75">
      <c r="A107" s="24"/>
      <c r="B107" s="439"/>
      <c r="C107" s="23"/>
      <c r="D107" s="23"/>
      <c r="E107" s="23"/>
      <c r="F107" s="508"/>
      <c r="G107" s="23"/>
      <c r="H107" s="23"/>
      <c r="I107" s="23"/>
      <c r="J107" s="23"/>
      <c r="K107" s="23"/>
    </row>
    <row r="108" spans="1:12" ht="15.75" customHeight="1">
      <c r="A108" s="23"/>
      <c r="B108" s="23"/>
      <c r="C108" s="23"/>
      <c r="D108" s="23"/>
      <c r="E108" s="23"/>
      <c r="F108" s="99"/>
      <c r="G108" s="159"/>
      <c r="H108" s="159"/>
      <c r="I108" s="159"/>
      <c r="J108" s="159"/>
      <c r="K108" s="23"/>
      <c r="L108" s="23"/>
    </row>
    <row r="109" spans="1:10" ht="15.75" customHeight="1" hidden="1">
      <c r="A109" s="362" t="s">
        <v>408</v>
      </c>
      <c r="F109" s="99"/>
      <c r="G109" s="159"/>
      <c r="H109" s="159"/>
      <c r="I109" s="159"/>
      <c r="J109" s="159"/>
    </row>
    <row r="110" spans="6:10" ht="15.75" customHeight="1">
      <c r="F110" s="99"/>
      <c r="G110" s="159"/>
      <c r="H110" s="159"/>
      <c r="I110" s="159"/>
      <c r="J110" s="159"/>
    </row>
    <row r="111" spans="6:10" ht="15.75" customHeight="1">
      <c r="F111" s="440"/>
      <c r="G111" s="159"/>
      <c r="H111" s="159"/>
      <c r="I111" s="159"/>
      <c r="J111" s="159"/>
    </row>
    <row r="112" spans="6:10" ht="15.75" customHeight="1">
      <c r="F112" s="150"/>
      <c r="J112" s="150"/>
    </row>
    <row r="113" spans="1:12" ht="20.25" customHeight="1">
      <c r="A113" s="441"/>
      <c r="B113" s="441"/>
      <c r="C113" s="441"/>
      <c r="D113" s="441"/>
      <c r="E113" s="441"/>
      <c r="F113" s="99"/>
      <c r="G113" s="21"/>
      <c r="H113" s="21"/>
      <c r="I113" s="442"/>
      <c r="J113" s="443"/>
      <c r="K113" s="114"/>
      <c r="L113" s="114"/>
    </row>
    <row r="114" spans="1:10" ht="15.75" customHeight="1">
      <c r="A114" s="3"/>
      <c r="F114" s="150"/>
      <c r="G114" s="7"/>
      <c r="H114" s="7"/>
      <c r="J114" s="150"/>
    </row>
    <row r="115" spans="1:12" ht="15.75" customHeight="1">
      <c r="A115" s="6"/>
      <c r="B115" s="7"/>
      <c r="C115" s="7"/>
      <c r="D115" s="7"/>
      <c r="E115" s="7"/>
      <c r="F115" s="21"/>
      <c r="G115" s="243"/>
      <c r="H115" s="243"/>
      <c r="I115" s="21"/>
      <c r="J115" s="99"/>
      <c r="K115" s="21"/>
      <c r="L115" s="21"/>
    </row>
    <row r="116" spans="1:12" ht="15.75" customHeight="1">
      <c r="A116" s="3"/>
      <c r="F116" s="243"/>
      <c r="G116" s="21"/>
      <c r="H116" s="21"/>
      <c r="I116" s="21"/>
      <c r="J116" s="99"/>
      <c r="K116" s="21"/>
      <c r="L116" s="21"/>
    </row>
    <row r="117" spans="1:12" ht="15.75" customHeight="1">
      <c r="A117" s="444"/>
      <c r="B117" s="445"/>
      <c r="C117" s="445"/>
      <c r="D117" s="445"/>
      <c r="E117" s="445"/>
      <c r="F117" s="446"/>
      <c r="G117" s="447"/>
      <c r="H117" s="447"/>
      <c r="I117" s="446"/>
      <c r="J117" s="448"/>
      <c r="K117" s="446"/>
      <c r="L117" s="446"/>
    </row>
    <row r="118" spans="1:12" ht="15.75" customHeight="1">
      <c r="A118" s="445"/>
      <c r="B118" s="445"/>
      <c r="C118" s="445"/>
      <c r="D118" s="445"/>
      <c r="E118" s="445"/>
      <c r="F118" s="446"/>
      <c r="G118" s="448"/>
      <c r="H118" s="448"/>
      <c r="I118" s="446"/>
      <c r="J118" s="448"/>
      <c r="K118" s="446"/>
      <c r="L118" s="446"/>
    </row>
    <row r="119" spans="1:12" ht="15.75" customHeight="1">
      <c r="A119" s="445"/>
      <c r="B119" s="445"/>
      <c r="C119" s="445"/>
      <c r="D119" s="445"/>
      <c r="E119" s="445"/>
      <c r="F119" s="446"/>
      <c r="G119" s="159"/>
      <c r="H119" s="159"/>
      <c r="I119" s="446"/>
      <c r="J119" s="448"/>
      <c r="K119" s="446"/>
      <c r="L119" s="446"/>
    </row>
    <row r="120" spans="1:12" ht="15.75" customHeight="1">
      <c r="A120" s="445"/>
      <c r="B120" s="445"/>
      <c r="C120" s="445"/>
      <c r="D120" s="445"/>
      <c r="E120" s="445"/>
      <c r="F120" s="446"/>
      <c r="G120" s="446"/>
      <c r="H120" s="446"/>
      <c r="I120" s="446"/>
      <c r="J120" s="448"/>
      <c r="K120" s="446"/>
      <c r="L120" s="446"/>
    </row>
    <row r="121" spans="1:12" ht="15.75" customHeight="1">
      <c r="A121" s="445"/>
      <c r="B121" s="445"/>
      <c r="C121" s="445"/>
      <c r="D121" s="445"/>
      <c r="E121" s="445"/>
      <c r="F121" s="445"/>
      <c r="G121" s="445"/>
      <c r="H121" s="445"/>
      <c r="I121" s="445"/>
      <c r="J121" s="449"/>
      <c r="K121" s="445"/>
      <c r="L121" s="445"/>
    </row>
    <row r="122" spans="1:12" ht="15.75" customHeight="1">
      <c r="A122" s="445"/>
      <c r="B122" s="445"/>
      <c r="C122" s="445"/>
      <c r="D122" s="445"/>
      <c r="E122" s="445"/>
      <c r="F122" s="445"/>
      <c r="G122" s="445"/>
      <c r="H122" s="445"/>
      <c r="I122" s="445"/>
      <c r="J122" s="449"/>
      <c r="K122" s="445"/>
      <c r="L122" s="445"/>
    </row>
    <row r="123" spans="1:12" ht="15.75" customHeight="1">
      <c r="A123" s="445"/>
      <c r="B123" s="445"/>
      <c r="C123" s="445"/>
      <c r="D123" s="445"/>
      <c r="E123" s="445"/>
      <c r="F123" s="445"/>
      <c r="G123" s="445"/>
      <c r="H123" s="445"/>
      <c r="I123" s="445"/>
      <c r="J123" s="449"/>
      <c r="K123" s="445"/>
      <c r="L123" s="445"/>
    </row>
    <row r="124" spans="1:12" ht="15.75" customHeight="1">
      <c r="A124" s="445"/>
      <c r="B124" s="445"/>
      <c r="C124" s="445"/>
      <c r="D124" s="445"/>
      <c r="E124" s="445"/>
      <c r="F124" s="445"/>
      <c r="G124" s="445"/>
      <c r="H124" s="445"/>
      <c r="I124" s="445"/>
      <c r="J124" s="449"/>
      <c r="K124" s="445"/>
      <c r="L124" s="445"/>
    </row>
    <row r="125" spans="1:12" ht="15.75" customHeight="1">
      <c r="A125" s="445"/>
      <c r="B125" s="445"/>
      <c r="C125" s="445"/>
      <c r="D125" s="445"/>
      <c r="E125" s="445"/>
      <c r="F125" s="445"/>
      <c r="G125" s="445"/>
      <c r="H125" s="445"/>
      <c r="I125" s="445"/>
      <c r="J125" s="445"/>
      <c r="K125" s="445"/>
      <c r="L125" s="445"/>
    </row>
    <row r="126" spans="1:12" ht="15.75" customHeight="1">
      <c r="A126" s="445"/>
      <c r="B126" s="445"/>
      <c r="C126" s="445"/>
      <c r="D126" s="445"/>
      <c r="E126" s="445"/>
      <c r="F126" s="445"/>
      <c r="G126" s="445"/>
      <c r="H126" s="445"/>
      <c r="I126" s="445"/>
      <c r="J126" s="445"/>
      <c r="K126" s="445"/>
      <c r="L126" s="445"/>
    </row>
    <row r="127" spans="1:12" ht="15.75" customHeight="1">
      <c r="A127" s="445"/>
      <c r="B127" s="445"/>
      <c r="C127" s="445"/>
      <c r="D127" s="445"/>
      <c r="E127" s="445"/>
      <c r="F127" s="445"/>
      <c r="G127" s="445"/>
      <c r="H127" s="445"/>
      <c r="I127" s="445"/>
      <c r="J127" s="445"/>
      <c r="K127" s="445"/>
      <c r="L127" s="445"/>
    </row>
    <row r="128" spans="1:12" ht="15.75" customHeight="1">
      <c r="A128" s="445"/>
      <c r="B128" s="445"/>
      <c r="C128" s="445"/>
      <c r="D128" s="445"/>
      <c r="E128" s="445"/>
      <c r="F128" s="445"/>
      <c r="G128" s="445"/>
      <c r="H128" s="445"/>
      <c r="I128" s="445"/>
      <c r="J128" s="445"/>
      <c r="K128" s="445"/>
      <c r="L128" s="445"/>
    </row>
    <row r="129" spans="1:12" ht="15.75" customHeight="1">
      <c r="A129" s="445"/>
      <c r="B129" s="445"/>
      <c r="C129" s="445"/>
      <c r="D129" s="445"/>
      <c r="E129" s="445"/>
      <c r="F129" s="445"/>
      <c r="G129" s="445"/>
      <c r="H129" s="445"/>
      <c r="I129" s="445"/>
      <c r="J129" s="445"/>
      <c r="K129" s="445"/>
      <c r="L129" s="445"/>
    </row>
    <row r="130" spans="1:12" ht="15.75" customHeight="1">
      <c r="A130" s="445"/>
      <c r="B130" s="445"/>
      <c r="C130" s="445"/>
      <c r="D130" s="445"/>
      <c r="E130" s="445"/>
      <c r="F130" s="445"/>
      <c r="G130" s="445"/>
      <c r="H130" s="445"/>
      <c r="I130" s="445"/>
      <c r="J130" s="445"/>
      <c r="K130" s="445"/>
      <c r="L130" s="445"/>
    </row>
  </sheetData>
  <mergeCells count="8">
    <mergeCell ref="H3:I3"/>
    <mergeCell ref="H4:I4"/>
    <mergeCell ref="J9:J10"/>
    <mergeCell ref="K9:K10"/>
    <mergeCell ref="F9:F10"/>
    <mergeCell ref="G9:G10"/>
    <mergeCell ref="H9:H10"/>
    <mergeCell ref="I9:I10"/>
  </mergeCells>
  <printOptions/>
  <pageMargins left="0.2755905511811024" right="0.1968503937007874" top="0.7874015748031497" bottom="0.5905511811023623" header="0.5118110236220472" footer="0.5118110236220472"/>
  <pageSetup horizontalDpi="600" verticalDpi="600" orientation="landscape" paperSize="9" scale="63" r:id="rId1"/>
  <headerFooter alignWithMargins="0">
    <oddFooter>&amp;Lzpracováno investičním oddělením pro jednání Zastupitelstva dne 18.5.2006&amp;C&amp;P z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BC70"/>
  <sheetViews>
    <sheetView workbookViewId="0" topLeftCell="A22">
      <selection activeCell="A52" sqref="A52:A53"/>
    </sheetView>
  </sheetViews>
  <sheetFormatPr defaultColWidth="9.140625" defaultRowHeight="12.75"/>
  <cols>
    <col min="1" max="1" width="6.7109375" style="0" customWidth="1"/>
    <col min="2" max="2" width="17.7109375" style="0" customWidth="1"/>
    <col min="3" max="4" width="7.8515625" style="0" customWidth="1"/>
    <col min="5" max="5" width="76.00390625" style="0" customWidth="1"/>
    <col min="6" max="10" width="14.28125" style="0" customWidth="1"/>
    <col min="11" max="11" width="43.8515625" style="0" customWidth="1"/>
  </cols>
  <sheetData>
    <row r="1" spans="1:11" ht="18.75" thickBot="1">
      <c r="A1" s="1" t="s">
        <v>150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9" ht="12.75">
      <c r="A2" s="3"/>
      <c r="F2" s="118" t="s">
        <v>151</v>
      </c>
      <c r="G2" s="119">
        <v>10000</v>
      </c>
      <c r="H2" s="120"/>
      <c r="I2" s="121"/>
    </row>
    <row r="3" spans="1:9" ht="15.75">
      <c r="A3" s="6" t="s">
        <v>179</v>
      </c>
      <c r="B3" s="7"/>
      <c r="C3" s="7"/>
      <c r="D3" s="7"/>
      <c r="E3" s="7"/>
      <c r="F3" s="122" t="s">
        <v>152</v>
      </c>
      <c r="G3" s="532">
        <v>5009</v>
      </c>
      <c r="H3" s="538" t="s">
        <v>512</v>
      </c>
      <c r="I3" s="125"/>
    </row>
    <row r="4" spans="1:9" ht="15.75">
      <c r="A4" s="218" t="s">
        <v>422</v>
      </c>
      <c r="B4" s="7"/>
      <c r="C4" s="7"/>
      <c r="D4" s="7"/>
      <c r="E4" s="7"/>
      <c r="F4" s="122" t="s">
        <v>270</v>
      </c>
      <c r="G4" s="532">
        <v>5785</v>
      </c>
      <c r="H4" s="124"/>
      <c r="I4" s="125"/>
    </row>
    <row r="5" spans="1:9" ht="15.75">
      <c r="A5" s="218"/>
      <c r="B5" s="7"/>
      <c r="C5" s="7"/>
      <c r="D5" s="7"/>
      <c r="E5" s="7"/>
      <c r="F5" s="541" t="s">
        <v>146</v>
      </c>
      <c r="G5" s="542">
        <v>129</v>
      </c>
      <c r="H5" s="543"/>
      <c r="I5" s="544"/>
    </row>
    <row r="6" spans="1:9" ht="16.5" thickBot="1">
      <c r="A6" s="126"/>
      <c r="B6" s="127"/>
      <c r="C6" s="7"/>
      <c r="D6" s="7"/>
      <c r="E6" s="7"/>
      <c r="F6" s="128" t="s">
        <v>498</v>
      </c>
      <c r="G6" s="533">
        <v>-923</v>
      </c>
      <c r="H6" s="130"/>
      <c r="I6" s="231"/>
    </row>
    <row r="7" spans="1:10" ht="15.75" thickBot="1">
      <c r="A7" s="3"/>
      <c r="E7" s="23"/>
      <c r="F7" s="22" t="s">
        <v>154</v>
      </c>
      <c r="J7" s="7"/>
    </row>
    <row r="8" spans="1:11" ht="30" customHeight="1" thickBot="1">
      <c r="A8" s="23"/>
      <c r="B8" s="23"/>
      <c r="C8" s="23"/>
      <c r="D8" s="23"/>
      <c r="E8" s="132"/>
      <c r="F8" s="551" t="s">
        <v>499</v>
      </c>
      <c r="G8" s="572" t="s">
        <v>156</v>
      </c>
      <c r="H8" s="572" t="s">
        <v>157</v>
      </c>
      <c r="I8" s="551" t="s">
        <v>498</v>
      </c>
      <c r="J8" s="572" t="s">
        <v>11</v>
      </c>
      <c r="K8" s="560" t="s">
        <v>12</v>
      </c>
    </row>
    <row r="9" spans="1:11" ht="70.5" customHeight="1" thickBot="1">
      <c r="A9" s="26" t="s">
        <v>13</v>
      </c>
      <c r="B9" s="27" t="s">
        <v>14</v>
      </c>
      <c r="C9" s="133" t="s">
        <v>15</v>
      </c>
      <c r="D9" s="29" t="s">
        <v>16</v>
      </c>
      <c r="E9" s="30" t="s">
        <v>17</v>
      </c>
      <c r="F9" s="559"/>
      <c r="G9" s="559"/>
      <c r="H9" s="559"/>
      <c r="I9" s="559"/>
      <c r="J9" s="559"/>
      <c r="K9" s="559"/>
    </row>
    <row r="10" spans="1:11" ht="12" customHeight="1">
      <c r="A10" s="570" t="s">
        <v>183</v>
      </c>
      <c r="B10" s="620" t="s">
        <v>196</v>
      </c>
      <c r="C10" s="573">
        <v>3</v>
      </c>
      <c r="D10" s="570">
        <v>3315</v>
      </c>
      <c r="E10" s="223" t="s">
        <v>197</v>
      </c>
      <c r="F10" s="45"/>
      <c r="G10" s="45"/>
      <c r="H10" s="61"/>
      <c r="I10" s="61"/>
      <c r="J10" s="61"/>
      <c r="K10" s="137"/>
    </row>
    <row r="11" spans="1:11" ht="12" customHeight="1" thickBot="1">
      <c r="A11" s="568"/>
      <c r="B11" s="549"/>
      <c r="C11" s="547"/>
      <c r="D11" s="547"/>
      <c r="E11" s="165" t="s">
        <v>198</v>
      </c>
      <c r="F11" s="52"/>
      <c r="G11" s="52">
        <v>1900</v>
      </c>
      <c r="H11" s="52">
        <v>0</v>
      </c>
      <c r="I11" s="52"/>
      <c r="J11" s="52">
        <v>1900</v>
      </c>
      <c r="K11" s="37"/>
    </row>
    <row r="12" spans="1:11" ht="12" customHeight="1">
      <c r="A12" s="570" t="s">
        <v>182</v>
      </c>
      <c r="B12" s="548" t="s">
        <v>202</v>
      </c>
      <c r="C12" s="550">
        <v>1</v>
      </c>
      <c r="D12" s="570">
        <v>3315</v>
      </c>
      <c r="E12" s="223" t="s">
        <v>199</v>
      </c>
      <c r="F12" s="45"/>
      <c r="G12" s="45"/>
      <c r="H12" s="45"/>
      <c r="I12" s="45"/>
      <c r="J12" s="45"/>
      <c r="K12" s="31"/>
    </row>
    <row r="13" spans="1:11" ht="12" customHeight="1" thickBot="1">
      <c r="A13" s="621"/>
      <c r="B13" s="549"/>
      <c r="C13" s="547"/>
      <c r="D13" s="621"/>
      <c r="E13" s="165" t="s">
        <v>200</v>
      </c>
      <c r="F13" s="52"/>
      <c r="G13" s="52">
        <v>649</v>
      </c>
      <c r="H13" s="52">
        <v>0</v>
      </c>
      <c r="I13" s="225">
        <v>-323</v>
      </c>
      <c r="J13" s="52">
        <v>326</v>
      </c>
      <c r="K13" s="226" t="s">
        <v>201</v>
      </c>
    </row>
    <row r="14" spans="1:11" ht="12" customHeight="1">
      <c r="A14" s="570" t="s">
        <v>192</v>
      </c>
      <c r="B14" s="620" t="s">
        <v>204</v>
      </c>
      <c r="C14" s="550">
        <v>4</v>
      </c>
      <c r="D14" s="570">
        <v>3314</v>
      </c>
      <c r="E14" s="227" t="s">
        <v>208</v>
      </c>
      <c r="F14" s="45"/>
      <c r="G14" s="45"/>
      <c r="H14" s="61"/>
      <c r="I14" s="61"/>
      <c r="J14" s="61"/>
      <c r="K14" s="32"/>
    </row>
    <row r="15" spans="1:11" ht="12" customHeight="1" thickBot="1">
      <c r="A15" s="568"/>
      <c r="B15" s="549"/>
      <c r="C15" s="547"/>
      <c r="D15" s="547"/>
      <c r="E15" s="165" t="s">
        <v>203</v>
      </c>
      <c r="F15" s="52"/>
      <c r="G15" s="52">
        <v>400</v>
      </c>
      <c r="H15" s="52">
        <v>0</v>
      </c>
      <c r="I15" s="52"/>
      <c r="J15" s="52">
        <v>400</v>
      </c>
      <c r="K15" s="37"/>
    </row>
    <row r="16" spans="1:12" ht="12" customHeight="1">
      <c r="A16" s="570" t="s">
        <v>194</v>
      </c>
      <c r="B16" s="620" t="s">
        <v>205</v>
      </c>
      <c r="C16" s="550">
        <v>6</v>
      </c>
      <c r="D16" s="570">
        <v>3319</v>
      </c>
      <c r="E16" s="227" t="s">
        <v>206</v>
      </c>
      <c r="F16" s="61"/>
      <c r="G16" s="61"/>
      <c r="H16" s="61"/>
      <c r="I16" s="61"/>
      <c r="J16" s="61"/>
      <c r="K16" s="61"/>
      <c r="L16" s="151"/>
    </row>
    <row r="17" spans="1:12" ht="12" customHeight="1" thickBot="1">
      <c r="A17" s="568"/>
      <c r="B17" s="549"/>
      <c r="C17" s="547"/>
      <c r="D17" s="547"/>
      <c r="E17" s="165" t="s">
        <v>207</v>
      </c>
      <c r="F17" s="52"/>
      <c r="G17" s="52">
        <v>160</v>
      </c>
      <c r="H17" s="52">
        <v>0</v>
      </c>
      <c r="I17" s="52"/>
      <c r="J17" s="52">
        <v>160</v>
      </c>
      <c r="K17" s="52"/>
      <c r="L17" s="151"/>
    </row>
    <row r="18" spans="1:12" ht="12" customHeight="1">
      <c r="A18" s="570" t="s">
        <v>209</v>
      </c>
      <c r="B18" s="620" t="s">
        <v>210</v>
      </c>
      <c r="C18" s="573">
        <v>9</v>
      </c>
      <c r="D18" s="574">
        <v>3315</v>
      </c>
      <c r="E18" s="227" t="s">
        <v>211</v>
      </c>
      <c r="F18" s="45"/>
      <c r="G18" s="45"/>
      <c r="H18" s="61"/>
      <c r="I18" s="61"/>
      <c r="J18" s="61"/>
      <c r="K18" s="45"/>
      <c r="L18" s="151"/>
    </row>
    <row r="19" spans="1:12" ht="12" customHeight="1" thickBot="1">
      <c r="A19" s="568"/>
      <c r="B19" s="549"/>
      <c r="C19" s="547"/>
      <c r="D19" s="547"/>
      <c r="E19" s="165" t="s">
        <v>212</v>
      </c>
      <c r="F19" s="52"/>
      <c r="G19" s="52">
        <v>140</v>
      </c>
      <c r="H19" s="52">
        <v>0</v>
      </c>
      <c r="I19" s="52"/>
      <c r="J19" s="52">
        <v>140</v>
      </c>
      <c r="K19" s="52"/>
      <c r="L19" s="151"/>
    </row>
    <row r="20" spans="1:12" ht="12" customHeight="1">
      <c r="A20" s="570" t="s">
        <v>213</v>
      </c>
      <c r="B20" s="620" t="s">
        <v>214</v>
      </c>
      <c r="C20" s="550">
        <v>9</v>
      </c>
      <c r="D20" s="630">
        <v>3315</v>
      </c>
      <c r="E20" s="227" t="s">
        <v>211</v>
      </c>
      <c r="F20" s="45"/>
      <c r="G20" s="45"/>
      <c r="H20" s="45"/>
      <c r="I20" s="45"/>
      <c r="J20" s="45"/>
      <c r="K20" s="45"/>
      <c r="L20" s="151"/>
    </row>
    <row r="21" spans="1:12" ht="12" customHeight="1" thickBot="1">
      <c r="A21" s="568"/>
      <c r="B21" s="549"/>
      <c r="C21" s="547"/>
      <c r="D21" s="547"/>
      <c r="E21" s="165" t="s">
        <v>215</v>
      </c>
      <c r="F21" s="52"/>
      <c r="G21" s="52">
        <v>600</v>
      </c>
      <c r="H21" s="52">
        <v>0</v>
      </c>
      <c r="I21" s="225">
        <v>-300</v>
      </c>
      <c r="J21" s="52">
        <v>300</v>
      </c>
      <c r="K21" s="226" t="s">
        <v>201</v>
      </c>
      <c r="L21" s="151"/>
    </row>
    <row r="22" spans="1:12" ht="12" customHeight="1">
      <c r="A22" s="622" t="s">
        <v>216</v>
      </c>
      <c r="B22" s="620" t="s">
        <v>217</v>
      </c>
      <c r="C22" s="550">
        <v>9</v>
      </c>
      <c r="D22" s="630">
        <v>3315</v>
      </c>
      <c r="E22" s="227" t="s">
        <v>211</v>
      </c>
      <c r="F22" s="45"/>
      <c r="G22" s="45"/>
      <c r="H22" s="45"/>
      <c r="I22" s="45"/>
      <c r="J22" s="45"/>
      <c r="K22" s="31"/>
      <c r="L22" s="151"/>
    </row>
    <row r="23" spans="1:12" ht="12" customHeight="1" thickBot="1">
      <c r="A23" s="547"/>
      <c r="B23" s="549"/>
      <c r="C23" s="547"/>
      <c r="D23" s="547"/>
      <c r="E23" s="165" t="s">
        <v>218</v>
      </c>
      <c r="F23" s="52"/>
      <c r="G23" s="52">
        <v>300</v>
      </c>
      <c r="H23" s="52">
        <v>0</v>
      </c>
      <c r="I23" s="225">
        <v>-300</v>
      </c>
      <c r="J23" s="52">
        <v>0</v>
      </c>
      <c r="K23" s="226" t="s">
        <v>219</v>
      </c>
      <c r="L23" s="151"/>
    </row>
    <row r="24" spans="1:12" s="23" customFormat="1" ht="12" customHeight="1">
      <c r="A24" s="622" t="s">
        <v>222</v>
      </c>
      <c r="B24" s="620" t="s">
        <v>221</v>
      </c>
      <c r="C24" s="623">
        <v>1</v>
      </c>
      <c r="D24" s="623">
        <v>3315</v>
      </c>
      <c r="E24" s="223" t="s">
        <v>199</v>
      </c>
      <c r="F24" s="61"/>
      <c r="G24" s="61"/>
      <c r="H24" s="61"/>
      <c r="I24" s="61"/>
      <c r="J24" s="61"/>
      <c r="K24" s="31"/>
      <c r="L24" s="110"/>
    </row>
    <row r="25" spans="1:55" s="93" customFormat="1" ht="12" customHeight="1" thickBot="1">
      <c r="A25" s="547"/>
      <c r="B25" s="549"/>
      <c r="C25" s="547"/>
      <c r="D25" s="547"/>
      <c r="E25" s="165" t="s">
        <v>220</v>
      </c>
      <c r="F25" s="52"/>
      <c r="G25" s="52"/>
      <c r="H25" s="52">
        <v>500</v>
      </c>
      <c r="I25" s="52"/>
      <c r="J25" s="52">
        <v>500</v>
      </c>
      <c r="K25" s="37"/>
      <c r="L25" s="110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</row>
    <row r="26" spans="1:12" s="23" customFormat="1" ht="12" customHeight="1">
      <c r="A26" s="623" t="s">
        <v>225</v>
      </c>
      <c r="B26" s="620" t="s">
        <v>226</v>
      </c>
      <c r="C26" s="623">
        <v>8</v>
      </c>
      <c r="D26" s="623">
        <v>3315</v>
      </c>
      <c r="E26" s="227" t="s">
        <v>223</v>
      </c>
      <c r="F26" s="45"/>
      <c r="G26" s="45"/>
      <c r="H26" s="45"/>
      <c r="I26" s="45"/>
      <c r="J26" s="45"/>
      <c r="K26" s="31"/>
      <c r="L26" s="110"/>
    </row>
    <row r="27" spans="1:12" s="23" customFormat="1" ht="12" customHeight="1" thickBot="1">
      <c r="A27" s="547"/>
      <c r="B27" s="549"/>
      <c r="C27" s="547"/>
      <c r="D27" s="547"/>
      <c r="E27" s="165" t="s">
        <v>224</v>
      </c>
      <c r="F27" s="52"/>
      <c r="G27" s="52"/>
      <c r="H27" s="52">
        <v>100</v>
      </c>
      <c r="I27" s="52"/>
      <c r="J27" s="52">
        <v>100</v>
      </c>
      <c r="K27" s="37"/>
      <c r="L27" s="110"/>
    </row>
    <row r="28" spans="1:12" s="23" customFormat="1" ht="12" customHeight="1">
      <c r="A28" s="623" t="s">
        <v>227</v>
      </c>
      <c r="B28" s="620" t="s">
        <v>228</v>
      </c>
      <c r="C28" s="623">
        <v>8</v>
      </c>
      <c r="D28" s="623">
        <v>3315</v>
      </c>
      <c r="E28" s="227" t="s">
        <v>223</v>
      </c>
      <c r="F28" s="45"/>
      <c r="G28" s="45"/>
      <c r="H28" s="45"/>
      <c r="I28" s="45"/>
      <c r="J28" s="45"/>
      <c r="K28" s="31"/>
      <c r="L28" s="110"/>
    </row>
    <row r="29" spans="1:12" s="23" customFormat="1" ht="12" customHeight="1" thickBot="1">
      <c r="A29" s="547"/>
      <c r="B29" s="549"/>
      <c r="C29" s="547"/>
      <c r="D29" s="547"/>
      <c r="E29" s="165" t="s">
        <v>229</v>
      </c>
      <c r="F29" s="52"/>
      <c r="G29" s="52"/>
      <c r="H29" s="52">
        <v>80</v>
      </c>
      <c r="I29" s="52"/>
      <c r="J29" s="52">
        <v>80</v>
      </c>
      <c r="K29" s="37"/>
      <c r="L29" s="110"/>
    </row>
    <row r="30" spans="1:12" s="23" customFormat="1" ht="12" customHeight="1">
      <c r="A30" s="623" t="s">
        <v>230</v>
      </c>
      <c r="B30" s="620" t="s">
        <v>231</v>
      </c>
      <c r="C30" s="623">
        <v>10</v>
      </c>
      <c r="D30" s="623">
        <v>3315</v>
      </c>
      <c r="E30" s="223" t="s">
        <v>232</v>
      </c>
      <c r="F30" s="45"/>
      <c r="G30" s="45"/>
      <c r="H30" s="61"/>
      <c r="I30" s="61"/>
      <c r="J30" s="61"/>
      <c r="K30" s="32"/>
      <c r="L30" s="110"/>
    </row>
    <row r="31" spans="1:12" s="23" customFormat="1" ht="12" customHeight="1" thickBot="1">
      <c r="A31" s="547"/>
      <c r="B31" s="549"/>
      <c r="C31" s="547"/>
      <c r="D31" s="547"/>
      <c r="E31" s="165" t="s">
        <v>233</v>
      </c>
      <c r="F31" s="52"/>
      <c r="G31" s="52"/>
      <c r="H31" s="52">
        <v>180</v>
      </c>
      <c r="I31" s="52"/>
      <c r="J31" s="52">
        <v>180</v>
      </c>
      <c r="K31" s="37"/>
      <c r="L31" s="110"/>
    </row>
    <row r="32" spans="1:12" s="23" customFormat="1" ht="12" customHeight="1">
      <c r="A32" s="624" t="s">
        <v>235</v>
      </c>
      <c r="B32" s="625"/>
      <c r="C32" s="625"/>
      <c r="D32" s="626"/>
      <c r="E32" s="631" t="s">
        <v>236</v>
      </c>
      <c r="F32" s="178"/>
      <c r="G32" s="61"/>
      <c r="H32" s="45"/>
      <c r="I32" s="45"/>
      <c r="J32" s="45"/>
      <c r="K32" s="31"/>
      <c r="L32" s="110"/>
    </row>
    <row r="33" spans="1:12" s="23" customFormat="1" ht="12" customHeight="1" thickBot="1">
      <c r="A33" s="627"/>
      <c r="B33" s="628"/>
      <c r="C33" s="628"/>
      <c r="D33" s="629"/>
      <c r="E33" s="632"/>
      <c r="F33" s="224"/>
      <c r="G33" s="61"/>
      <c r="H33" s="52"/>
      <c r="I33" s="52"/>
      <c r="J33" s="52"/>
      <c r="K33" s="229">
        <v>5009</v>
      </c>
      <c r="L33" s="110"/>
    </row>
    <row r="34" spans="1:12" s="23" customFormat="1" ht="12" customHeight="1">
      <c r="A34" s="623"/>
      <c r="B34" s="620" t="s">
        <v>234</v>
      </c>
      <c r="C34" s="623">
        <v>4</v>
      </c>
      <c r="D34" s="623">
        <v>3314</v>
      </c>
      <c r="E34" s="227" t="s">
        <v>208</v>
      </c>
      <c r="F34" s="45"/>
      <c r="G34" s="45"/>
      <c r="H34" s="61"/>
      <c r="I34" s="61"/>
      <c r="J34" s="61"/>
      <c r="K34" s="31"/>
      <c r="L34" s="110"/>
    </row>
    <row r="35" spans="1:12" s="23" customFormat="1" ht="12" customHeight="1" thickBot="1">
      <c r="A35" s="547"/>
      <c r="B35" s="549"/>
      <c r="C35" s="547"/>
      <c r="D35" s="547"/>
      <c r="E35" s="165" t="s">
        <v>237</v>
      </c>
      <c r="F35" s="52"/>
      <c r="G35" s="52">
        <v>300</v>
      </c>
      <c r="H35" s="52">
        <v>0</v>
      </c>
      <c r="I35" s="52"/>
      <c r="J35" s="52">
        <v>300</v>
      </c>
      <c r="K35" s="37"/>
      <c r="L35" s="110"/>
    </row>
    <row r="36" spans="1:12" s="23" customFormat="1" ht="12" customHeight="1">
      <c r="A36" s="623"/>
      <c r="B36" s="620" t="s">
        <v>238</v>
      </c>
      <c r="C36" s="623">
        <v>4</v>
      </c>
      <c r="D36" s="623">
        <v>3314</v>
      </c>
      <c r="E36" s="227" t="s">
        <v>208</v>
      </c>
      <c r="F36" s="45"/>
      <c r="G36" s="45"/>
      <c r="H36" s="61"/>
      <c r="I36" s="45"/>
      <c r="J36" s="45"/>
      <c r="K36" s="31"/>
      <c r="L36" s="110"/>
    </row>
    <row r="37" spans="1:12" s="23" customFormat="1" ht="12" customHeight="1" thickBot="1">
      <c r="A37" s="547"/>
      <c r="B37" s="549"/>
      <c r="C37" s="547"/>
      <c r="D37" s="547"/>
      <c r="E37" s="165" t="s">
        <v>239</v>
      </c>
      <c r="F37" s="52"/>
      <c r="G37" s="52">
        <v>150</v>
      </c>
      <c r="H37" s="52">
        <v>0</v>
      </c>
      <c r="I37" s="52"/>
      <c r="J37" s="52">
        <v>150</v>
      </c>
      <c r="K37" s="37"/>
      <c r="L37" s="110"/>
    </row>
    <row r="38" spans="1:12" s="23" customFormat="1" ht="12" customHeight="1">
      <c r="A38" s="623"/>
      <c r="B38" s="620" t="s">
        <v>240</v>
      </c>
      <c r="C38" s="623">
        <v>5</v>
      </c>
      <c r="D38" s="623">
        <v>3319</v>
      </c>
      <c r="E38" s="223" t="s">
        <v>241</v>
      </c>
      <c r="F38" s="45"/>
      <c r="G38" s="45"/>
      <c r="H38" s="61"/>
      <c r="I38" s="45"/>
      <c r="J38" s="45"/>
      <c r="K38" s="31"/>
      <c r="L38" s="110"/>
    </row>
    <row r="39" spans="1:12" s="23" customFormat="1" ht="12" customHeight="1" thickBot="1">
      <c r="A39" s="547"/>
      <c r="B39" s="549"/>
      <c r="C39" s="547"/>
      <c r="D39" s="547"/>
      <c r="E39" s="165" t="s">
        <v>242</v>
      </c>
      <c r="F39" s="52"/>
      <c r="G39" s="52">
        <v>100</v>
      </c>
      <c r="H39" s="52">
        <v>0</v>
      </c>
      <c r="I39" s="52"/>
      <c r="J39" s="52">
        <v>100</v>
      </c>
      <c r="K39" s="37"/>
      <c r="L39" s="110"/>
    </row>
    <row r="40" spans="1:12" s="23" customFormat="1" ht="12" customHeight="1">
      <c r="A40" s="623"/>
      <c r="B40" s="620" t="s">
        <v>244</v>
      </c>
      <c r="C40" s="623">
        <v>5</v>
      </c>
      <c r="D40" s="623">
        <v>3319</v>
      </c>
      <c r="E40" s="223" t="s">
        <v>241</v>
      </c>
      <c r="F40" s="45"/>
      <c r="G40" s="61"/>
      <c r="H40" s="61"/>
      <c r="I40" s="61"/>
      <c r="J40" s="61"/>
      <c r="K40" s="32"/>
      <c r="L40" s="110"/>
    </row>
    <row r="41" spans="1:12" s="23" customFormat="1" ht="12" customHeight="1" thickBot="1">
      <c r="A41" s="547"/>
      <c r="B41" s="549"/>
      <c r="C41" s="547"/>
      <c r="D41" s="547"/>
      <c r="E41" s="165" t="s">
        <v>243</v>
      </c>
      <c r="F41" s="52"/>
      <c r="G41" s="52">
        <v>70</v>
      </c>
      <c r="H41" s="52">
        <v>0</v>
      </c>
      <c r="I41" s="52"/>
      <c r="J41" s="52">
        <v>70</v>
      </c>
      <c r="K41" s="37"/>
      <c r="L41" s="110"/>
    </row>
    <row r="42" spans="1:12" s="23" customFormat="1" ht="12" customHeight="1">
      <c r="A42" s="623"/>
      <c r="B42" s="620" t="s">
        <v>245</v>
      </c>
      <c r="C42" s="623">
        <v>11</v>
      </c>
      <c r="D42" s="623">
        <v>3315</v>
      </c>
      <c r="E42" s="223" t="s">
        <v>246</v>
      </c>
      <c r="F42" s="45"/>
      <c r="G42" s="45"/>
      <c r="H42" s="45"/>
      <c r="I42" s="45"/>
      <c r="J42" s="45"/>
      <c r="K42" s="31"/>
      <c r="L42" s="110"/>
    </row>
    <row r="43" spans="1:12" s="23" customFormat="1" ht="12" customHeight="1" thickBot="1">
      <c r="A43" s="547"/>
      <c r="B43" s="549"/>
      <c r="C43" s="547"/>
      <c r="D43" s="547"/>
      <c r="E43" s="165" t="s">
        <v>247</v>
      </c>
      <c r="F43" s="52"/>
      <c r="G43" s="52">
        <v>450</v>
      </c>
      <c r="H43" s="52">
        <v>0</v>
      </c>
      <c r="I43" s="52"/>
      <c r="J43" s="52">
        <v>450</v>
      </c>
      <c r="K43" s="37"/>
      <c r="L43" s="110"/>
    </row>
    <row r="44" spans="1:12" s="23" customFormat="1" ht="12" customHeight="1">
      <c r="A44" s="623"/>
      <c r="B44" s="620" t="s">
        <v>248</v>
      </c>
      <c r="C44" s="623">
        <v>2</v>
      </c>
      <c r="D44" s="623">
        <v>3315</v>
      </c>
      <c r="E44" s="223" t="s">
        <v>249</v>
      </c>
      <c r="F44" s="45"/>
      <c r="G44" s="45"/>
      <c r="H44" s="45"/>
      <c r="I44" s="45"/>
      <c r="J44" s="45"/>
      <c r="K44" s="31"/>
      <c r="L44" s="110"/>
    </row>
    <row r="45" spans="1:12" s="23" customFormat="1" ht="12" customHeight="1" thickBot="1">
      <c r="A45" s="547"/>
      <c r="B45" s="549"/>
      <c r="C45" s="547"/>
      <c r="D45" s="547"/>
      <c r="E45" s="165" t="s">
        <v>250</v>
      </c>
      <c r="F45" s="52"/>
      <c r="G45" s="52"/>
      <c r="H45" s="52">
        <v>215</v>
      </c>
      <c r="I45" s="52"/>
      <c r="J45" s="52">
        <v>215</v>
      </c>
      <c r="K45" s="37"/>
      <c r="L45" s="110"/>
    </row>
    <row r="46" spans="1:12" s="23" customFormat="1" ht="12" customHeight="1">
      <c r="A46" s="623"/>
      <c r="B46" s="620" t="s">
        <v>251</v>
      </c>
      <c r="C46" s="623">
        <v>4</v>
      </c>
      <c r="D46" s="623">
        <v>3314</v>
      </c>
      <c r="E46" s="227" t="s">
        <v>208</v>
      </c>
      <c r="F46" s="45"/>
      <c r="G46" s="45"/>
      <c r="H46" s="61"/>
      <c r="I46" s="61"/>
      <c r="J46" s="61"/>
      <c r="K46" s="32"/>
      <c r="L46" s="110"/>
    </row>
    <row r="47" spans="1:12" s="23" customFormat="1" ht="12" customHeight="1" thickBot="1">
      <c r="A47" s="547"/>
      <c r="B47" s="549"/>
      <c r="C47" s="547"/>
      <c r="D47" s="547"/>
      <c r="E47" s="165" t="s">
        <v>252</v>
      </c>
      <c r="F47" s="52"/>
      <c r="G47" s="52">
        <v>2000</v>
      </c>
      <c r="H47" s="52">
        <v>0</v>
      </c>
      <c r="I47" s="52"/>
      <c r="J47" s="52">
        <v>2000</v>
      </c>
      <c r="K47" s="37"/>
      <c r="L47" s="110"/>
    </row>
    <row r="48" spans="1:12" s="23" customFormat="1" ht="12" customHeight="1">
      <c r="A48" s="228"/>
      <c r="B48" s="620" t="s">
        <v>253</v>
      </c>
      <c r="C48" s="623">
        <v>9</v>
      </c>
      <c r="D48" s="623">
        <v>3315</v>
      </c>
      <c r="E48" s="227" t="s">
        <v>211</v>
      </c>
      <c r="F48" s="45"/>
      <c r="G48" s="45"/>
      <c r="H48" s="45"/>
      <c r="I48" s="45"/>
      <c r="J48" s="45"/>
      <c r="K48" s="31"/>
      <c r="L48" s="110"/>
    </row>
    <row r="49" spans="1:12" s="23" customFormat="1" ht="12" customHeight="1" thickBot="1">
      <c r="A49" s="219"/>
      <c r="B49" s="549"/>
      <c r="C49" s="547"/>
      <c r="D49" s="547"/>
      <c r="E49" s="165" t="s">
        <v>254</v>
      </c>
      <c r="F49" s="52"/>
      <c r="G49" s="52">
        <v>1500</v>
      </c>
      <c r="H49" s="52">
        <v>0</v>
      </c>
      <c r="I49" s="52"/>
      <c r="J49" s="52">
        <v>1500</v>
      </c>
      <c r="K49" s="37"/>
      <c r="L49" s="110"/>
    </row>
    <row r="50" spans="1:12" s="23" customFormat="1" ht="12" customHeight="1">
      <c r="A50" s="623"/>
      <c r="B50" s="620" t="s">
        <v>255</v>
      </c>
      <c r="C50" s="623">
        <v>9</v>
      </c>
      <c r="D50" s="623">
        <v>3315</v>
      </c>
      <c r="E50" s="227" t="s">
        <v>211</v>
      </c>
      <c r="F50" s="45"/>
      <c r="G50" s="45"/>
      <c r="H50" s="45"/>
      <c r="I50" s="45"/>
      <c r="J50" s="45"/>
      <c r="K50" s="31"/>
      <c r="L50" s="110"/>
    </row>
    <row r="51" spans="1:12" s="23" customFormat="1" ht="12" customHeight="1" thickBot="1">
      <c r="A51" s="547"/>
      <c r="B51" s="549"/>
      <c r="C51" s="547"/>
      <c r="D51" s="547"/>
      <c r="E51" s="165" t="s">
        <v>256</v>
      </c>
      <c r="F51" s="52"/>
      <c r="G51" s="52">
        <v>500</v>
      </c>
      <c r="H51" s="52">
        <v>0</v>
      </c>
      <c r="I51" s="52"/>
      <c r="J51" s="52">
        <v>500</v>
      </c>
      <c r="K51" s="37"/>
      <c r="L51" s="110"/>
    </row>
    <row r="52" spans="1:12" ht="12" customHeight="1">
      <c r="A52" s="570"/>
      <c r="B52" s="620" t="s">
        <v>257</v>
      </c>
      <c r="C52" s="550">
        <v>9</v>
      </c>
      <c r="D52" s="570">
        <v>3315</v>
      </c>
      <c r="E52" s="227" t="s">
        <v>211</v>
      </c>
      <c r="F52" s="45"/>
      <c r="G52" s="45"/>
      <c r="H52" s="45"/>
      <c r="I52" s="45"/>
      <c r="J52" s="45"/>
      <c r="K52" s="45"/>
      <c r="L52" s="151"/>
    </row>
    <row r="53" spans="1:12" ht="12" customHeight="1" thickBot="1">
      <c r="A53" s="568"/>
      <c r="B53" s="549"/>
      <c r="C53" s="547"/>
      <c r="D53" s="547"/>
      <c r="E53" s="165" t="s">
        <v>267</v>
      </c>
      <c r="F53" s="52"/>
      <c r="G53" s="52">
        <v>500</v>
      </c>
      <c r="H53" s="52">
        <v>0</v>
      </c>
      <c r="I53" s="52"/>
      <c r="J53" s="52">
        <v>500</v>
      </c>
      <c r="K53" s="64"/>
      <c r="L53" s="151"/>
    </row>
    <row r="54" spans="1:12" ht="12" customHeight="1">
      <c r="A54" s="633" t="s">
        <v>258</v>
      </c>
      <c r="B54" s="634"/>
      <c r="C54" s="634"/>
      <c r="D54" s="635"/>
      <c r="E54" s="639" t="s">
        <v>259</v>
      </c>
      <c r="F54" s="232"/>
      <c r="G54" s="45"/>
      <c r="H54" s="233"/>
      <c r="I54" s="45"/>
      <c r="J54" s="233"/>
      <c r="K54" s="545" t="s">
        <v>515</v>
      </c>
      <c r="L54" s="151"/>
    </row>
    <row r="55" spans="1:12" ht="12" customHeight="1" thickBot="1">
      <c r="A55" s="636"/>
      <c r="B55" s="637"/>
      <c r="C55" s="637"/>
      <c r="D55" s="638"/>
      <c r="E55" s="640"/>
      <c r="F55" s="234"/>
      <c r="G55" s="52"/>
      <c r="H55" s="235"/>
      <c r="I55" s="52"/>
      <c r="J55" s="235"/>
      <c r="K55" s="513" t="s">
        <v>514</v>
      </c>
      <c r="L55" s="151"/>
    </row>
    <row r="56" spans="1:11" ht="12" customHeight="1">
      <c r="A56" s="191"/>
      <c r="B56" s="192"/>
      <c r="C56" s="193"/>
      <c r="D56" s="194"/>
      <c r="E56" s="91"/>
      <c r="F56" s="98"/>
      <c r="G56" s="98"/>
      <c r="H56" s="98"/>
      <c r="I56" s="99"/>
      <c r="J56" s="99"/>
      <c r="K56" s="526"/>
    </row>
    <row r="57" spans="1:11" ht="12" customHeight="1">
      <c r="A57" s="191"/>
      <c r="B57" s="192"/>
      <c r="C57" s="193"/>
      <c r="D57" s="194"/>
      <c r="E57" s="91"/>
      <c r="F57" s="98"/>
      <c r="G57" s="98"/>
      <c r="H57" s="98"/>
      <c r="I57" s="99"/>
      <c r="J57" s="99"/>
      <c r="K57" s="526"/>
    </row>
    <row r="58" spans="1:11" ht="12" customHeight="1" thickBot="1">
      <c r="A58" s="110"/>
      <c r="B58" s="110"/>
      <c r="C58" s="211"/>
      <c r="D58" s="151"/>
      <c r="E58" s="151"/>
      <c r="F58" s="215"/>
      <c r="G58" s="215"/>
      <c r="H58" s="215"/>
      <c r="J58" s="150"/>
      <c r="K58" s="151"/>
    </row>
    <row r="59" spans="1:11" ht="16.5" thickBot="1">
      <c r="A59" s="101"/>
      <c r="B59" s="101"/>
      <c r="C59" s="101"/>
      <c r="D59" s="101"/>
      <c r="E59" s="102" t="s">
        <v>178</v>
      </c>
      <c r="F59" s="103"/>
      <c r="G59" s="103">
        <f>SUM(G10:G58)</f>
        <v>9719</v>
      </c>
      <c r="H59" s="103">
        <f>SUM(H10:H58)</f>
        <v>1075</v>
      </c>
      <c r="I59" s="154">
        <v>-923</v>
      </c>
      <c r="J59" s="155">
        <f>SUM(J10:J58)</f>
        <v>9871</v>
      </c>
      <c r="K59" s="156"/>
    </row>
    <row r="60" spans="1:11" ht="15.75">
      <c r="A60" s="152"/>
      <c r="B60" s="152"/>
      <c r="C60" s="152"/>
      <c r="D60" s="152"/>
      <c r="E60" s="160"/>
      <c r="F60" s="159"/>
      <c r="G60" s="159"/>
      <c r="H60" s="159"/>
      <c r="I60" s="159"/>
      <c r="J60" s="159"/>
      <c r="K60" s="110"/>
    </row>
    <row r="61" spans="1:11" ht="15.75">
      <c r="A61" s="152"/>
      <c r="B61" s="152"/>
      <c r="C61" s="152"/>
      <c r="D61" s="152"/>
      <c r="E61" s="152"/>
      <c r="F61" s="159"/>
      <c r="G61" s="159"/>
      <c r="H61" s="159"/>
      <c r="I61" s="159"/>
      <c r="J61" s="159"/>
      <c r="K61" s="110"/>
    </row>
    <row r="62" spans="1:11" ht="15.75">
      <c r="A62" s="160"/>
      <c r="B62" s="160"/>
      <c r="C62" s="160"/>
      <c r="D62" s="160"/>
      <c r="E62" s="157"/>
      <c r="F62" s="159"/>
      <c r="G62" s="159"/>
      <c r="H62" s="159"/>
      <c r="I62" s="159"/>
      <c r="J62" s="159"/>
      <c r="K62" s="110"/>
    </row>
    <row r="65" ht="12.75">
      <c r="A65" s="236" t="s">
        <v>260</v>
      </c>
    </row>
    <row r="66" ht="12.75">
      <c r="A66" t="s">
        <v>261</v>
      </c>
    </row>
    <row r="68" spans="1:3" ht="12.75">
      <c r="A68" t="s">
        <v>262</v>
      </c>
      <c r="C68" t="s">
        <v>263</v>
      </c>
    </row>
    <row r="69" spans="1:3" ht="12.75">
      <c r="A69" t="s">
        <v>264</v>
      </c>
      <c r="C69" t="s">
        <v>265</v>
      </c>
    </row>
    <row r="70" spans="1:3" ht="12.75">
      <c r="A70" t="s">
        <v>217</v>
      </c>
      <c r="C70" t="s">
        <v>266</v>
      </c>
    </row>
  </sheetData>
  <mergeCells count="93">
    <mergeCell ref="A54:D55"/>
    <mergeCell ref="E54:E55"/>
    <mergeCell ref="A50:A51"/>
    <mergeCell ref="C50:C51"/>
    <mergeCell ref="D50:D51"/>
    <mergeCell ref="B52:B53"/>
    <mergeCell ref="B48:B49"/>
    <mergeCell ref="C48:C49"/>
    <mergeCell ref="D48:D49"/>
    <mergeCell ref="B50:B51"/>
    <mergeCell ref="B46:B47"/>
    <mergeCell ref="A46:A47"/>
    <mergeCell ref="C46:C47"/>
    <mergeCell ref="D46:D47"/>
    <mergeCell ref="D44:D45"/>
    <mergeCell ref="C44:C45"/>
    <mergeCell ref="B44:B45"/>
    <mergeCell ref="A44:A45"/>
    <mergeCell ref="D40:D41"/>
    <mergeCell ref="C40:C41"/>
    <mergeCell ref="A40:A41"/>
    <mergeCell ref="B42:B43"/>
    <mergeCell ref="C42:C43"/>
    <mergeCell ref="D42:D43"/>
    <mergeCell ref="A42:A43"/>
    <mergeCell ref="B38:B39"/>
    <mergeCell ref="A38:A39"/>
    <mergeCell ref="C38:C39"/>
    <mergeCell ref="D38:D39"/>
    <mergeCell ref="C34:C35"/>
    <mergeCell ref="D34:D35"/>
    <mergeCell ref="A36:A37"/>
    <mergeCell ref="C36:C37"/>
    <mergeCell ref="D36:D37"/>
    <mergeCell ref="B36:B37"/>
    <mergeCell ref="A34:A35"/>
    <mergeCell ref="B34:B35"/>
    <mergeCell ref="E32:E33"/>
    <mergeCell ref="C30:C31"/>
    <mergeCell ref="D30:D31"/>
    <mergeCell ref="A30:A31"/>
    <mergeCell ref="B30:B31"/>
    <mergeCell ref="D26:D27"/>
    <mergeCell ref="A28:A29"/>
    <mergeCell ref="B28:B29"/>
    <mergeCell ref="C28:C29"/>
    <mergeCell ref="D28:D29"/>
    <mergeCell ref="D20:D21"/>
    <mergeCell ref="D52:D53"/>
    <mergeCell ref="C52:C53"/>
    <mergeCell ref="B40:B41"/>
    <mergeCell ref="C22:C23"/>
    <mergeCell ref="D22:D23"/>
    <mergeCell ref="B22:B23"/>
    <mergeCell ref="D24:D25"/>
    <mergeCell ref="C24:C25"/>
    <mergeCell ref="B24:B25"/>
    <mergeCell ref="A20:A21"/>
    <mergeCell ref="A52:A53"/>
    <mergeCell ref="B20:B21"/>
    <mergeCell ref="C20:C21"/>
    <mergeCell ref="A22:A23"/>
    <mergeCell ref="A24:A25"/>
    <mergeCell ref="B26:B27"/>
    <mergeCell ref="A26:A27"/>
    <mergeCell ref="C26:C27"/>
    <mergeCell ref="A32:D33"/>
    <mergeCell ref="A16:A17"/>
    <mergeCell ref="A18:A19"/>
    <mergeCell ref="B16:B17"/>
    <mergeCell ref="C16:C17"/>
    <mergeCell ref="D16:D17"/>
    <mergeCell ref="D18:D19"/>
    <mergeCell ref="C18:C19"/>
    <mergeCell ref="B18:B19"/>
    <mergeCell ref="A12:A13"/>
    <mergeCell ref="A14:A15"/>
    <mergeCell ref="D12:D13"/>
    <mergeCell ref="D14:D15"/>
    <mergeCell ref="B12:B13"/>
    <mergeCell ref="C12:C13"/>
    <mergeCell ref="C14:C15"/>
    <mergeCell ref="B14:B15"/>
    <mergeCell ref="J8:J9"/>
    <mergeCell ref="K8:K9"/>
    <mergeCell ref="A10:A11"/>
    <mergeCell ref="F8:F9"/>
    <mergeCell ref="G8:G9"/>
    <mergeCell ref="H8:H9"/>
    <mergeCell ref="I8:I9"/>
    <mergeCell ref="D10:D11"/>
    <mergeCell ref="B10:B11"/>
    <mergeCell ref="C10:C11"/>
  </mergeCells>
  <printOptions/>
  <pageMargins left="0.2755905511811024" right="0.1968503937007874" top="0.984251968503937" bottom="1.1811023622047245" header="0.5118110236220472" footer="0.5118110236220472"/>
  <pageSetup horizontalDpi="600" verticalDpi="600" orientation="landscape" paperSize="9" scale="63" r:id="rId1"/>
  <headerFooter alignWithMargins="0">
    <oddFooter>&amp;Lzpracovalo investiční oddělení pro jednání Zastupitelstva dne 18.5.2006&amp;C1  z 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L30"/>
  <sheetViews>
    <sheetView workbookViewId="0" topLeftCell="F1">
      <selection activeCell="J37" sqref="J37"/>
    </sheetView>
  </sheetViews>
  <sheetFormatPr defaultColWidth="9.140625" defaultRowHeight="12.75"/>
  <cols>
    <col min="1" max="1" width="6.7109375" style="0" customWidth="1"/>
    <col min="2" max="2" width="17.7109375" style="0" customWidth="1"/>
    <col min="3" max="4" width="7.8515625" style="0" customWidth="1"/>
    <col min="5" max="5" width="76.00390625" style="0" customWidth="1"/>
    <col min="6" max="10" width="14.28125" style="0" customWidth="1"/>
    <col min="11" max="11" width="43.8515625" style="0" customWidth="1"/>
  </cols>
  <sheetData>
    <row r="1" spans="1:11" ht="18.75" thickBot="1">
      <c r="A1" s="1" t="s">
        <v>150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9" ht="12.75">
      <c r="A2" s="3"/>
      <c r="F2" s="118" t="s">
        <v>151</v>
      </c>
      <c r="G2" s="119">
        <v>2000</v>
      </c>
      <c r="H2" s="120"/>
      <c r="I2" s="121"/>
    </row>
    <row r="3" spans="1:9" ht="15.75">
      <c r="A3" s="6" t="s">
        <v>179</v>
      </c>
      <c r="B3" s="7"/>
      <c r="C3" s="7"/>
      <c r="D3" s="7"/>
      <c r="E3" s="7"/>
      <c r="F3" s="122" t="s">
        <v>152</v>
      </c>
      <c r="G3" s="532">
        <v>2000</v>
      </c>
      <c r="H3" s="531" t="s">
        <v>510</v>
      </c>
      <c r="I3" s="125"/>
    </row>
    <row r="4" spans="1:9" ht="15.75">
      <c r="A4" s="218" t="s">
        <v>410</v>
      </c>
      <c r="B4" s="7"/>
      <c r="C4" s="7"/>
      <c r="D4" s="7"/>
      <c r="E4" s="7"/>
      <c r="F4" s="122" t="s">
        <v>153</v>
      </c>
      <c r="G4" s="532">
        <v>0</v>
      </c>
      <c r="H4" s="124"/>
      <c r="I4" s="125"/>
    </row>
    <row r="5" spans="1:9" ht="16.5" thickBot="1">
      <c r="A5" s="126"/>
      <c r="B5" s="127"/>
      <c r="C5" s="7"/>
      <c r="D5" s="7"/>
      <c r="E5" s="7"/>
      <c r="F5" s="128"/>
      <c r="G5" s="129"/>
      <c r="H5" s="130"/>
      <c r="I5" s="131"/>
    </row>
    <row r="6" spans="1:10" ht="15.75" thickBot="1">
      <c r="A6" s="7" t="s">
        <v>507</v>
      </c>
      <c r="B6" s="7"/>
      <c r="C6" s="7"/>
      <c r="D6" s="7"/>
      <c r="E6" s="24"/>
      <c r="F6" s="22" t="s">
        <v>154</v>
      </c>
      <c r="J6" s="7"/>
    </row>
    <row r="7" spans="1:11" ht="30" customHeight="1" thickBot="1">
      <c r="A7" s="23"/>
      <c r="B7" s="23"/>
      <c r="C7" s="23"/>
      <c r="D7" s="23"/>
      <c r="E7" s="132"/>
      <c r="F7" s="551" t="s">
        <v>155</v>
      </c>
      <c r="G7" s="572" t="s">
        <v>156</v>
      </c>
      <c r="H7" s="572" t="s">
        <v>157</v>
      </c>
      <c r="I7" s="551" t="s">
        <v>10</v>
      </c>
      <c r="J7" s="572" t="s">
        <v>11</v>
      </c>
      <c r="K7" s="560" t="s">
        <v>12</v>
      </c>
    </row>
    <row r="8" spans="1:11" ht="70.5" customHeight="1" thickBot="1">
      <c r="A8" s="26" t="s">
        <v>13</v>
      </c>
      <c r="B8" s="27" t="s">
        <v>14</v>
      </c>
      <c r="C8" s="133" t="s">
        <v>15</v>
      </c>
      <c r="D8" s="29" t="s">
        <v>16</v>
      </c>
      <c r="E8" s="30" t="s">
        <v>17</v>
      </c>
      <c r="F8" s="559"/>
      <c r="G8" s="559"/>
      <c r="H8" s="559"/>
      <c r="I8" s="559"/>
      <c r="J8" s="559"/>
      <c r="K8" s="559"/>
    </row>
    <row r="9" spans="1:11" ht="12" customHeight="1">
      <c r="A9" s="570" t="s">
        <v>183</v>
      </c>
      <c r="B9" s="178"/>
      <c r="C9" s="179"/>
      <c r="D9" s="570">
        <v>6113</v>
      </c>
      <c r="E9" s="223" t="s">
        <v>447</v>
      </c>
      <c r="F9" s="45"/>
      <c r="G9" s="45"/>
      <c r="H9" s="61"/>
      <c r="I9" s="61"/>
      <c r="J9" s="61"/>
      <c r="K9" s="137"/>
    </row>
    <row r="10" spans="1:11" ht="12" customHeight="1" thickBot="1">
      <c r="A10" s="568"/>
      <c r="B10" s="165"/>
      <c r="C10" s="176"/>
      <c r="D10" s="547"/>
      <c r="E10" s="165" t="s">
        <v>448</v>
      </c>
      <c r="F10" s="52"/>
      <c r="G10" s="52">
        <v>2000</v>
      </c>
      <c r="H10" s="52">
        <v>0</v>
      </c>
      <c r="I10" s="52"/>
      <c r="J10" s="52">
        <f>SUM(G10:I10)</f>
        <v>2000</v>
      </c>
      <c r="K10" s="37"/>
    </row>
    <row r="11" spans="1:11" ht="12" customHeight="1">
      <c r="A11" s="570"/>
      <c r="B11" s="178"/>
      <c r="C11" s="179"/>
      <c r="D11" s="570"/>
      <c r="E11" s="222"/>
      <c r="F11" s="45"/>
      <c r="G11" s="45"/>
      <c r="H11" s="61"/>
      <c r="I11" s="61"/>
      <c r="J11" s="61"/>
      <c r="K11" s="32"/>
    </row>
    <row r="12" spans="1:11" ht="12" customHeight="1">
      <c r="A12" s="571"/>
      <c r="B12" s="162"/>
      <c r="C12" s="163"/>
      <c r="D12" s="571"/>
      <c r="E12" s="164"/>
      <c r="F12" s="61"/>
      <c r="G12" s="61"/>
      <c r="H12" s="61"/>
      <c r="I12" s="61"/>
      <c r="J12" s="61"/>
      <c r="K12" s="32"/>
    </row>
    <row r="13" spans="1:11" ht="12" customHeight="1" thickBot="1">
      <c r="A13" s="568"/>
      <c r="B13" s="165"/>
      <c r="C13" s="176"/>
      <c r="D13" s="547"/>
      <c r="E13" s="165"/>
      <c r="F13" s="52"/>
      <c r="G13" s="52"/>
      <c r="H13" s="52"/>
      <c r="I13" s="52"/>
      <c r="J13" s="52"/>
      <c r="K13" s="37"/>
    </row>
    <row r="14" spans="1:11" ht="12" customHeight="1">
      <c r="A14" s="571"/>
      <c r="B14" s="162"/>
      <c r="C14" s="163"/>
      <c r="D14" s="161"/>
      <c r="E14" s="563"/>
      <c r="F14" s="61"/>
      <c r="G14" s="61"/>
      <c r="H14" s="61"/>
      <c r="I14" s="61"/>
      <c r="J14" s="61"/>
      <c r="K14" s="32"/>
    </row>
    <row r="15" spans="1:11" ht="12" customHeight="1">
      <c r="A15" s="566"/>
      <c r="B15" s="167"/>
      <c r="C15" s="168"/>
      <c r="D15" s="169"/>
      <c r="E15" s="564"/>
      <c r="F15" s="170"/>
      <c r="G15" s="170"/>
      <c r="H15" s="170"/>
      <c r="I15" s="170"/>
      <c r="J15" s="170"/>
      <c r="K15" s="138"/>
    </row>
    <row r="16" spans="1:12" ht="12" customHeight="1">
      <c r="A16" s="571"/>
      <c r="B16" s="162"/>
      <c r="C16" s="163"/>
      <c r="D16" s="161"/>
      <c r="E16" s="563"/>
      <c r="F16" s="61"/>
      <c r="G16" s="61"/>
      <c r="H16" s="61"/>
      <c r="I16" s="61"/>
      <c r="J16" s="61"/>
      <c r="K16" s="61"/>
      <c r="L16" s="151"/>
    </row>
    <row r="17" spans="1:12" ht="12" customHeight="1">
      <c r="A17" s="566"/>
      <c r="B17" s="167"/>
      <c r="C17" s="168"/>
      <c r="D17" s="169"/>
      <c r="E17" s="564"/>
      <c r="F17" s="170"/>
      <c r="G17" s="170"/>
      <c r="H17" s="170"/>
      <c r="I17" s="170"/>
      <c r="J17" s="170"/>
      <c r="K17" s="170"/>
      <c r="L17" s="151"/>
    </row>
    <row r="18" spans="1:12" ht="12" customHeight="1">
      <c r="A18" s="565"/>
      <c r="B18" s="172"/>
      <c r="C18" s="173"/>
      <c r="D18" s="171"/>
      <c r="E18" s="567"/>
      <c r="F18" s="175"/>
      <c r="G18" s="175"/>
      <c r="H18" s="175"/>
      <c r="I18" s="175"/>
      <c r="J18" s="175"/>
      <c r="K18" s="175"/>
      <c r="L18" s="151"/>
    </row>
    <row r="19" spans="1:12" ht="12" customHeight="1">
      <c r="A19" s="566"/>
      <c r="B19" s="167"/>
      <c r="C19" s="168"/>
      <c r="D19" s="169"/>
      <c r="E19" s="564"/>
      <c r="F19" s="170"/>
      <c r="G19" s="170"/>
      <c r="H19" s="170"/>
      <c r="I19" s="170"/>
      <c r="J19" s="170"/>
      <c r="K19" s="170"/>
      <c r="L19" s="151"/>
    </row>
    <row r="20" spans="1:12" ht="12" customHeight="1">
      <c r="A20" s="565"/>
      <c r="B20" s="172"/>
      <c r="C20" s="173"/>
      <c r="D20" s="180"/>
      <c r="E20" s="567"/>
      <c r="F20" s="175"/>
      <c r="G20" s="175"/>
      <c r="H20" s="175"/>
      <c r="I20" s="175"/>
      <c r="J20" s="175"/>
      <c r="K20" s="175"/>
      <c r="L20" s="151"/>
    </row>
    <row r="21" spans="1:12" ht="12" customHeight="1">
      <c r="A21" s="566"/>
      <c r="B21" s="167"/>
      <c r="C21" s="168"/>
      <c r="D21" s="181"/>
      <c r="E21" s="564"/>
      <c r="F21" s="170"/>
      <c r="G21" s="170"/>
      <c r="H21" s="170"/>
      <c r="I21" s="170"/>
      <c r="J21" s="170"/>
      <c r="K21" s="170"/>
      <c r="L21" s="151"/>
    </row>
    <row r="22" spans="1:12" ht="12" customHeight="1">
      <c r="A22" s="565"/>
      <c r="B22" s="172"/>
      <c r="C22" s="173"/>
      <c r="D22" s="171"/>
      <c r="E22" s="567"/>
      <c r="F22" s="175"/>
      <c r="G22" s="175"/>
      <c r="H22" s="175"/>
      <c r="I22" s="175"/>
      <c r="J22" s="175"/>
      <c r="K22" s="175"/>
      <c r="L22" s="151"/>
    </row>
    <row r="23" spans="1:12" ht="12" customHeight="1" thickBot="1">
      <c r="A23" s="568"/>
      <c r="B23" s="165"/>
      <c r="C23" s="176"/>
      <c r="D23" s="177"/>
      <c r="E23" s="569"/>
      <c r="F23" s="52"/>
      <c r="G23" s="52"/>
      <c r="H23" s="52"/>
      <c r="I23" s="52"/>
      <c r="J23" s="52"/>
      <c r="K23" s="52"/>
      <c r="L23" s="151"/>
    </row>
    <row r="24" spans="1:11" ht="12" customHeight="1">
      <c r="A24" s="191"/>
      <c r="B24" s="192"/>
      <c r="C24" s="193"/>
      <c r="D24" s="194"/>
      <c r="E24" s="91"/>
      <c r="F24" s="98"/>
      <c r="G24" s="98"/>
      <c r="H24" s="98"/>
      <c r="I24" s="99"/>
      <c r="J24" s="99"/>
      <c r="K24" s="99"/>
    </row>
    <row r="25" spans="1:11" ht="12" customHeight="1">
      <c r="A25" s="191"/>
      <c r="B25" s="192"/>
      <c r="C25" s="193"/>
      <c r="D25" s="194"/>
      <c r="E25" s="91"/>
      <c r="F25" s="98"/>
      <c r="G25" s="98"/>
      <c r="H25" s="98"/>
      <c r="I25" s="99"/>
      <c r="J25" s="99"/>
      <c r="K25" s="99"/>
    </row>
    <row r="26" spans="1:11" ht="12" customHeight="1" thickBot="1">
      <c r="A26" s="110"/>
      <c r="B26" s="110"/>
      <c r="C26" s="211"/>
      <c r="D26" s="151"/>
      <c r="E26" s="151"/>
      <c r="F26" s="215"/>
      <c r="G26" s="215"/>
      <c r="H26" s="215"/>
      <c r="J26" s="150"/>
      <c r="K26" s="151"/>
    </row>
    <row r="27" spans="1:11" ht="16.5" thickBot="1">
      <c r="A27" s="101"/>
      <c r="B27" s="101"/>
      <c r="C27" s="101"/>
      <c r="D27" s="101"/>
      <c r="E27" s="102" t="s">
        <v>178</v>
      </c>
      <c r="F27" s="103">
        <f>SUM(F9:F26)</f>
        <v>0</v>
      </c>
      <c r="G27" s="103">
        <f>SUM(G9:G26)</f>
        <v>2000</v>
      </c>
      <c r="H27" s="103">
        <v>0</v>
      </c>
      <c r="I27" s="154"/>
      <c r="J27" s="155">
        <f>SUM(G27:I27)</f>
        <v>2000</v>
      </c>
      <c r="K27" s="156"/>
    </row>
    <row r="28" spans="1:11" ht="15.75">
      <c r="A28" s="152"/>
      <c r="B28" s="152"/>
      <c r="C28" s="152"/>
      <c r="D28" s="152"/>
      <c r="E28" s="157"/>
      <c r="F28" s="159"/>
      <c r="G28" s="159"/>
      <c r="H28" s="159"/>
      <c r="I28" s="159"/>
      <c r="J28" s="159"/>
      <c r="K28" s="110"/>
    </row>
    <row r="29" spans="1:11" ht="15.75">
      <c r="A29" s="152"/>
      <c r="B29" s="152"/>
      <c r="C29" s="152"/>
      <c r="D29" s="152"/>
      <c r="E29" s="152"/>
      <c r="F29" s="159"/>
      <c r="G29" s="159"/>
      <c r="H29" s="159"/>
      <c r="I29" s="159"/>
      <c r="J29" s="159"/>
      <c r="K29" s="110"/>
    </row>
    <row r="30" spans="1:11" ht="15.75">
      <c r="A30" s="160"/>
      <c r="B30" s="160"/>
      <c r="C30" s="160"/>
      <c r="D30" s="160"/>
      <c r="E30" s="157"/>
      <c r="F30" s="159"/>
      <c r="G30" s="159"/>
      <c r="H30" s="159"/>
      <c r="I30" s="159"/>
      <c r="J30" s="159"/>
      <c r="K30" s="110"/>
    </row>
  </sheetData>
  <mergeCells count="20">
    <mergeCell ref="A20:A21"/>
    <mergeCell ref="E20:E21"/>
    <mergeCell ref="A22:A23"/>
    <mergeCell ref="E22:E23"/>
    <mergeCell ref="A16:A17"/>
    <mergeCell ref="E16:E17"/>
    <mergeCell ref="A18:A19"/>
    <mergeCell ref="E18:E19"/>
    <mergeCell ref="A11:A13"/>
    <mergeCell ref="A14:A15"/>
    <mergeCell ref="E14:E15"/>
    <mergeCell ref="D11:D13"/>
    <mergeCell ref="J7:J8"/>
    <mergeCell ref="K7:K8"/>
    <mergeCell ref="A9:A10"/>
    <mergeCell ref="F7:F8"/>
    <mergeCell ref="G7:G8"/>
    <mergeCell ref="H7:H8"/>
    <mergeCell ref="I7:I8"/>
    <mergeCell ref="D9:D10"/>
  </mergeCells>
  <printOptions/>
  <pageMargins left="0.2755905511811024" right="0.1968503937007874" top="0.984251968503937" bottom="0.984251968503937" header="0.5118110236220472" footer="0.5118110236220472"/>
  <pageSetup horizontalDpi="600" verticalDpi="600" orientation="landscape" paperSize="9" scale="63" r:id="rId1"/>
  <headerFooter alignWithMargins="0">
    <oddFooter>&amp;Lzpracované investičním oddělením pro jednání Zastupitelstva dne 18.5.2006&amp;C1 z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Ivana Karpíšková</cp:lastModifiedBy>
  <cp:lastPrinted>2006-05-02T11:10:42Z</cp:lastPrinted>
  <dcterms:created xsi:type="dcterms:W3CDTF">2006-04-06T05:57:06Z</dcterms:created>
  <dcterms:modified xsi:type="dcterms:W3CDTF">2006-05-03T11:19:46Z</dcterms:modified>
  <cp:category/>
  <cp:version/>
  <cp:contentType/>
  <cp:contentStatus/>
</cp:coreProperties>
</file>