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05" windowHeight="4740" tabRatio="687" activeTab="0"/>
  </bookViews>
  <sheets>
    <sheet name="Významné akce mládeže" sheetId="1" r:id="rId1"/>
    <sheet name="Akce SPV" sheetId="2" r:id="rId2"/>
    <sheet name="Veřejná sportoviště" sheetId="3" r:id="rId3"/>
    <sheet name="ZŠ a SCM" sheetId="4" r:id="rId4"/>
    <sheet name="Součty" sheetId="5" r:id="rId5"/>
    <sheet name="Souhrnné údaje" sheetId="6" r:id="rId6"/>
  </sheets>
  <definedNames>
    <definedName name="_xlnm.Print_Titles" localSheetId="1">'Akce SPV'!$4:$6</definedName>
    <definedName name="_xlnm.Print_Titles" localSheetId="2">'Veřejná sportoviště'!$4:$6</definedName>
    <definedName name="_xlnm.Print_Titles" localSheetId="0">'Významné akce mládeže'!$4:$6</definedName>
    <definedName name="_xlnm.Print_Titles" localSheetId="3">'ZŠ a SCM'!$4:$6</definedName>
    <definedName name="_xlnm.Print_Area" localSheetId="1">'Akce SPV'!$A$1:$U$55</definedName>
  </definedNames>
  <calcPr fullCalcOnLoad="1"/>
</workbook>
</file>

<file path=xl/sharedStrings.xml><?xml version="1.0" encoding="utf-8"?>
<sst xmlns="http://schemas.openxmlformats.org/spreadsheetml/2006/main" count="2540" uniqueCount="795">
  <si>
    <t>Vybudování víceúčelového volně přístupného hřiště - přístřešek na kola, zpevnění dvora, zřízení víceúčelového hřiště, zatravnění plochy kolem hřiště a vybavení drobným zařízením (stůl na st. tenis, koš na košíkovou, lavičky), oplocení.
Žádáno na: opravy a udržování (100.900).</t>
  </si>
  <si>
    <t>Město Jičín</t>
  </si>
  <si>
    <t>Hřiště pro skatepark</t>
  </si>
  <si>
    <t>Jičín</t>
  </si>
  <si>
    <t>cca 1.200 (10-20 let)</t>
  </si>
  <si>
    <t>Výpis z katastru, katastrální mapa, zřizovací listina, výpis z obchodního rejstříku, zápis do obchodního rejstříku.
Chybná položka v rozpočtu.</t>
  </si>
  <si>
    <t>Vytvoření nového sportoviště - skateparku v prostoru Městského stadionu.
Žádáno na: dlohodob. nehmotný majetek!? (200.000).</t>
  </si>
  <si>
    <t>Obec Zdelov</t>
  </si>
  <si>
    <t>Ve zdravém těle, zdravý duch</t>
  </si>
  <si>
    <t>X.-X. 2006 ?!</t>
  </si>
  <si>
    <t>Zdelov</t>
  </si>
  <si>
    <t>fotbalisti, hasiči, matky s dětmi, žáci ZŠ a MŠ, děti a mládež, klub žen, ostatní občané a chataři</t>
  </si>
  <si>
    <t>Chybná položka v rozpočtu.</t>
  </si>
  <si>
    <t>tech. zhodnocení dlouhodob. nehmotn. majetku?!</t>
  </si>
  <si>
    <t>Obec Borovnice</t>
  </si>
  <si>
    <t>Sportuje celá obec</t>
  </si>
  <si>
    <t>Borovnice</t>
  </si>
  <si>
    <t>obyvatelé obcí Borovnice, Přestavlky, Rájec a přilehlých obcí, děti a mládež - cca 30 osob pravidelně, dospělí - cca 40 osob pravidelně</t>
  </si>
  <si>
    <t>tech. zhodnocení dlouhodob. nehmotn. majetku?!, DHM</t>
  </si>
  <si>
    <t>Schéma.
Chybná položka v rozpočtu.</t>
  </si>
  <si>
    <t>Vybudování a vybavení fit centra a sauny.
Sauna - X. 2006?!
Žádáno na: tech. zhodnocení dlouhodob. nehmotn. majetku?! (200.000).</t>
  </si>
  <si>
    <t>Obec Hřibojedy</t>
  </si>
  <si>
    <t>Vybavení víceúčelového sportoviště v Hřibojedech</t>
  </si>
  <si>
    <t>Hřibojedy</t>
  </si>
  <si>
    <t>všichni obyvatelé a návštěvníci obce, cca 150 - 170 obyvatel</t>
  </si>
  <si>
    <t>Zpráva o výsledku hospodaření.
Neověřené IČO.</t>
  </si>
  <si>
    <t>Obec Libuň</t>
  </si>
  <si>
    <t>Přehled žádostí o dotaci z rozpočtu Královéhradeckého kraje na tělovýchovu a sport - rok 2005 (obce a obcemi zřizované organizace)</t>
  </si>
  <si>
    <t>Rekonstrukce a opravy fotbalového a volejbalového hřiště v obci Libuň</t>
  </si>
  <si>
    <t>Libuň</t>
  </si>
  <si>
    <t>0,-
0,-
200.000,-
(na PD ČOV)?</t>
  </si>
  <si>
    <t>Čestné prohlášení.
Chybí  rozpočet, provoz. řád, charakteristika. Chybně vyplněna 3. strana formuláře, žádáno 74%?!</t>
  </si>
  <si>
    <t>Rekonstrukce a závlaha trávníku, oprava zábran za brankami, nová antuka a sloupy na volejbal.
Žádáno na: materiál (150.000), DHM (28.000), OON (31.500).</t>
  </si>
  <si>
    <t>Vybudování veřejně přístupného sportoviště pro míčové hry včetně minikopané s povrchem z válcovaného vsypu z vápenného štěrku.
Žádáno na: DDHM (200.000).</t>
  </si>
  <si>
    <t>Po doplnění ověř. IČO</t>
  </si>
  <si>
    <t>technické zhodnocení</t>
  </si>
  <si>
    <t xml:space="preserve">x
</t>
  </si>
  <si>
    <t>Obec Ostroměř</t>
  </si>
  <si>
    <t>Rekonstrukce veřejně přístupného doskočiště pro skok daleký včetně rozběžiště</t>
  </si>
  <si>
    <t>Ostroměř</t>
  </si>
  <si>
    <t>děti, žáci škol, mládež, veřejnost obce a mikroregionu</t>
  </si>
  <si>
    <t>Po doplnění harmonogramu akcí Ceny a trička</t>
  </si>
  <si>
    <t>Po doplnění harmonogramu akcí Ceny 5000</t>
  </si>
  <si>
    <t xml:space="preserve">Po doplnění harmonogramu akcí 
Ceny 5000        </t>
  </si>
  <si>
    <t>Ceny 4500, propagace 500</t>
  </si>
  <si>
    <t>Zaměření projektu</t>
  </si>
  <si>
    <t>O</t>
  </si>
  <si>
    <t>Po opravě 3. str. rozpočtu Poháry</t>
  </si>
  <si>
    <t>Zaměření žádosti</t>
  </si>
  <si>
    <t>Formální nedostatnky</t>
  </si>
  <si>
    <t xml:space="preserve">Formální nedostatky, nesoulad se zaměřením programu
</t>
  </si>
  <si>
    <t>Výpis z katastru, schéma, k. mapa.
3. strana formuláře doplněna dodatečně.</t>
  </si>
  <si>
    <t>Některé přílohy u ž. 12/2
Chybně vyplněna 3. strana formuláře (nevyplněn sloupec úhrada z dotace, vl. podíl, podíl dotace a příjmové položky).
Rozpor v uvedení SCM.</t>
  </si>
  <si>
    <t>Společné doklady u ž. 10/42.
Nevyplněno na form. pr. 11.
Chybí provozní řád a charakteristika činnosti na sp. Nerozepsané nákladové položky v rozpočtu.</t>
  </si>
  <si>
    <t>Výstavba kurtu na plážový volejbal v Kvasinách</t>
  </si>
  <si>
    <t>Rekonstrukce hřiště za školou</t>
  </si>
  <si>
    <t>Po doplnění podr. rozpočtu a charakt.
Výcvik. tábory: ubytování 23000, dopravné 5000, stravné 22000</t>
  </si>
  <si>
    <t>Po opravě 3. str. form. a doplnění rozpočtu
Soustředění: ubytování 25000, stravné 25000</t>
  </si>
  <si>
    <t>Obec Měník</t>
  </si>
  <si>
    <t>Čarodejnické kolo</t>
  </si>
  <si>
    <t>30.4.</t>
  </si>
  <si>
    <t>hřiště Měník</t>
  </si>
  <si>
    <t>děti a mládež (4-20 let)</t>
  </si>
  <si>
    <t>materiál</t>
  </si>
  <si>
    <t>Pořádání cykloturistické akce pro děti - 4 trasy po obci (dle věku a výkonnosti) spojené s pálením čarodějnic.
Žádáno na materiál (7.000).</t>
  </si>
  <si>
    <t>Zpráva o hospodaření u ž. v  programu 01.
Nerozepsané nákladové položky v rozpočtu.</t>
  </si>
  <si>
    <t>29.5.</t>
  </si>
  <si>
    <t>Broumov</t>
  </si>
  <si>
    <t>celoročně</t>
  </si>
  <si>
    <t>Pořádání série akcí pro děti a mládež - např. Přebor Pecky ve slalomu na lyžích, Velikonoční turnaj žactva ve stolním tenisu, Přebor Pecky v plavání žactva, Prázdninový turnaj mládeže ve volejbalu a další. Celkem 9 akcí.
Žádáno na: materiál (24.500), stravné (7.000), OON (10.500).</t>
  </si>
  <si>
    <t>Tenis Pecka Open</t>
  </si>
  <si>
    <t>V.-IX.</t>
  </si>
  <si>
    <t>neorganizovaní i organizovaní sportovci vsech věkových kategorií z Královéhr. kraje i z ostatních míst</t>
  </si>
  <si>
    <t>krajská
(celostátní)</t>
  </si>
  <si>
    <t>Hýbat se je normální</t>
  </si>
  <si>
    <t>Výpis z obch. rejstříku, jmenování ředitele.
Nerozepsané nákladové položky v rozpočtu, žádáno více než 50.000,- Kč.</t>
  </si>
  <si>
    <t>Pořádání série akcí pro dospělé - např. Mezinárodní mistrovství Pecky ve sprintu na historických lyžích, Velikonoční turnaj ve stolním tenisu, Peckovský slunovrat - volejbalový turnaj mužů a žen, Veřejná tenisová škola pro všechny věkové kategorie a další. Celkem 11 akcí.
Žádáno na: materiál (24.500), stravné (7.000), OON (10.500).</t>
  </si>
  <si>
    <t>V.-XI.</t>
  </si>
  <si>
    <t>Obec Cholenice</t>
  </si>
  <si>
    <t>Turnaj v malé kopané Cholenice</t>
  </si>
  <si>
    <t>6.8.</t>
  </si>
  <si>
    <t>sportovní areál Cholenice</t>
  </si>
  <si>
    <t>150-200 osob (bez věkového omezení), pozvaná družstva a diváci</t>
  </si>
  <si>
    <t>materiál, DHM, propagace, OON</t>
  </si>
  <si>
    <t>Pořádání turnaje v malé kopané pro 6-8 družstev.
Žádáno na: materiál (6.000), propagace (500), OON (1.000).</t>
  </si>
  <si>
    <t>23. ročník Silničního běhu Meziměstím a okolím</t>
  </si>
  <si>
    <t>11.9.</t>
  </si>
  <si>
    <t>Výše žádané dotace</t>
  </si>
  <si>
    <t>Výstavba, rekonstrukce a opravy veřejně přístupného sportoviště a minihřiště 40 x 20m s umělým povrchem a mantinely</t>
  </si>
  <si>
    <t>do XI.</t>
  </si>
  <si>
    <t>Hlušice</t>
  </si>
  <si>
    <t>pro všechny občany, v obci je 737 obyvatel, 53 rekreačních objektů, ZŠ - 180 žáků, SOU s internátem - 313 žáků</t>
  </si>
  <si>
    <t>Zpráva o hospodaření, kopie článku.</t>
  </si>
  <si>
    <t>Výstavba minihřiště s umělým povrchem jako veřejně přístupného sportoviště ve smyslu požadavků UEFA a ČMFS.Vybudování atraktivního volně přístupného hřiště pro všechny věkové věkové kategorie, zejména mládež. 
Žádáno na: DDHM (200.000).</t>
  </si>
  <si>
    <t>III.</t>
  </si>
  <si>
    <t>DHM</t>
  </si>
  <si>
    <t>Staženo žadatelem</t>
  </si>
  <si>
    <t>Jmenování ředitele, výpis z obchodního rejstříku.
Nerozepsané nákladové položky v rozpočtu. 
3. strana upravena dle dopisu a tabulky zaslané 17.3.</t>
  </si>
  <si>
    <t>Pořádání okresních kol v ve vybíjené žáků 4.-5. tříd a ve volejbalu žáků základních škol.
Žádáno na: materiál (5.600), stravné (700), OON (2.100).</t>
  </si>
  <si>
    <t>x 
x</t>
  </si>
  <si>
    <t>Výpis z katastru nemovitostí, vyjádření vlastníka (obec), jmenování ředitele.
Chybí provozní řád.
Žádáno na špatnou položku?!</t>
  </si>
  <si>
    <t>Základní škola Pecka</t>
  </si>
  <si>
    <t>Rekonstrukce veřejně přístupného hřiště</t>
  </si>
  <si>
    <t>VII.-X.</t>
  </si>
  <si>
    <t>děti předškolního a ml. školního věku</t>
  </si>
  <si>
    <t xml:space="preserve">x
 </t>
  </si>
  <si>
    <t>materiál, DHM, OON</t>
  </si>
  <si>
    <t>Obec Šárovcova Lhota</t>
  </si>
  <si>
    <t>Memoriál Václava Dobeše: Šárovcova Lhota - Zvičina</t>
  </si>
  <si>
    <t>7.5.</t>
  </si>
  <si>
    <t>Šárovcova Lhota</t>
  </si>
  <si>
    <t>všichni sportovci i nesportovci z ČR</t>
  </si>
  <si>
    <t>0,-
10.000,-
10.000,-</t>
  </si>
  <si>
    <t>materiál, DHM, ostatní, propagace, dopravné, stravné</t>
  </si>
  <si>
    <t>Jako rozpočet: tabulka použitá pro vyúčtování dotace na rok 2004.</t>
  </si>
  <si>
    <t>Pořádání tradičního běhu do vrchu pro širokou veřejnost (i výkonnostní sportovce - závod je zařazen do Českého poháru v bězích do vrchu). Akce má 38 letou tradici.
Žádáno na: materiál (20.000), DHM (17.000), propagace (10.000), dopravné (2.000), stravné (1.000).</t>
  </si>
  <si>
    <t>Materiální vybavení pro žáky sportovní třídy v atletice při ZŠ Štefcova</t>
  </si>
  <si>
    <t>100 žáků sportovních tříd (11-15 let)</t>
  </si>
  <si>
    <t>30.000,-
0,-</t>
  </si>
  <si>
    <t>Výroční zpráva.
Chybí zřizovací listina.</t>
  </si>
  <si>
    <t>Vybavení školy běžeckými lyžemi pro zimní výcvikové tábory žáků sportovních tříd.
Žádáno na: materiál (70.000).</t>
  </si>
  <si>
    <t>Základní škola a Speciální škola, Nechanice, okres Hradec Králové</t>
  </si>
  <si>
    <t>Nechanický pětiboj - "NEBOJ"</t>
  </si>
  <si>
    <t>sportovní areál ZŠ Nechanice</t>
  </si>
  <si>
    <t>max. 100 účastníků z Nechanic a okolí (věkově neomezeno)</t>
  </si>
  <si>
    <t>materiál, energie, propagace</t>
  </si>
  <si>
    <t>Pořádání míčového pětiboje rodinných dvojic (jeden z dvojce musí být mladší 15 let). Disciplíny: volejbalový "debl", basketbal - trestné hody, florbal - trestné nájezdy, házená - sedmimetrové hody, kopaná - penalty.
Žádáno na: materiál (10.500).</t>
  </si>
  <si>
    <t>Termín 
a místo konání</t>
  </si>
  <si>
    <t>Pořádání masových tělovýchovných a sportovních akcí typu "sport pro všechny"</t>
  </si>
  <si>
    <t>Činnost ZŠ s rozšířenou výukou tělesné výchovy a sportovních center mládeže</t>
  </si>
  <si>
    <t>Název žadatele</t>
  </si>
  <si>
    <t>Název projektu</t>
  </si>
  <si>
    <t>Působnost projektu</t>
  </si>
  <si>
    <t>Cílová skupina</t>
  </si>
  <si>
    <t>Vlastní podíl žadatele</t>
  </si>
  <si>
    <t>v Kč</t>
  </si>
  <si>
    <t>v %</t>
  </si>
  <si>
    <t>ŽADATEL</t>
  </si>
  <si>
    <t>PROJEKT</t>
  </si>
  <si>
    <t>ROZPOČET</t>
  </si>
  <si>
    <t>č.</t>
  </si>
  <si>
    <t>Hodnocení</t>
  </si>
  <si>
    <t>Zpracování žádosti (formální stránka žádosti)</t>
  </si>
  <si>
    <t>Doporučení</t>
  </si>
  <si>
    <t>Celkové náklady projektu v Kč</t>
  </si>
  <si>
    <t>Dop. částka v Kč</t>
  </si>
  <si>
    <t>Typ 
(ZŠ/SCM)</t>
  </si>
  <si>
    <t xml:space="preserve">Částka na projekt z kraje v minulých letech </t>
  </si>
  <si>
    <t>Charakt. Síť</t>
  </si>
  <si>
    <t>Umístění hřiště</t>
  </si>
  <si>
    <t>v zástavbě</t>
  </si>
  <si>
    <t>u školy</t>
  </si>
  <si>
    <t>u TJ/SK</t>
  </si>
  <si>
    <t>Náj. sml.
Provoz. ř.</t>
  </si>
  <si>
    <t>Proj. dok.
Charakt.</t>
  </si>
  <si>
    <t>jiné</t>
  </si>
  <si>
    <t>?</t>
  </si>
  <si>
    <t>Rozděleno</t>
  </si>
  <si>
    <t>Celkové součty</t>
  </si>
  <si>
    <t>Celkem doporučeno v programu</t>
  </si>
  <si>
    <t>Celkový rozpočet projektů v programu</t>
  </si>
  <si>
    <t>Požadováno v programu</t>
  </si>
  <si>
    <t>mezinárodní</t>
  </si>
  <si>
    <t>x</t>
  </si>
  <si>
    <t>celostátní</t>
  </si>
  <si>
    <t>Mateřská škola Nový Bydžov F. Palackého 1241</t>
  </si>
  <si>
    <t>Pobyt dětí na horách "Cesta za pirátským pokladem"</t>
  </si>
  <si>
    <t>22.-27.5.</t>
  </si>
  <si>
    <t>Chata KARA Roudnice</t>
  </si>
  <si>
    <t>50 dětí (4-7 let) ze všech vrstev včetně romské</t>
  </si>
  <si>
    <t>místní</t>
  </si>
  <si>
    <t>0,-
0,-
0,-</t>
  </si>
  <si>
    <t>ubytování, dopravné, stravné</t>
  </si>
  <si>
    <t>Pořádání pobytového ozdravného  pobytu pro děti MŠ.
Projekt není v souladu se zaměřením programu!</t>
  </si>
  <si>
    <t>Nepodpořit</t>
  </si>
  <si>
    <t>Nesoulad s programem</t>
  </si>
  <si>
    <t>Olympiáda mateřských škol regionu Nového Bydžova a Chlumce n/C</t>
  </si>
  <si>
    <t>15.6.</t>
  </si>
  <si>
    <t>Fotbalový stadion Nový Bydžov</t>
  </si>
  <si>
    <t>150 dětí (3-7 let) ze všech vrstev včetně romské</t>
  </si>
  <si>
    <t>okresní</t>
  </si>
  <si>
    <t>materiál, propagace, stravné</t>
  </si>
  <si>
    <t>Dopis, usnesení ustavujícího zastupitelstva.</t>
  </si>
  <si>
    <t>Rekonstrukce fotbalového hřiště - rozšíření stávajícího tréninkového hřiště pro kopanou na požadované parametry. Dále doplnění ochrannými sítěmi, vybudování střídaček.
Žádáno na: techn. zhodnocení (22.491), DHM (52.479).</t>
  </si>
  <si>
    <t>Sportovní zařízení města Hořice</t>
  </si>
  <si>
    <t>Vybudování hřiště na street ball</t>
  </si>
  <si>
    <t>děti, dorost, dospělí</t>
  </si>
  <si>
    <t>0,-
0,-
?</t>
  </si>
  <si>
    <t>materiál, DHM, dopravné, OON</t>
  </si>
  <si>
    <t>Vybudování hřiště na street ball - zemní práce, vybudování podloží a asfaltového povrchu, zabetonování držáku s košem.
Žádáno na: materiál (40.600), DHM (10.500), dopravné (11.200), OON (17.500).</t>
  </si>
  <si>
    <t>Výstavba hřiště na plážový volejbal</t>
  </si>
  <si>
    <t>Základní škola Nový Bydžov, V. Kl. Klicpery 561</t>
  </si>
  <si>
    <t>Zimní a letní sportovní kemp žáků sportovních tříd</t>
  </si>
  <si>
    <t>26.-30.1.,
1.-6.8.
+ průběžně</t>
  </si>
  <si>
    <t>Opočno, Přepychy</t>
  </si>
  <si>
    <t>žáci 5.-9. tříd se zaměřením na kopanou, cca 70 žáků</t>
  </si>
  <si>
    <t>?
40.000,-</t>
  </si>
  <si>
    <t>DHM, nájemné, ubytování, spoje, dopravné, stravné, OON</t>
  </si>
  <si>
    <t>SCM v síti MŠMT
?!</t>
  </si>
  <si>
    <t>Pořádání dvou zimních a dvou letních kempů žáků sportovních tříd, které jsou organizovány jako pětidenní. 
Žádáno na: DHM (20.000), ubytování (42.000).</t>
  </si>
  <si>
    <t>Vybudování kurtu na plážový volejbal - odebrání zeminy, vytvoření nové vrstvy (makadam, geotextílie, křemičitý písek). Dále zabudování stojanů, obrubníky.
Žádáno na: materiál (19.950), DHM (6.000), opravy a udržování (2.850),  dopravné (19.000), OON (10.000).</t>
  </si>
  <si>
    <t>Obec Hořičky</t>
  </si>
  <si>
    <t>Vybudování hřiště na kopanou o rozměru 90 x 45 m</t>
  </si>
  <si>
    <t>II.-VIII.</t>
  </si>
  <si>
    <t>Hořičky</t>
  </si>
  <si>
    <t>spádová obec</t>
  </si>
  <si>
    <t>Charakteristika v rámci projektového záměru. 
Nevyplněn vl. podíl v příjmových položkách.</t>
  </si>
  <si>
    <t>Vybudování hřiště na kopanou o rozměru 90 x 45 m s přírodním travnatým povrchem. Hřiště veřejně přístupné bez omezení.
Žádáno na: DDHM (150.000).</t>
  </si>
  <si>
    <t>VI.</t>
  </si>
  <si>
    <t>Základní škola Skřivany</t>
  </si>
  <si>
    <t>III.-IX.</t>
  </si>
  <si>
    <t>Skřivany</t>
  </si>
  <si>
    <t>pro žáky ZŠ (200 dětí, 6-15 let), veřejnost</t>
  </si>
  <si>
    <t>Protokol kr. hygienické stanice.</t>
  </si>
  <si>
    <t>ženy a muži (20-60 let), zájmové kroužky dětí a mládeže, občané města a sousedních obcí</t>
  </si>
  <si>
    <t>technické zhodnocení, ostatní</t>
  </si>
  <si>
    <t>Dokončení školního hřiště - položení umělohmotného povrchu pro míčové sporty a další sportovní činnost.
Žádáno na: technické zhodnocení (139.440).</t>
  </si>
  <si>
    <t>DHM, dopravné</t>
  </si>
  <si>
    <t>Vybavení sportovní plochy</t>
  </si>
  <si>
    <t>1.5.-30.6.</t>
  </si>
  <si>
    <t>Česká Čermná</t>
  </si>
  <si>
    <t>děti a dospělí</t>
  </si>
  <si>
    <t>Chybí charakteristika činnosti.</t>
  </si>
  <si>
    <t>Dobudování hřiště na volejbal, nohejbal a tenis - vybudování stálého značení hřiště umělohmotným značením, dodělání zázemí hřiště, lavičky.
Žádáno na: DHM (24.000), dopravné (2.500).</t>
  </si>
  <si>
    <t>Základní škola Kvasiny, okres Rychnov nad Kněžnou</t>
  </si>
  <si>
    <t>žáci školy (64), členové atletického kroužku, všichni děti a dospělí z Kvasin</t>
  </si>
  <si>
    <t>Průvodní technická zpráva, smlouva o výpůjčce.
Chybí zřizovací listina. Chybně vyplněna 3. strana formuláře.</t>
  </si>
  <si>
    <t>Obec Neděliště</t>
  </si>
  <si>
    <t>Rekonstrukce víceúčelového antukového kurtu a zřízení vodního zdroje ve sportovním areálu obce Neděliště</t>
  </si>
  <si>
    <t>Neděliště</t>
  </si>
  <si>
    <t>Fotografie, účetní výkaz.
Zástava objektu?</t>
  </si>
  <si>
    <t>Obec Kostelecké Horky</t>
  </si>
  <si>
    <t>Zavedení el. energie na veřejně přístupné sportoviště</t>
  </si>
  <si>
    <t>Kostelecké Horky</t>
  </si>
  <si>
    <t>149 obyvatel obce a sousedních vesnic, turisté</t>
  </si>
  <si>
    <t>0,-
27.000,-
0,-</t>
  </si>
  <si>
    <t>Zpráva o hospodaření.
Neověřené IČO, chybí rozpočet, provozní řád a charakteristika. Není vytištěna celá část 3. strany formuláře.</t>
  </si>
  <si>
    <t>Zavedení el. energie na veřejně přístupné sportoviště - výkopové práce, položení kabelu, zakoupení a instalace rozvodné skříně, lampa veřejného osvětlení.
Žádáno na: nelze uvést - není vytištěno.</t>
  </si>
  <si>
    <t>Obec Vysokov</t>
  </si>
  <si>
    <t>IV.-VI.</t>
  </si>
  <si>
    <t>Vysokov</t>
  </si>
  <si>
    <t>všechny věkové kategorie obyvatel obce i okolí vč. obyvatel mikroregionu 1866</t>
  </si>
  <si>
    <t>Základní škola Machov</t>
  </si>
  <si>
    <t>Turnaj malotřídních škol okresu Náchod</t>
  </si>
  <si>
    <t>tělocvična ZŠ Machov</t>
  </si>
  <si>
    <t>120-150 žáků malotřídních škol</t>
  </si>
  <si>
    <t>materiál, propagace, stravné, OON</t>
  </si>
  <si>
    <t>Společné přílohy u ž. v pr. 01.
Chybí charakteristika akce.</t>
  </si>
  <si>
    <t>Pořádání turnaje malotřídních škol ve vybíjené. Účast cca 15 škol (10 hráčů/školu). 
Žádáno na: materiál (5.460), propagace (350), stravné (4.200), OON (3.500).</t>
  </si>
  <si>
    <t>Po doplnění charakt.</t>
  </si>
  <si>
    <t>50 žáků ZŠ (10-15 let) zařazených do sportovních tříd</t>
  </si>
  <si>
    <t>ZŠ Štefcova Hradec Králové 9</t>
  </si>
  <si>
    <t>dlouhodobý nehmotný majetek?!</t>
  </si>
  <si>
    <t>Krakonošova stovka, 39. ročník</t>
  </si>
  <si>
    <t>17.-18.6.</t>
  </si>
  <si>
    <t>Krkonoše</t>
  </si>
  <si>
    <t>0,-
10.000,-
12.000,-</t>
  </si>
  <si>
    <t xml:space="preserve">materiál, DHM, cestovné, reprezent., propagace, nájemné, spoje, dopravné, stravné, OON, </t>
  </si>
  <si>
    <t>Společné přílohy u ž. na pr. 01.</t>
  </si>
  <si>
    <t>Pořádání turistického pochodu (na 10, 25, 55 a 100 km), dálkového běhu na 25 km, jízda na kole 35 a 80 km. Součástí akce jsou další doprovodné akce (fotosoutěž, country bál). Akce se zúčastňují také zahraniční účastníci.
Žádáno na: materiál (10.000), DHM (5.000), propagace (5.000), OON (2.000).</t>
  </si>
  <si>
    <t>Obec Častolovice</t>
  </si>
  <si>
    <t>Veřejně přístupné víceúčelové hřiště</t>
  </si>
  <si>
    <t>1.7.-30.9.</t>
  </si>
  <si>
    <t>Častolovice</t>
  </si>
  <si>
    <t>Na místě stávajícího volejbalového kurtu vybudování víceúčelového sportovního asfaltového hřiště pro malou kopanou, košíkovou, volejbal, nohejbal a tenis. Rozměr 42x22 m. Oplocení.
Žádáno na: DDHM (200.000).</t>
  </si>
  <si>
    <t>Obec Žernov</t>
  </si>
  <si>
    <t>Oprava a udržování hřiště na návsi v Žernově</t>
  </si>
  <si>
    <t>15.3.-30.11.</t>
  </si>
  <si>
    <t>Žernov</t>
  </si>
  <si>
    <t>základní škola vč. školní družiny, sokol, veřejnost</t>
  </si>
  <si>
    <t>cca 100 lidí (10-40 let), především mládež, žáci ZŠ, SŠ, VŠ a pracující</t>
  </si>
  <si>
    <t>Dům dětí a mládeže Ulita Broumov</t>
  </si>
  <si>
    <t>Vybudování překážek ve SKATEPARKU Broumov-Spořilov. 4. etapa projektu</t>
  </si>
  <si>
    <t>do VI.</t>
  </si>
  <si>
    <t>mládež a mladí dospělí (100-150)</t>
  </si>
  <si>
    <t>0,-
70.000,-
70.000,-</t>
  </si>
  <si>
    <t>Statický výpočet, výroční zpráva, schéma.</t>
  </si>
  <si>
    <t>Vybudování překážek ve skateparku.
Žádáno na: DDHM (200.000).</t>
  </si>
  <si>
    <t>Obec Vršce</t>
  </si>
  <si>
    <t>Výstavba sportovního hřiště Obce Vršce - volejbal, nohejbal, tenis</t>
  </si>
  <si>
    <t>III.-VI.</t>
  </si>
  <si>
    <t>Vršce</t>
  </si>
  <si>
    <t>děti a mládež (cca 50 osob), dospělí (cca 30 osob)</t>
  </si>
  <si>
    <t>Vybudování víceúčelového hřiště pro kolektivní sporty - volejbal, nohejbal, tenis.
Žádáno na: technické zhodnocení (200.000).</t>
  </si>
  <si>
    <t>Obec Litíč</t>
  </si>
  <si>
    <t>Víceúčelové veřejné sportoviště v obci Litíč</t>
  </si>
  <si>
    <t>Litíč</t>
  </si>
  <si>
    <t>všichni obyvatelé a návštěvníci obce, chalupáři, mikroregion</t>
  </si>
  <si>
    <t>DDHM, materiál, DHM, opravy a udržování</t>
  </si>
  <si>
    <t>Obec Židovice</t>
  </si>
  <si>
    <t>Výstavba víceúčelového sportovního hřiště obce Židovice (tenis, nohejbal, volejbal)</t>
  </si>
  <si>
    <t>Židovice</t>
  </si>
  <si>
    <t>děti a mládež (cca 40 občanů), dospělí (cca 25 občanů)</t>
  </si>
  <si>
    <t>Obec Bukovice</t>
  </si>
  <si>
    <t>Oprava a vybavení veřejně přístupného sportoviště v obci Bukovice</t>
  </si>
  <si>
    <t>V.-VII.</t>
  </si>
  <si>
    <t>Bukovice</t>
  </si>
  <si>
    <t>DHM, opravy a udržování</t>
  </si>
  <si>
    <t xml:space="preserve">Usnesení zastupitelstva, výpis z katastru. </t>
  </si>
  <si>
    <t>Obnovení plochy veřejného hřiště a osazení včetně dodávky 2 ks branek a 1 koše na košíkovou.
Žádáno na: DHM (30.700), opravy a udržování (9.300).</t>
  </si>
  <si>
    <t>Ceny</t>
  </si>
  <si>
    <t>Vilantice</t>
  </si>
  <si>
    <t>do XII.</t>
  </si>
  <si>
    <t>Meziměstí</t>
  </si>
  <si>
    <t>Úpravy a opravy zázemí veřejně přístupného víceúčelového sportoviště "U KINA" v Meziměstí</t>
  </si>
  <si>
    <t>široká veřejnost, sportovní oddíly, škola ve věku 2 - důchodový věk</t>
  </si>
  <si>
    <t>0,-
120.000,-
0,-</t>
  </si>
  <si>
    <t>materiál, opravy a udržování</t>
  </si>
  <si>
    <t>Úprava zázemí víceúčelového sportoviště - oprava osvětlení, el. vedení, šaten a ekologického WC.
Žádáno na: materiál (33.600), opravy a udržování (6.600).</t>
  </si>
  <si>
    <t>Obec Dolní Lánov</t>
  </si>
  <si>
    <t>Rekonstrukce sportovního areálu u ZŠ Dolní Lánov</t>
  </si>
  <si>
    <t>Dolní Lánov</t>
  </si>
  <si>
    <t>děti a mládež a ostatní obyvatelé obce Dolní Lánov a Lánov</t>
  </si>
  <si>
    <t>dlouhodob. nehmotný majetek?!, dopravné, OON</t>
  </si>
  <si>
    <t>Obnova fotbalového hřiště, výstavba míčových zábran, výstavba 2 petángových hřišť, výstavba objektu pro zázemí, elektrická a vodovodní přípojka, oplocení prostoru volejbalových a petángových hřišť.
Žádáno na: dlouhodob. nehmotný majetek?! (118.260), dopravné (4.000), OON (77.595).</t>
  </si>
  <si>
    <t>Město Broumov</t>
  </si>
  <si>
    <t>Rekonstrukce hřiště u Poláčkových domů v Broumově</t>
  </si>
  <si>
    <t>IV.-VIII.</t>
  </si>
  <si>
    <t>233 obyvatel Polákovy domy, 288 blízké okolí, 1495 část obce Velká ves, zhruba 1/3 obyvatel Polákových domů je tvořena Rómy</t>
  </si>
  <si>
    <t>technické zhodnocení, DHM, ostatní (barva, vázací drát atd.)</t>
  </si>
  <si>
    <t>Plánek, fotografie.</t>
  </si>
  <si>
    <t>ZŠ Svoboda nad Úpou</t>
  </si>
  <si>
    <t>ZŠ Svoboda nad Úpou - školní hřiště dokončení povrchu</t>
  </si>
  <si>
    <t>VI.-XI.</t>
  </si>
  <si>
    <t>Koupaliště a kemp Pecka</t>
  </si>
  <si>
    <t>Krajské kolo ve volejbalu žáků základních škol</t>
  </si>
  <si>
    <t>V.</t>
  </si>
  <si>
    <t>koupaliště a kemp Pecka</t>
  </si>
  <si>
    <t>děti ze ZŠ z celého kraje</t>
  </si>
  <si>
    <t>materiál, stravné, OON</t>
  </si>
  <si>
    <t xml:space="preserve">Jmenování ředitele, výpis z obchodního rejstříku.
Nerozepsané nákladové položky v rozpočtu. </t>
  </si>
  <si>
    <t>Pořádání krajského kola ve volejbalu žáků ZŠ. Účast prvních dvou týmů z okresních kol ze všech 5 okresů v kategorii chlapců i dívek.
Žádáno na: materiál (11.900), stravné (2.800), OON (4.200).</t>
  </si>
  <si>
    <t>Okresní kola ve vybíjené a ve volejbalu žáků základních škol</t>
  </si>
  <si>
    <t>V.-VI.</t>
  </si>
  <si>
    <t>děti ze ZŠ z jičínského okresu</t>
  </si>
  <si>
    <t>Město Borohrádek</t>
  </si>
  <si>
    <t>Česko-Slovensko-Polský pohár lodních modelářů ktg. NS 2005</t>
  </si>
  <si>
    <t>26.-29.8.</t>
  </si>
  <si>
    <t>přírodní areál "Pilský mlýn"</t>
  </si>
  <si>
    <t>100 seniorů, 50 juniorů, cca 500 diváků, z ČR, Polska, Slovenska, Rakouska, Německa, Ukrajiny a Ruska</t>
  </si>
  <si>
    <t>11.000,-
0,-
10.000,-</t>
  </si>
  <si>
    <t>materiál, energie, opravy a udržování, cestovné,     propagace, ubytování,  spoje, dopravné, stravné</t>
  </si>
  <si>
    <t>Podpořit</t>
  </si>
  <si>
    <t>krajská</t>
  </si>
  <si>
    <t>materiál, propagace, nájemné</t>
  </si>
  <si>
    <t>?/x</t>
  </si>
  <si>
    <t>Zbudování ochranného oplocení kolem hřiště na míčové sporty - sloupky, pletivo, ochranné sítě.
Žádáno na: DHM (26.639).
V 2004 - 29000,-</t>
  </si>
  <si>
    <t>Oprava a udržování hřiště v centru obce - oprava osvětlení, mantinelů, doplnění mobiliáře, oprava povrchu hřiště a jeho odvodnění.
Žádáno na: opravy a udržování (180.000).
V 2004 - 200000,-.</t>
  </si>
  <si>
    <t>Dovybavení veřejně přístupného sportoviště basketbalovými koši (v loňském roce rekonstruovaném nákladem cca 6 mil Kč).
Žádáno na: technické zhodnocení (50.000). Předmět ž. 2004?!.</t>
  </si>
  <si>
    <t>Dovybavení skateparku - rampy a překážky.
Žádáno na: DHM (63.000).
Předmět ž. 2004?!.</t>
  </si>
  <si>
    <t>Rozšíření stávající tělocvičny a posilovny - vybourání příčky, obnovení historického rázu místnosti, oprava omítek a nátěrů, obklady stěn podlahová krytina.
Žádáno na: tech. zhodnocení dlouhodob. nehmotn. majetku?! (55.000), DHM (45.000). 
Předmět ž. 2004?!.</t>
  </si>
  <si>
    <t>Dovybavení nově vybudovaného víceúčelového sportoviště (koše, sítě, lavičky atd.).
Žádáno na: DDHM (95.000).</t>
  </si>
  <si>
    <t>Výstavba hřiště na streetball - povrch Tubeko EPDM, konstrukce, ochranná síť, obrubník.
Žádáno na: tech. zhodnocení dlouhodob. nehmotn. majetku?! (200.000).
Účel loňské žádosti - travnaté víceúčelové hřiště.</t>
  </si>
  <si>
    <t>Disketa.</t>
  </si>
  <si>
    <t>Usnesení rady města.
Projekt je koncipován jako ziskový (1.300,-)! Nevyplněn sloupec úhrada z dotace, podíl dotace a vlastní podíl žadatele, neoznačeny přílohy.</t>
  </si>
  <si>
    <t>x/?</t>
  </si>
  <si>
    <t>Nerozepsané některé nákladové položky v rozpočtu.</t>
  </si>
  <si>
    <t>3.9.</t>
  </si>
  <si>
    <t>Město Meziměstí</t>
  </si>
  <si>
    <t>1. ročník "Meziměstského škrpálu"</t>
  </si>
  <si>
    <t>4.6.</t>
  </si>
  <si>
    <t>Meziměstí a okolí</t>
  </si>
  <si>
    <t>2-90 let</t>
  </si>
  <si>
    <t>materiál, propagace, ostatní (ozvučení)</t>
  </si>
  <si>
    <t>Pořádání turistického pochodu, který navazuje na 13 ročníků "Meziměstské dvacítky". Různé věkové kategorie - trasy 10-20 km.
Žádáno na: materiál (1.500), propagace (1.000), OON (750).</t>
  </si>
  <si>
    <t>Žádáno na položku (OON), která není uvedena ve výdajích.</t>
  </si>
  <si>
    <t>Mezinárodní běh Mieroszow-Meziměstí - 5. ročník</t>
  </si>
  <si>
    <t>5.6.</t>
  </si>
  <si>
    <t>0,-
10.000,-
3.500,-</t>
  </si>
  <si>
    <t>materiál, propagace, dopravné, ostatní - ozvučení, občerstvení</t>
  </si>
  <si>
    <t>cca 70 závodníků (12-80 let) z ČR a Polska</t>
  </si>
  <si>
    <t xml:space="preserve">Pořádání mezinárodního česko-polského běhu - 5. ročník. 
Žádáno na: materiál (5.040), propagace (630), dopravné (2.142). </t>
  </si>
  <si>
    <t>Obec Dubenec</t>
  </si>
  <si>
    <t>Veřejné sportoviště v Dubenci</t>
  </si>
  <si>
    <t>Dubenec</t>
  </si>
  <si>
    <t>všichni obyvatelé a rekreanti v obci, především děti a mládež</t>
  </si>
  <si>
    <t>Vybudování multifunkčního veřejného sportoviště pro více sportů - vybudování hrací plochy s asfaltovým povrchem pro kolečkové brusle, skateboard, treková kola, streetball, pozemní hokej, florbal, lední hokej. Dále vybudování přístupového chodníku, osvětlení.
Žádáno na: DDHM (200.000).</t>
  </si>
  <si>
    <t>Obec Bezděkov nad Metují</t>
  </si>
  <si>
    <t>Veřejné sportoviště Bezděkov nad Metují</t>
  </si>
  <si>
    <t>1.7.-31.12.</t>
  </si>
  <si>
    <t>Bezděkov nad Metují</t>
  </si>
  <si>
    <t>občané obce a přilehlých lokalit</t>
  </si>
  <si>
    <t>techn. zhodnocení materiál</t>
  </si>
  <si>
    <t>Neověřené IČO, chybí provozní řád, chybně vyplněny příjmové položky projektu - 2x dotace - ziskovost?!</t>
  </si>
  <si>
    <t>Obec Bílý Újezd</t>
  </si>
  <si>
    <t>Dokončení víceúčelového sportovního zařízení obce Bílý Újezd</t>
  </si>
  <si>
    <t>Bílý Újezd</t>
  </si>
  <si>
    <t>děti předškolního věku, mládež, ostatní občané, cca 1500-5000 osob</t>
  </si>
  <si>
    <t>Dopis, fotografie, kolaudační rozhodnutí, schéma.</t>
  </si>
  <si>
    <t>Dokončení víceúčelového sportovního zařízení s umělým povrchem - dokončení hokejových mantinelů, oplocení a opěrné zdi, osvětlení, vybavení skladu nářadí nábytkem a lavicemi, zahradním vysavačem, ozelenění, dovybavení míči, raketami a dalším náčiním.
Žádáno na: techn. zhodnocení (200.000).</t>
  </si>
  <si>
    <t>Obec Olešnice v Orlických horách</t>
  </si>
  <si>
    <t>Rekonstrukce a modernizace hřiště u ZŠ č.p. 118 v Olešnici v Orlických horách</t>
  </si>
  <si>
    <t>1.5.-30.11.</t>
  </si>
  <si>
    <t>Olešnice v Orlických horách</t>
  </si>
  <si>
    <t>děti ZŠ, Dětského domova, sportovní oddíly, dospělí</t>
  </si>
  <si>
    <t>dlohodob. nehmotn. majetek?!, ostatní inv. výdaje</t>
  </si>
  <si>
    <t>materiál, DHM, opravy a udržování, dopravné, OON</t>
  </si>
  <si>
    <t>Neověřené DIČ, chybí rozpočet a charakteristika, část formuláře (3. strany) vyplněna ručně, nevyplněn sloupec úhrada z dotace.</t>
  </si>
  <si>
    <t>Údržba hřiště, trávníků, oprava a rekonstrukce sportovního zařízení, laviček. Dále nákup a doplnění sportovních potřeb a vybavení dětského hřiště.
Žádáno na: nespecifikováno!</t>
  </si>
  <si>
    <t>ZŠ Mandysova</t>
  </si>
  <si>
    <t>Doplnění a opravy venkovního areálu ZŠ - areál se sportovním, vzdělávacím a relaxačním rozměrem</t>
  </si>
  <si>
    <t>jaro - podzim</t>
  </si>
  <si>
    <t>žáci a žákyně ZŠ, absolventi, komunita sídliště a přilehlých vysokoškolských kolejí</t>
  </si>
  <si>
    <t>Společné přílohy u ž. v pr. 06?</t>
  </si>
  <si>
    <t>Oprava oplocení multifunkčního hřiště, výměna prken doskočiště, vsazení nové odrazové desky. Zrekonstruování laviček, natření dřevěných konstrukcí  a laviček. Vybudování síťové zábrany, zakoupení betonového stolu na st. tenis, sestříhání živého plotu a vybudování nového vchodu do areálu.
Žádáno na:DHM (85.000).</t>
  </si>
  <si>
    <t>Po dopl. rozpočtu
Ceny 10000, propagace 5000</t>
  </si>
  <si>
    <t>Kdo si hraje nezlobí</t>
  </si>
  <si>
    <t>IV.-X.</t>
  </si>
  <si>
    <t>Pecka</t>
  </si>
  <si>
    <t>děti a mládež (0-18 let)</t>
  </si>
  <si>
    <t>technické zhodnocení dlohodob. nehmotn. majetku, DHM</t>
  </si>
  <si>
    <t>Ceny, poháry diplomy 1500, propagace 1000</t>
  </si>
  <si>
    <t>Město Hořice</t>
  </si>
  <si>
    <t>140 let sportu v Hořicích</t>
  </si>
  <si>
    <t>Hořice</t>
  </si>
  <si>
    <t>obyvatelé a návštěvníci Hořic bez rozdílu věku</t>
  </si>
  <si>
    <t>Pořádání několika sportovních akcí na oslavu 140 výročí založení SOKOLA v Hořicích. Slavnostní zahájení - 17.2. Součástí také další doprovodné akce - setkání sportovců, vydání knihy, výstavy atd.
Žádáno na: materiál (20.000), propagace (20.000), nájemné (10.000).</t>
  </si>
  <si>
    <t>Místo nudy pohyb</t>
  </si>
  <si>
    <t>I.-XII.</t>
  </si>
  <si>
    <t>děti a mládež všech věkových skupin z Královéhr. kraje</t>
  </si>
  <si>
    <t>Výpis z obch. rejstříku, jmenování ředitele.
Nerozepsané nákladové položky v rozpočtu.</t>
  </si>
  <si>
    <t>Pořádání olympiády pro děti MŠ - běhy, hody, hravé aktivity (závody na koloběžkách a formulích).
Žádáno na: materiál (21.000), propagace (3.500), stravné (3.500)
Projekt není zcela v souladu se zaměřením programu.</t>
  </si>
  <si>
    <t>Výpis z katastru nemovitostí, vyjádření vlastníka (obec), jmenování ředitelky.
Chybí charakteristika - asi v rámci projektové dokumentace.
Žádáno na špatnou položku?!</t>
  </si>
  <si>
    <t>V návaznosti na stávající víceúčelové veřejně přístupné sportoviště s umělým povrchem vybudovat sportovní plochu pro děti předškolního a ml. školního věku - odvodnění, úprava terénu, úprava zpevněných ploch a vybavení odpovídajícím sportovním zařízením - kladina, konstrukce pro šplh a mobilní překážky.
Žádáno na: technické zhodnocení dlohodob. nehmotn. majetku (170.000)?!</t>
  </si>
  <si>
    <t>Obec Podhorní Újezd a Vojice</t>
  </si>
  <si>
    <t>Podhorní Újezd</t>
  </si>
  <si>
    <t>děti, mládež a dospělí obyvatelé obce a mikroregionu Podchlumí</t>
  </si>
  <si>
    <t>DDHM, DHM</t>
  </si>
  <si>
    <t>Změna stávajícího travnatého volejbalového hřiště na hřiště pro plážový volejbal. Hřiště je u vodní nádrže. Na zbývajících pozemcích -  v rámci projektu do SROPu - vybudování sportovně rekreačního areálu. 
Žádáno na: DDHM (154.000), DHM (3.500).</t>
  </si>
  <si>
    <t>Disketa. Dokumentace - kopie katastr. mapy, výpis z katastru, schéma areálu a hřiště.</t>
  </si>
  <si>
    <t>Obec Libotov</t>
  </si>
  <si>
    <t>Výstavba veřejně přístupného sportoviště</t>
  </si>
  <si>
    <t>II.-XII.</t>
  </si>
  <si>
    <t>Libotov</t>
  </si>
  <si>
    <t>neorganizované děti a mládež do 26 let (250-300) ze všech soc. skupin, dospělí, široká amatérská sportovní veřejnost</t>
  </si>
  <si>
    <t>Zpráva o hospodaření.</t>
  </si>
  <si>
    <t>Svoboda n. Úpou</t>
  </si>
  <si>
    <t>Umělý hrací povrch na víceúčelovém sportovišti v Martínkovicích</t>
  </si>
  <si>
    <t>Martínko-vice</t>
  </si>
  <si>
    <t>neorganizovaní sportovci, mládež, žáci místní mateřské školy v hodinách Tv i ve volném čase, dále místní TJ</t>
  </si>
  <si>
    <t>?
100.000,-
?</t>
  </si>
  <si>
    <t>Usnesení zastupitelstva.</t>
  </si>
  <si>
    <t>Instalace umělého povrchu na rozestavěné víceúčelové sportoviště (umělý trávník se vsypem).
Žádáno na: technické zhodnocení (200.000).</t>
  </si>
  <si>
    <t>Obec Kuks</t>
  </si>
  <si>
    <t>Rekonstrukce fotbalového hřiště v Kuksu</t>
  </si>
  <si>
    <t>Kuks</t>
  </si>
  <si>
    <t>lidé od 5 do 60 let z obce a okolí</t>
  </si>
  <si>
    <t>DDHM, technické zhodnocení ostatní</t>
  </si>
  <si>
    <t>Rekonstrukce fotbalového hřiště - zřízení přístřešku pro diváky.
Žádáno na: DDHM (74.000).</t>
  </si>
  <si>
    <t>Obec Veliš</t>
  </si>
  <si>
    <t>Výstavba veřejně přístupného sportoviště v obci Veliš</t>
  </si>
  <si>
    <t>Veliš</t>
  </si>
  <si>
    <t>500 obyvatel všech věkových kategorií v obci a přilehlých obcí</t>
  </si>
  <si>
    <t>dlohodob. nehmotný majetek!?</t>
  </si>
  <si>
    <t>Kopie katastrální mapy, dějiny obce.
Chybná položka v rozpočtu, smlouva s bankou nahrazena výpisem z účtu. Chybí provozní řád a charakteristika.</t>
  </si>
  <si>
    <t>Vybudování víceúčelového sportovního hřiště - 1. etapa. 
2. etapa - úprava povrchu hřiště v roce 2006?!
Žádáno na: dlohodob. nehmotný majetek!? (129.000).</t>
  </si>
  <si>
    <t>Posilovna Měník</t>
  </si>
  <si>
    <t>Dům dětí a mládeže Hořice</t>
  </si>
  <si>
    <t>Semifinále Mistrovství ČR v mažoretkovém sportu 2005</t>
  </si>
  <si>
    <t>sportovní hala Gymnázia v Hořicích</t>
  </si>
  <si>
    <t>cca 500 soutěžících (8-18 let) z celé ČR</t>
  </si>
  <si>
    <t>0,-
0,-
20.000,-</t>
  </si>
  <si>
    <t>materiál, propagace, nájemné, ubytování, spoje, stravné, OON, ostatní - moderátor, ozvučení poplatky OSA</t>
  </si>
  <si>
    <t>Pořádání 2. ročníku semifinále Mistrovství ČR v mažoretkovém sportu. Do tohoto kola postoupí vítězové z regionálních kvalifikací. Soutěž je určena pro klasické mažoretky (hůlka) a pro roztleskávačky (pom-pom). Dvě soutěžní disciplíny a 3 kategorie.
Žádáno na: nespecifikováno!</t>
  </si>
  <si>
    <t xml:space="preserve">Výroční zpráva o činnosti.
Neověřeny doklady, nevyplněn sloupec úhrada z dotace, chybně vyplněn vl. podíl žadatele. Nerozepsané nákladové položky v rozpočtu. </t>
  </si>
  <si>
    <t>Charakt.</t>
  </si>
  <si>
    <t>Obsah žádosti, zaměření projektu</t>
  </si>
  <si>
    <t>druh</t>
  </si>
  <si>
    <t>Rozp.</t>
  </si>
  <si>
    <t>Form.</t>
  </si>
  <si>
    <t>Ceny 4500, propagace 3500, nájemné sp. hal 7000</t>
  </si>
  <si>
    <t>Dvě žádosti do programu.
Staženo žadatelem</t>
  </si>
  <si>
    <t>Doplnění areálu koupaliště a kempu o brouzdaliště, prolézačky, stoly na stolní tenis a streetbalové koše.
Žádáno na: technické zhodnocení dlohodob. nehmotn. majetku (84.000)?!, DHM (65.100).</t>
  </si>
  <si>
    <t>Ceny, poháry diplomy 5000, propagace 500</t>
  </si>
  <si>
    <t>Ceny a poháry 9500, propagace 500</t>
  </si>
  <si>
    <t>Pořádání soutěže lodních modelářů ktg. NS (makety skutečných lodí řízených rádiem). Soutěž je organizována tříkolově (1 kolo v Polsku, 1 kolo na Slovensku a 1 kolo v ČR). Akce je součástí seriálu Mistrovství ČR a jsou zahrnuty do sport. kalendáře mezinárodních soutěží světové organizace lod. modelářů NAVIGA.
Žádáno na: nespecifikováno!</t>
  </si>
  <si>
    <t>DDM - Pelíšek Vrchlabí</t>
  </si>
  <si>
    <t>cca 500 lidí, děti, mládež dospělí, důchodci z celé ČR a Německa, Polska, Anglie</t>
  </si>
  <si>
    <t>Pořádání série tenisových turnajů ve čtyřhře. Určeno především neregistrovaným sportovcům a jejich motivace k pravidelnému tréninku.
Žádáno na: materiál (14.700).</t>
  </si>
  <si>
    <t>Usnesení zastupitelstva.
Nerozepsané nákladové položky v rozpočtu.</t>
  </si>
  <si>
    <t>Základní škola T.G. Masaryka</t>
  </si>
  <si>
    <t>VII.-VIII.</t>
  </si>
  <si>
    <t>Borohrádek</t>
  </si>
  <si>
    <t>241 žáků školy, 50 účastníků cvičení ASPV a další zájemci  z řad občanů</t>
  </si>
  <si>
    <t>x
?</t>
  </si>
  <si>
    <t>Oplocení školního hřiště</t>
  </si>
  <si>
    <t>Výroční zpráva + komentář, jmenování ředitele.
Rozpočet - jen jako slovní komentář.</t>
  </si>
  <si>
    <t>Projekty celkem:</t>
  </si>
  <si>
    <t>Žádáno celkem:</t>
  </si>
  <si>
    <t>Pořádání významných sportovních akcí mládeže</t>
  </si>
  <si>
    <t>Výstavba, rekonstrukce a opravy veřejně přístupných sportovišť a vybavení těchto ploch sportovním zařízením</t>
  </si>
  <si>
    <t>Doklady</t>
  </si>
  <si>
    <t>Účet</t>
  </si>
  <si>
    <t>Vybudování hřiště 14/20,5 m pro rekreační využití - malá kopaná, házená, nohejbal a ostatní míčové hry. Povrch - ztužená směs prachu a drtě. Oplocená výška 5 m.
Žádáno na: dlouhodobý nehmotný majetek?! (200.000).</t>
  </si>
  <si>
    <t>Oplocení školního hřiště zpřístupněného veřejnosti rekonstruovaného v loňském roce - plot je důležitý z hlediska zabezpečení objektu a průběhu her na hřišti.
Žádáno na: DDHM (160.000).</t>
  </si>
  <si>
    <t>Dokončení terénních úprav a oplocení započaté v roce 2004, rekonstrukce hřiště na malou kopanou (tráva), konečná úprava plochy před tenisovou zdí i hřiště na petanque, oprava vstupní brány a dokončení odběrného místa vody. Dokoupení nářadí a náčiní. Zakoupení sekačky, vápno a spec. koše na úpravu ploch.
Žádáno na: materiál (1.500), DHM (65.500), opravy a udržování (10.000).</t>
  </si>
  <si>
    <t>místní děti ze ZŠ, fotbalový klub a TJ Porkert, široká veřejnost - obyvatelé Skuhrova, Kvasin a rekreanti</t>
  </si>
  <si>
    <t>Úprava atletické dráhy , tj. vytvoření umělého povrchu na části integrované dráhy pro skok daleký a úprava ostatních škvárových drah. Dále nákup síťového oplocení hřiště (zvýšení bezpečnosti). Součást areálu veřejně přístupného hřiště rekonstruovaného po povodních v roce 2000.
Žádáno na: technické zhodnocení (150.000).</t>
  </si>
  <si>
    <t>Rekonstrukce veřejného víceúčelového sportoviště (travnatý povrch) - vybudování plochy pro minikopanou, házenou, volejbal, nohejbal, a další zejména míčové sporty. Dále vybudování zábran.
Žádáno na: nespecifikováno!</t>
  </si>
  <si>
    <t>Hřiště na plážový volejbal ve sportovním areálu v Podhorním Újezdě</t>
  </si>
  <si>
    <t>Výstavba veřejně přístupného víceúčelového sportoviště pro míčové hry - vybíjená, odbíjená, bedbinton, nohejbal, tenis, košíková, malá kopaná + vybavení. Dle studie s umělým povrchem.
Žádáno na: DDHM (200.000).</t>
  </si>
  <si>
    <t>Úprava současného travnatého hřiště 45x30 m se sektorem pro skok daleký na víceúčelové antukové hřiště 20x10 m s přilehlou dráhou na 50 m. Zbytek hřiště ponechat travnatý.
Žádáno na: technické zhodnocení (200.000).</t>
  </si>
  <si>
    <t>široká veřejnost bez rozdílu věku z celého mikroregionu obcí "Památkové zóny 1866".</t>
  </si>
  <si>
    <t>Výstavba veřejně přístupného sportoviště a jeho vybavení</t>
  </si>
  <si>
    <t>Informace o parcele, schéma.
Chybná položka rozpočtu.</t>
  </si>
  <si>
    <t>Fotografie, schéma.
Chybí rozpočet a charakteristika. Provozní řád a nájemní smlouva doplněny 3.3.</t>
  </si>
  <si>
    <t>děti a dospělí všech věkových kategorií z obce, děti navštěvující školu ze Starých Buků, Vlčic, Chotěvic, Hostinného, Čermné, Prosečné, zahraniční návštěvy</t>
  </si>
  <si>
    <t>Ohlášení stavebních úprav, informace o parcele.
Neověřené IČO. V pr. řádu - Ne jen 6 hodin?!</t>
  </si>
  <si>
    <t>Označení stávající plochy (namalování). Úprava travnaté plochy na malou kopanou a osazení variabilní sestavou na šplh, hrazdu, kladinu, skok a jiné sporty. Zakoupení branek na malou kopanou a pozemní hokej.
Žádáno na: DDHM (75.000), materiál (12.000), DHM (40.000), opravy a udržování (7.000).</t>
  </si>
  <si>
    <t>Vybudování víceúčelového hřiště pro kolektivní sporty - tenis, nohejbal, volejbal.
Žádáno na: techn. zhodnocení (200.000).</t>
  </si>
  <si>
    <t>neorganizovaní sportovci, veřejnost, chalupáři a lázeňští hosté a další</t>
  </si>
  <si>
    <t>Vybavení veřejně přístupného sportoviště pro sportovní aktivity - fotbal, volejbal, basketbal, malá kopaná, nohejbal, tenis (sloupy, sítě, branky, koše), pingpongový stůl a další vybavení (míčky a míče).
Žádáno na: techn. zhodnocení (100.000), DHM (100.000).</t>
  </si>
  <si>
    <t>Potvrzení okresního úřadu, zápis ze zastupitelstva, zpráva o přezkoumání hospodaření.</t>
  </si>
  <si>
    <t>Rekonstrukce víceúčelového hřiště ve sportovním areálu TK (obec odkoupila pozemky) - rekonstrukce povrchu hřiště, vybudování záchytných sítí, sloupky, osvětlení. Dále bude hřiště doplněno přístřeškem s lavicí.
Žádáno na: techn. zhodnocení (64.500), materiál (55.500).</t>
  </si>
  <si>
    <t>Program 09</t>
  </si>
  <si>
    <t>Program 10</t>
  </si>
  <si>
    <t>Program 11</t>
  </si>
  <si>
    <t>Program 12</t>
  </si>
  <si>
    <t>Z toho:</t>
  </si>
  <si>
    <t>Kč</t>
  </si>
  <si>
    <t>%</t>
  </si>
  <si>
    <t>Po doplnění ověřenýh dokladů a opravy 3. strany formuláře
Nájemné 15000, propagace 5000</t>
  </si>
  <si>
    <t>Ceny a poháry</t>
  </si>
  <si>
    <t>Ceny diplomy 10000, propagace 5000</t>
  </si>
  <si>
    <t>všechny věkové kategorie</t>
  </si>
  <si>
    <t>Obec Záměl</t>
  </si>
  <si>
    <t>"Záměl v pohybu"</t>
  </si>
  <si>
    <t>IV.-XII.</t>
  </si>
  <si>
    <t>Záměl</t>
  </si>
  <si>
    <t>všechny věkové skupiny obyvatel</t>
  </si>
  <si>
    <t>materiál, DHM, opravy a udržování</t>
  </si>
  <si>
    <t>Výpis z katastru nemovitostí, katastr. mapa, nákres sportoviště.</t>
  </si>
  <si>
    <t>Obec Račice nad Trotinou</t>
  </si>
  <si>
    <t>Vybavením sportovním zařízením, záchytné sítě a mantinely k víceúčelovému sportovišti a ohraničení části sportovního areálu živým plotem</t>
  </si>
  <si>
    <t>III.-X.</t>
  </si>
  <si>
    <t>Račice nad Trotinou</t>
  </si>
  <si>
    <t>obyvatelé obce + předpokládaní obyvatelé okolních obcí, 300 obyvatel</t>
  </si>
  <si>
    <t>0,-
0,-
200.000,-</t>
  </si>
  <si>
    <t>technické zhodnocení, materiál, DHM</t>
  </si>
  <si>
    <t>Vybavení víceúčelového sportoviště sportovním zařízením, záchytnými sítěmi a mantinely. Ohraničení části sportovního areálu živým plotem.
Žádáno na: technické zhodnocení (115.500), materiál (14.000), DHM (11.200).</t>
  </si>
  <si>
    <t>Obec Skuhrov nad Bělou</t>
  </si>
  <si>
    <t>Sportovní areál Skuhrov nad Bělou</t>
  </si>
  <si>
    <t>V.-X.</t>
  </si>
  <si>
    <t>Skuhrov nad Bělou</t>
  </si>
  <si>
    <t>technické zhodnocení, DHM</t>
  </si>
  <si>
    <t>Po doplnění ověřeného IČO</t>
  </si>
  <si>
    <t>Základní škola SEVER</t>
  </si>
  <si>
    <t>Výstavba překážkové dráhy na školním hřišti</t>
  </si>
  <si>
    <t>žáci ZŠ (610), široká veřejnost Slezského předměstí</t>
  </si>
  <si>
    <t>?
?
37.000,-</t>
  </si>
  <si>
    <t>materiál, OON</t>
  </si>
  <si>
    <t>Výstavba překážkové dráhy - pro menší děti (překážka pro získávání obratnosti popř. pro jednoduché gymnastické cviky.
V rozpočtu také prolézačka?!
Žádáno na: nespecifikováno!</t>
  </si>
  <si>
    <t>Ověřené společné přílohy u ž. v pr. 12?
Nevyplněn sloupec úhrada z dotace, vl. podíl a podíl dotace.</t>
  </si>
  <si>
    <t>Obec Vítězná</t>
  </si>
  <si>
    <t>Rekonstrukce veřejně přístupného sportoviště Komárov</t>
  </si>
  <si>
    <t>Vítězná</t>
  </si>
  <si>
    <t>Název programu</t>
  </si>
  <si>
    <t>Přidělená dotace v Kč</t>
  </si>
  <si>
    <t>Požadavek v Kč</t>
  </si>
  <si>
    <t>Počet žádostí</t>
  </si>
  <si>
    <t>Počet podpořených projektů</t>
  </si>
  <si>
    <t>Celkový rozpočet projektů v Kč</t>
  </si>
  <si>
    <t>SMR 200509 
Pořádání významných sportovních akcí mládeže</t>
  </si>
  <si>
    <t>SMR 200510
Pořádání masových tělovýchovných a sportovních akcí typu "sport pro všechny"</t>
  </si>
  <si>
    <t>SMR 200511
Výstavba, rekonstrukce a opravy veřejně přístupných sportovišť a vybavení těchto ploch sportovním zařízením</t>
  </si>
  <si>
    <t>SMR 200512
Činnost ZŠ s rozšířenou výukou tělesné výchovy a sportovních center mládeže</t>
  </si>
  <si>
    <t>Celkem</t>
  </si>
  <si>
    <t>Z celkového objemu dotace:</t>
  </si>
  <si>
    <t>Neinvestiční prostředky</t>
  </si>
  <si>
    <t>Investiční prostředky</t>
  </si>
  <si>
    <t>Souhrnné údaje k projektům podaným v oblasti sportu a tělovýchovy v roce 2005
- obce a obcemi zřizované organizace</t>
  </si>
  <si>
    <t>děti a mládež (6-18 let) z lokality Vítězná Komárov (210 trvale žijících obyvatel)</t>
  </si>
  <si>
    <t>Rekonstrukce veřejně přístupného hřiště - rozšíření hřiště, (na 30x15 m), vyrovnání terénu, zapuštění kůlů na volejbal a nohejbal, nový povrch hřiště, oprava plotu a vytvoření nového oplocení, doplnění o branky a sítě. 
Žádáno na: technické zhodnocení (150.000). V 2004 - 100000,-</t>
  </si>
  <si>
    <t>Dovybavení víceúčelového hřiště - nové oplocení, vybudování doskočiště pro skok do dálky, osazení basketbalových stojanů a košů, laviček, vybudování dlažby, osazení stromů a keřů a zatravnění.
Žádáno na: DDHM (200.000).
V 2004 - 200000,-.</t>
  </si>
  <si>
    <t>Vybudování 2 hřišť na venkovní stolní tenis - v areálu u místního koupaliště a v rekreační oddychové časti obce.
Žádáno na: DHM (19.080).
V 2004 - 120000,-.</t>
  </si>
  <si>
    <t>Zápis z ustavujícího zastupitelstva.
Neověřené IČO. V průběhu týdne jen 4 hod/den?! Chybí rozpočet a charakteristika.</t>
  </si>
  <si>
    <t>Rekonstrukce veřejně přístupného doskočiště pro skok daleký včetně rozběžiště - položení umělohmotného povrchu a úprava doskočiště.
Žádáno na: techn. zhodnocení (105.000).</t>
  </si>
  <si>
    <t>Dům dětí a mládeže, Třebechovice pod Orebem</t>
  </si>
  <si>
    <t>Úprava dvora a hřiště</t>
  </si>
  <si>
    <t>2. pol roku</t>
  </si>
  <si>
    <t>děti a mládež všech věkových kategorií</t>
  </si>
  <si>
    <t>Obec Vilantice</t>
  </si>
  <si>
    <t>Vybavení veřejně přístupného sportoviště sportovním zařízením</t>
  </si>
  <si>
    <t>techn. zhodnocení materiál, DHM, OON</t>
  </si>
  <si>
    <t>Schéma, výpis z katastru</t>
  </si>
  <si>
    <t>Výstavba kurtu na plážový volejbal . založení stavby, obrubníky, vydláždění, osazení vybavení, doplnění křemičitým pískem, ozelenění a zakrývání plachtou.
Žádáno na: DDHM (180.000).</t>
  </si>
  <si>
    <t xml:space="preserve">Opravy a udržování 30000, ubytování - výcvik. tábory 10000, dopravné a stravné - výcvik. tábory 10000 </t>
  </si>
  <si>
    <t>Míče 18000, nájemné - soustředění 15000</t>
  </si>
  <si>
    <t>Smlouva ČMFS o zabezp. sportovních tříd s RMSK Cidlina, smlouva ZŠ o zabezp. sportovních tříd s RMSK Cidlina, stanovisko města Nový Bydžov.
Společné přílohy u ž. v pr. 6, chybí potvrzení o zařazení do sítě ZŠ s rozš. výukou Tv, rozpor v uvedení SCM.</t>
  </si>
  <si>
    <t>Po doplnění  zařazení do sítě ZŠ s rozš. výukou Tv
Ubytování na kempech</t>
  </si>
  <si>
    <t>Soustředění: ubytování 5000, dopravné 25000</t>
  </si>
  <si>
    <t>účastníci 2-80 let, cca 140 závodníků od nejmladších po dorostence, v hlavní kategorii cca 60 závodníků</t>
  </si>
  <si>
    <t>materiál, propagace, dopravné, ostatní -  občerstvení závodníků</t>
  </si>
  <si>
    <t xml:space="preserve">Pořádání 23. ročníku silničního běhu - běh na 10 km. Několik kategorií od dětí až po dospělé.
Žádáno na: materiál (16.800), propagace (480), dopravné (960). </t>
  </si>
  <si>
    <t>Formální nedostatky a zaměření projektu</t>
  </si>
  <si>
    <t>Formální nedostatky, zaměření projektu</t>
  </si>
  <si>
    <t>na oplocení hřiště</t>
  </si>
  <si>
    <t>po schválení dotace</t>
  </si>
  <si>
    <t>Základní škola Nový Bydžov</t>
  </si>
  <si>
    <t>Rozvoj Juda na Novobydžovsku</t>
  </si>
  <si>
    <t>do 31.12.</t>
  </si>
  <si>
    <t>doplňková sportovní třída (10-14 let), dorost SCM Jičín - 3 dorostenci (15-16 let), junioři SCM - 1 juniorka (17-19 let)</t>
  </si>
  <si>
    <t>ubytování, dopravné</t>
  </si>
  <si>
    <t>Přehled výsledků, seznam žáků, fotografie, výroční zpráva, zpráva o hospodaření, účetní výkazy.
Neověřené doklady, rozpor v uvedení SCM.</t>
  </si>
  <si>
    <t>Pořádání soustředění - jarní, velikonoční, podzimní a letní - táborové.
Žádáno na: ubytování (5.000), dopravné (25.000).</t>
  </si>
  <si>
    <t>několik míst</t>
  </si>
  <si>
    <t>Základní škola, Trutnov, Komenského 399</t>
  </si>
  <si>
    <t>Seriál výcvikových táborů sportovních tříd</t>
  </si>
  <si>
    <t>50.000,-
0,-</t>
  </si>
  <si>
    <t>Společné přílohy u ž. v pr. 02.
Chybí rozpočet, charakteristika. Potvrzení MŠMT nahrazeno potvrzením svazu.</t>
  </si>
  <si>
    <t>Pořádání 3 výcvikových táborů žáků sportovních tříd.
Žádáno na: ubytování (50.000), dopravné (5.000), stravné (45.000).</t>
  </si>
  <si>
    <t>Základní škola, Trutnov, R. Frimla 816</t>
  </si>
  <si>
    <t>Sportovní soustředění žáků ze tříd s rozšířenou výukou Tv</t>
  </si>
  <si>
    <t>I.-VI.</t>
  </si>
  <si>
    <t>150 žáků sportovních tříd (8-15 let)</t>
  </si>
  <si>
    <t>0,-
25.000,-</t>
  </si>
  <si>
    <t>Přehled sportovních úspěchů, školních a mimoškolních akcí.
Nevyplněn sloupec úhrada z dotace, vl. podíl, podíl dotace a příjmové položky, chybí rozpočet.</t>
  </si>
  <si>
    <t>Pořádání 2 sportovních soustředění žáků sportovních tříd.
Žádáno na: nespecifikováno!</t>
  </si>
  <si>
    <t>Vybavení gymnastického sálu</t>
  </si>
  <si>
    <t>112 žáků sportovních tříd, 488 žáků školy</t>
  </si>
  <si>
    <t>45.000,-
40.000,-</t>
  </si>
  <si>
    <t>Nevyplněn sloupec úhrada z dotace, vl. podíl, podíl dotace a příjmové položky, rozpor v uvedení SCM.</t>
  </si>
  <si>
    <t>Víceúčelové hřiště "Na rybníku" v Novém Městě nad Metují</t>
  </si>
  <si>
    <t>VI.-IX.</t>
  </si>
  <si>
    <t>Nové Město n. M.</t>
  </si>
  <si>
    <t>500 osob, 10 let a více, okrajová čast Krčín</t>
  </si>
  <si>
    <t>Dopis, výpis z katastru.
Neověřené IČO, chybně vyplněn rozpočet ve formuláři - položka a příjmové položky projektu.</t>
  </si>
  <si>
    <t>III.-V.</t>
  </si>
  <si>
    <t>Vybavení gymnastického sálu - gymnastický koberec, zrcadla.
Žádáno na: nespecifikováno!
Škola zaměřena na fotbal (Ch), basketbal (D).</t>
  </si>
  <si>
    <t>Jen dodatek zř. listiny. Charakteristika u ž. 12/3.
Rozpor v uvedení SCM.</t>
  </si>
  <si>
    <t>Po doplnění zřizov. listiny
Vybavení pro běžecké lyžování</t>
  </si>
  <si>
    <t>Statický posudek.</t>
  </si>
  <si>
    <t>Obec Martínkovice</t>
  </si>
  <si>
    <t>Zvuková aparatura pro ozvučení sportovních akcí</t>
  </si>
  <si>
    <t>Martínkovice</t>
  </si>
  <si>
    <t>od nejmladších dětí pro seniory</t>
  </si>
  <si>
    <t>Nesouhlasí se zaměřením programu</t>
  </si>
  <si>
    <t>Cílem projektu je pořízení zvukové aparatury pro ozvučení sportovních akcí. V průběhu roku probíhá v obci mnoho sportovních akcí pro veřejnost - cvičení žen, gymnastické závody, cyklistické závody atd.
Žádáno na: materiál (31.500).</t>
  </si>
  <si>
    <t>Plán akcí.
Společné přílohy u ž. v pr. 11?</t>
  </si>
  <si>
    <t>Základní škola Voděrady</t>
  </si>
  <si>
    <t>Soustředění stolně-tenisové mládeže Královéhradeckého kraje</t>
  </si>
  <si>
    <t>20.8.-26.8.</t>
  </si>
  <si>
    <t>ZŠ Voděrady</t>
  </si>
  <si>
    <t>30 dětí, 2 dospělí a 2 sparingpartneři
žáci a žákyně ze všech oddílů stolního tenisu (10-15 let) z Královéhr. kraje, i nečlenové (ale ne úplní začátečníci) + Pardub. kraj</t>
  </si>
  <si>
    <t>Chybí zřizovací listina.</t>
  </si>
  <si>
    <t>materiál, propagace, nájemné, ubytování, spoje, stravné, ostatní - sauna, pitný režim, vstup na rozhlednu, internet, odměna vedoucí</t>
  </si>
  <si>
    <t>Základní škola Karla Jaromíra Erbena, Miletín</t>
  </si>
  <si>
    <t>Ochranné oplocení okolo víceúčelového hřiště</t>
  </si>
  <si>
    <t>neomezeně</t>
  </si>
  <si>
    <t>Smlouva o bezúplatném využívání.</t>
  </si>
  <si>
    <t>Obec Žďár nad Metují</t>
  </si>
  <si>
    <t>Úprava hřiště - kurtu Žďár nad Metují</t>
  </si>
  <si>
    <t>IV.XI.</t>
  </si>
  <si>
    <t>Žďár nad Metují</t>
  </si>
  <si>
    <t>především děti a mládež z obce (93 dětí)</t>
  </si>
  <si>
    <t>Dopis.</t>
  </si>
  <si>
    <t>Rekonstrukce povrchu hřiště pro míčové hry, nové sloupky. Výstavba nové tréninkové zdi, vybavení kurtu (sítě, lajnovačka, branky, mantinely). Dále vyrovnání a osetí travnaté plochy fotbalového hřiště.
Žádáno na: DHM (69.972), opravy a udržování (66.635).</t>
  </si>
  <si>
    <t>Obec Velké Poříčí</t>
  </si>
  <si>
    <t>Rekonstrukce fotbalového hřiště</t>
  </si>
  <si>
    <t>Velké Poříčí</t>
  </si>
  <si>
    <t>veřejnost (prům. 80 sportovců), školní mládež (500 žáků), fotbalový oddíl (80 hráčů)</t>
  </si>
  <si>
    <t>techn. zhodnocení DHM</t>
  </si>
  <si>
    <t>x?</t>
  </si>
  <si>
    <t xml:space="preserve"> </t>
  </si>
  <si>
    <t>Obec Zábřezí - Řečice</t>
  </si>
  <si>
    <t>Výstavba tenisového kurtu v obci Zábřezí - Řečice</t>
  </si>
  <si>
    <t>Zábřezí - Řečice</t>
  </si>
  <si>
    <t>děti, mládež a dospělí z obce a okolí</t>
  </si>
  <si>
    <t xml:space="preserve">x          
</t>
  </si>
  <si>
    <t>Chybí charakteristika - nová výstavba.</t>
  </si>
  <si>
    <t>Vybudování tenisového kurtu u vodní nádrže. V areálu jsou také dva travnaté volejbalové kurty.
Žádáno na: DDHM (194.000), DHM (6.000).</t>
  </si>
  <si>
    <t>Nové Město nad Metují</t>
  </si>
  <si>
    <t>Výstavba hřiště na streetball a provedení úprav přilehlých ploch</t>
  </si>
  <si>
    <t>všechny věkové skupiny</t>
  </si>
  <si>
    <t>materiál, DHM, opravy a udržování,  dopravné, OON</t>
  </si>
  <si>
    <t>Schémata, jmenování ředitele, zápis do obchodního rejstříku.
Ověřené společné přílohy u ž. 11/82. Chybí charakteristika - nová výstavba.</t>
  </si>
  <si>
    <t>Jmenování ředitele, zápis do obchodního rejstříku.
Popis výstavby hřiště - návod. Chybí charakteristika - nová výstavba.</t>
  </si>
  <si>
    <t>Obec Kvasiny</t>
  </si>
  <si>
    <t>jarní měsíce</t>
  </si>
  <si>
    <t>Kvasiny</t>
  </si>
  <si>
    <t>DDHM</t>
  </si>
  <si>
    <t>Chybí provozní řád a charakteristika.</t>
  </si>
  <si>
    <t>Město Smiřice</t>
  </si>
  <si>
    <t>Vybavení veřejně přístupného sportoviště basketbalovými koši</t>
  </si>
  <si>
    <t>Smiřice</t>
  </si>
  <si>
    <t>školní mládež</t>
  </si>
  <si>
    <t>?
?
200.000,-</t>
  </si>
  <si>
    <t xml:space="preserve"> 
x</t>
  </si>
  <si>
    <t>Dopis, disketa, fotografie.</t>
  </si>
  <si>
    <t>V.-XII.</t>
  </si>
  <si>
    <t>opravy a udržování</t>
  </si>
  <si>
    <t>?
x</t>
  </si>
  <si>
    <t>Hradec Králové</t>
  </si>
  <si>
    <t>Obec Hlušice</t>
  </si>
  <si>
    <t>Obec Česká Čermná</t>
  </si>
  <si>
    <t>Memoriál V. Havrdy - fotbalový turnaj v minikopané</t>
  </si>
  <si>
    <t>hřiště na malou kopanou,  Česká Čermná</t>
  </si>
  <si>
    <t>všichni občané, bez rozdílu věku a pohlaví</t>
  </si>
  <si>
    <t>materiál, DHM, propagace, rozhodčí</t>
  </si>
  <si>
    <t>Chybí charakteristika, nerozepsané některé nákladové položky v rozpočtu.</t>
  </si>
  <si>
    <t>Po doplnění charakt.
Ceny 2200, propagace 300</t>
  </si>
  <si>
    <t>Po doplnění charakt.
Ceny 6500, propagace 500</t>
  </si>
  <si>
    <t>Závěrečná zpráva o hospodaření, usnesení zastupitelstva, čestné prohlášení, výpočet ukazatele dluhové služby, výpis z katastru nemovitostí. Charakteristika a rozpočet je součástí projektové dokumentace.
Chybí provozní řád, ž. podána na formuláři programu 14?!, chybná položka v rozpočtu.</t>
  </si>
  <si>
    <t>Rekonstrukce a modernizace hřiště u ZŠ - terénní úpravy antukového a travnatého hřiště. Dále vybudování houpaček, skoků a prolézaček.
Žádáno na: dlohodob. nehmotn. majetek?! (63.000), ostatní inv. výdaje (112.000).</t>
  </si>
  <si>
    <t>Rekonstrukce víceúčelového antukového kurtu  - odvoz stávajícího podloží, zapracování nového podloží a vytvoření kvalitního antukového povrchu vč. rozšíření o 2m. Dále zřízení vodního zdroje ve sportovním areálu - vybudování vrtané studny.
Žádáno na: technické zhodnocení (200.000).</t>
  </si>
  <si>
    <t>3. a 4. čtvrtletí</t>
  </si>
  <si>
    <t>Měník</t>
  </si>
  <si>
    <t>děti, mládeže dospělí z Měníka a 3 okolních obcí</t>
  </si>
  <si>
    <t>Zrekonstruování a dovybavení místní posilovny.
Žádáno na: materiál (56.000).</t>
  </si>
  <si>
    <t xml:space="preserve">
x</t>
  </si>
  <si>
    <t>Obec Staré Buky</t>
  </si>
  <si>
    <t>Výstavba venkovního sportovního hřiště Staré Buky</t>
  </si>
  <si>
    <t>V.-VIII.</t>
  </si>
  <si>
    <t>Stará Buky</t>
  </si>
  <si>
    <t>děti a mládež do 18 let - což je 1/5 obyvatel obce, dále také rekreanti</t>
  </si>
  <si>
    <t>DDHM, ostatní - zpracování dokumentace</t>
  </si>
  <si>
    <t>Neověřené IČO.</t>
  </si>
  <si>
    <t>x
x</t>
  </si>
  <si>
    <t>IV.-XI.</t>
  </si>
  <si>
    <t>Město Žacléř</t>
  </si>
  <si>
    <t>Dovybavení skateparku v Žacléři</t>
  </si>
  <si>
    <t>Žacléř</t>
  </si>
  <si>
    <t>obyvatelé města a mikroregionu, turisté</t>
  </si>
  <si>
    <t>Obec Lánov</t>
  </si>
  <si>
    <t>Dovybavení víceúčelového hřiště v Lánově</t>
  </si>
  <si>
    <t>VI.-X.</t>
  </si>
  <si>
    <t>Lánov</t>
  </si>
  <si>
    <t>obyvatelé obce a návštěvníci mikroregionu Horní Labe</t>
  </si>
  <si>
    <t>DDHM, DHM, OON</t>
  </si>
  <si>
    <t>ZŠ Vrchlabí, nám. Míru čp. 283, okres Trutnov</t>
  </si>
  <si>
    <t>Nejmladším závodníkům..</t>
  </si>
  <si>
    <t>40-50 žáků (7-12 let)</t>
  </si>
  <si>
    <t>ZŠ</t>
  </si>
  <si>
    <t>0,-
50.000,-</t>
  </si>
  <si>
    <t>materiál, DHM, opravy a udržování, cestovné, propagace, ubytování, dopravné, stravné</t>
  </si>
  <si>
    <t>x/x</t>
  </si>
  <si>
    <t>Poskytnutí základní tréninkové a závodní podpory žákům sportovních tříd z přípravek běžeckých a alpských disciplín a snowboardu.
Žádáno na: materiál (40.000), DHM (10.000), opravy a udržování (30.000), ubytování (10.000), dopravné (4.000), stravné (6.000).</t>
  </si>
  <si>
    <t xml:space="preserve"> ZŠ Strž Dvůr Králové nad Labem</t>
  </si>
  <si>
    <t>Vybavení a provoz sportovních tříd házené</t>
  </si>
  <si>
    <t>I.-XI.</t>
  </si>
  <si>
    <t>není</t>
  </si>
  <si>
    <t>70 dětí (9-15 let), 10 vedoucích a trenérů</t>
  </si>
  <si>
    <t>SCM v síti MŠMT</t>
  </si>
  <si>
    <t>materiál, nájemné, dopravné</t>
  </si>
  <si>
    <t>Obnovení zastaralého vybavení - míče, dresy, tepl. soupravy, nájemné (tréninky a soustředění), dopravné (turnaje, testy).
Žádáno na: materiál (80.000), nájemné (20.000).</t>
  </si>
  <si>
    <t>Letní sportovní kemp v ledním hokeji</t>
  </si>
  <si>
    <t>II.- podzim
11.7.-24.7.</t>
  </si>
  <si>
    <t>Dvůr Králové nad Labem</t>
  </si>
  <si>
    <t>děti (roč. 1990-1997)</t>
  </si>
  <si>
    <t>nájemné, ubytování, spoje, dopravné, stravné, mzdy, OON, ostatní (tr. pomůcky, pronájem sportovišť, propagace a upomínk. předměty</t>
  </si>
  <si>
    <t>Pořádání letního sportovní kempu v ledním hokeji. Obsah: jak praktická, tak teoretická příprava.
Žádáno na: nespecifikováno!</t>
  </si>
  <si>
    <t>0,-
0,-</t>
  </si>
  <si>
    <t>Obec Vysoké Veselí</t>
  </si>
  <si>
    <t>Statické zajištění tělocvičny ZŠ Vysoké Veselí</t>
  </si>
  <si>
    <t>do X.</t>
  </si>
  <si>
    <t>Vysoké Veselí</t>
  </si>
  <si>
    <t>cca 500 lidí  (7-70 let) z Vysokého Veselí a okolí</t>
  </si>
  <si>
    <t xml:space="preserve">techn. zhodnocení </t>
  </si>
  <si>
    <t>Statické zajištění tělocvičny základní školy přístupné veřejnosti.
Žádáno na: techn. zhodnocení  (200.000).</t>
  </si>
  <si>
    <t>techn. zhodnocení</t>
  </si>
  <si>
    <t>Miletín</t>
  </si>
  <si>
    <t>Obec Miletín</t>
  </si>
  <si>
    <t>Vybudování dvou venkovních hřišť se stoly na stolní tenis</t>
  </si>
  <si>
    <t>děti a mládež (5-18 let) obce, okolí a rekreantů</t>
  </si>
  <si>
    <t>materiál, DHM</t>
  </si>
  <si>
    <t>Základní škola Pilníkov, okres Trutnov</t>
  </si>
  <si>
    <t>Rekonstrukce školního veřejně přístupného sportoviště</t>
  </si>
  <si>
    <t>Pilníkov</t>
  </si>
  <si>
    <t>Zápis z jednání zastupitelstva, 2x schéma.
Chybí zřizovací listina.</t>
  </si>
  <si>
    <t>Rekonstrukce atletické dráhy, rozběžiště pro skok daleký, sektoru pro skok vysoký i antukového kurtu na školním hřišti.
Žádáno na: DDHM (200.000).</t>
  </si>
  <si>
    <t>Obec Batňovice</t>
  </si>
  <si>
    <t>VI.-XII.</t>
  </si>
  <si>
    <t>Batňovice</t>
  </si>
  <si>
    <t>široká veřejnost, zejména děti a mládež</t>
  </si>
  <si>
    <t>Výpis z katastru, usnesení z ustavujícího zastupitelstva.
Chybí charakteristika - nová výstavba, asi v rámci pr. dokumentace. Chybná položka v rozpočtu.</t>
  </si>
  <si>
    <t>Pořádání soustředění mládeže ve stolním tenise - trénink v hale a okolí, přátelský zápas s místním ž. klubem, beseda s význ. sportovcem. Dále doprovodný program: lekce aerobiku, relaxační cvičení, sauna, výlety.
Žádáno na: materiál (2.000), nájemné (16.000), stravné (32.000).</t>
  </si>
  <si>
    <t>Pořádání turnaje v minikopané pro 6-8 amatérských družstev bez věkového omezení - 2. ročník. Možnost přihlášení i rodinných týmů. Turnaj je realizován na nově vybudovaném obecním víceúčelovém hřišti.
Žádáno na: materiál (7.000), DHM (8.000), propagace (500), rozhodčí (500).</t>
  </si>
  <si>
    <t>Vybudování sportoviště s upraveným travnatým povrchem se zaměřením na míčové a pohybové hry, vybavené brankami (malá kopaná, pozemní hokej...) a kůly (volejbal, nohejbal, ringo, bedminton...)
Žádáno na: technické zhodnocení (200.000).</t>
  </si>
  <si>
    <t>Obec Lovčice</t>
  </si>
  <si>
    <t>Oprava antukového hřiště</t>
  </si>
  <si>
    <t>IV.</t>
  </si>
  <si>
    <t>Lovčice</t>
  </si>
  <si>
    <t>obyvatelé Lovčic</t>
  </si>
  <si>
    <t>?
?
43.750,-
(na pořízení územního plánu)?</t>
  </si>
  <si>
    <t>materiál, dopravné</t>
  </si>
  <si>
    <t>Oprava a údržba antukového hřiště - nákup antuky, zakrývacích plachet na ploty, nátěr plotů a konstrukcí, chemická údržba povrchu, doplnění sportovním náčiním.
Žádáno na: materiál (15.000).</t>
  </si>
  <si>
    <t>široká veřejnost bez rozdílu věku</t>
  </si>
  <si>
    <t>Formální nedostatky</t>
  </si>
  <si>
    <t>Třebechov. pod Orebem</t>
  </si>
  <si>
    <t>Obec Všestary</t>
  </si>
  <si>
    <t>do 1 měsíce od podpisu smlouvy</t>
  </si>
  <si>
    <t>Všestary</t>
  </si>
  <si>
    <t>především mládež z obce a ostatní občané vč. spádových obcí, ZŠ, studenti UHK ubytovaní v areálu</t>
  </si>
  <si>
    <t>Vybavení veřejně přístupného sportoviště u ZŠ sportovním zařízením - pro malou kopanou, házenou, nohejbal a volejbal (sloupky, sítě, branky atd.)
Žádáno na: DDHM (25.371).</t>
  </si>
  <si>
    <t>Formulář opraven 25. 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</si>
</sst>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,%"/>
    <numFmt numFmtId="166" formatCode="0.00,%"/>
    <numFmt numFmtId="167" formatCode="#,###,%"/>
    <numFmt numFmtId="168" formatCode="0.0%"/>
    <numFmt numFmtId="169" formatCode="#,##0\ _K_č"/>
    <numFmt numFmtId="170" formatCode="0.0"/>
    <numFmt numFmtId="171" formatCode="_-* #,##0.000\ _K_č_-;\-* #,##0.0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  <numFmt numFmtId="174" formatCode="_-* #,##0.0\ &quot;Kč&quot;_-;\-* #,##0.0\ &quot;Kč&quot;_-;_-* &quot;-&quot;??\ &quot;Kč&quot;_-;_-@_-"/>
    <numFmt numFmtId="175" formatCode="_-* #,##0\ &quot;Kč&quot;_-;\-* #,##0\ &quot;Kč&quot;_-;_-* &quot;-&quot;??\ &quot;Kč&quot;_-;_-@_-"/>
    <numFmt numFmtId="176" formatCode="#,##0.00\ _K_č"/>
  </numFmts>
  <fonts count="18">
    <font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u val="single"/>
      <sz val="10"/>
      <name val="Arial CE"/>
      <family val="2"/>
    </font>
    <font>
      <sz val="5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 CE"/>
      <family val="0"/>
    </font>
    <font>
      <sz val="8"/>
      <color indexed="9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11"/>
      <color indexed="17"/>
      <name val="Arial CE"/>
      <family val="0"/>
    </font>
    <font>
      <b/>
      <sz val="11"/>
      <color indexed="12"/>
      <name val="Arial CE"/>
      <family val="0"/>
    </font>
    <font>
      <b/>
      <sz val="11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3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" borderId="5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6" borderId="5" xfId="0" applyNumberFormat="1" applyFill="1" applyBorder="1" applyAlignment="1">
      <alignment/>
    </xf>
    <xf numFmtId="3" fontId="12" fillId="7" borderId="5" xfId="0" applyNumberFormat="1" applyFont="1" applyFill="1" applyBorder="1" applyAlignment="1">
      <alignment/>
    </xf>
    <xf numFmtId="3" fontId="13" fillId="7" borderId="5" xfId="0" applyNumberFormat="1" applyFont="1" applyFill="1" applyBorder="1" applyAlignment="1">
      <alignment/>
    </xf>
    <xf numFmtId="3" fontId="14" fillId="7" borderId="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170" fontId="0" fillId="6" borderId="5" xfId="0" applyNumberFormat="1" applyFill="1" applyBorder="1" applyAlignment="1">
      <alignment/>
    </xf>
    <xf numFmtId="170" fontId="0" fillId="5" borderId="5" xfId="0" applyNumberFormat="1" applyFill="1" applyBorder="1" applyAlignment="1">
      <alignment/>
    </xf>
    <xf numFmtId="170" fontId="0" fillId="4" borderId="5" xfId="0" applyNumberFormat="1" applyFont="1" applyFill="1" applyBorder="1" applyAlignment="1">
      <alignment/>
    </xf>
    <xf numFmtId="170" fontId="0" fillId="3" borderId="5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20">
      <alignment/>
      <protection/>
    </xf>
    <xf numFmtId="0" fontId="17" fillId="2" borderId="9" xfId="20" applyFont="1" applyFill="1" applyBorder="1" applyAlignment="1">
      <alignment horizontal="left" vertical="center"/>
      <protection/>
    </xf>
    <xf numFmtId="0" fontId="17" fillId="2" borderId="10" xfId="20" applyFont="1" applyFill="1" applyBorder="1" applyAlignment="1">
      <alignment horizontal="center" vertical="center" wrapText="1"/>
      <protection/>
    </xf>
    <xf numFmtId="0" fontId="17" fillId="2" borderId="10" xfId="20" applyNumberFormat="1" applyFont="1" applyFill="1" applyBorder="1" applyAlignment="1">
      <alignment horizontal="center" vertical="center" wrapText="1"/>
      <protection/>
    </xf>
    <xf numFmtId="0" fontId="17" fillId="2" borderId="11" xfId="20" applyFont="1" applyFill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left" vertical="top" wrapText="1"/>
      <protection/>
    </xf>
    <xf numFmtId="3" fontId="15" fillId="0" borderId="5" xfId="20" applyNumberFormat="1" applyBorder="1" applyAlignment="1">
      <alignment horizontal="right" vertical="center"/>
      <protection/>
    </xf>
    <xf numFmtId="0" fontId="15" fillId="0" borderId="5" xfId="20" applyBorder="1" applyAlignment="1">
      <alignment horizontal="center" vertical="center"/>
      <protection/>
    </xf>
    <xf numFmtId="3" fontId="15" fillId="0" borderId="13" xfId="20" applyNumberFormat="1" applyBorder="1" applyAlignment="1">
      <alignment horizontal="right" vertical="center"/>
      <protection/>
    </xf>
    <xf numFmtId="3" fontId="15" fillId="0" borderId="5" xfId="20" applyNumberFormat="1" applyBorder="1" applyAlignment="1">
      <alignment horizontal="center" vertical="center"/>
      <protection/>
    </xf>
    <xf numFmtId="0" fontId="17" fillId="2" borderId="4" xfId="20" applyFont="1" applyFill="1" applyBorder="1" applyAlignment="1">
      <alignment vertical="center"/>
      <protection/>
    </xf>
    <xf numFmtId="3" fontId="17" fillId="2" borderId="2" xfId="20" applyNumberFormat="1" applyFont="1" applyFill="1" applyBorder="1" applyAlignment="1">
      <alignment horizontal="right" vertical="center"/>
      <protection/>
    </xf>
    <xf numFmtId="0" fontId="17" fillId="2" borderId="2" xfId="20" applyFont="1" applyFill="1" applyBorder="1" applyAlignment="1">
      <alignment horizontal="center" vertical="center"/>
      <protection/>
    </xf>
    <xf numFmtId="3" fontId="17" fillId="2" borderId="3" xfId="20" applyNumberFormat="1" applyFont="1" applyFill="1" applyBorder="1" applyAlignment="1">
      <alignment horizontal="right" vertical="center"/>
      <protection/>
    </xf>
    <xf numFmtId="0" fontId="15" fillId="0" borderId="0" xfId="20" applyAlignment="1">
      <alignment vertical="center"/>
      <protection/>
    </xf>
    <xf numFmtId="0" fontId="15" fillId="0" borderId="0" xfId="20" applyAlignment="1">
      <alignment horizontal="right" vertical="center"/>
      <protection/>
    </xf>
    <xf numFmtId="0" fontId="15" fillId="0" borderId="0" xfId="20" applyAlignment="1">
      <alignment horizontal="center" vertical="center"/>
      <protection/>
    </xf>
    <xf numFmtId="3" fontId="15" fillId="0" borderId="0" xfId="20" applyNumberFormat="1" applyFont="1" applyFill="1" applyAlignment="1">
      <alignment horizontal="right" vertical="center"/>
      <protection/>
    </xf>
    <xf numFmtId="0" fontId="17" fillId="0" borderId="8" xfId="20" applyFont="1" applyBorder="1">
      <alignment/>
      <protection/>
    </xf>
    <xf numFmtId="3" fontId="17" fillId="0" borderId="8" xfId="20" applyNumberFormat="1" applyFont="1" applyBorder="1" applyAlignment="1">
      <alignment horizontal="right" vertical="center"/>
      <protection/>
    </xf>
    <xf numFmtId="3" fontId="3" fillId="0" borderId="14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8" borderId="2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3" fillId="0" borderId="47" xfId="0" applyNumberFormat="1" applyFont="1" applyBorder="1" applyAlignment="1">
      <alignment horizontal="left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/>
    </xf>
    <xf numFmtId="3" fontId="3" fillId="0" borderId="47" xfId="0" applyNumberFormat="1" applyFont="1" applyBorder="1" applyAlignment="1">
      <alignment horizontal="left" vertical="top" wrapText="1"/>
    </xf>
    <xf numFmtId="3" fontId="3" fillId="0" borderId="47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6" borderId="5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2" fillId="7" borderId="16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0" fontId="13" fillId="7" borderId="16" xfId="0" applyFont="1" applyFill="1" applyBorder="1" applyAlignment="1">
      <alignment horizontal="left"/>
    </xf>
    <xf numFmtId="0" fontId="13" fillId="7" borderId="1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17" fillId="0" borderId="0" xfId="20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dnotici tabulka 2005" xfId="20"/>
    <cellStyle name="Percent" xfId="21"/>
    <cellStyle name="Followed Hyperlink" xfId="22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U481"/>
  <sheetViews>
    <sheetView tabSelected="1" zoomScale="130" zoomScaleNormal="13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2.75390625" style="3" customWidth="1"/>
    <col min="2" max="3" width="14.75390625" style="0" customWidth="1"/>
    <col min="4" max="4" width="6.375" style="0" customWidth="1"/>
    <col min="5" max="5" width="10.375" style="0" customWidth="1"/>
    <col min="6" max="6" width="7.25390625" style="0" customWidth="1"/>
    <col min="7" max="7" width="6.00390625" style="0" customWidth="1"/>
    <col min="8" max="10" width="6.625" style="0" customWidth="1"/>
    <col min="11" max="11" width="2.75390625" style="0" customWidth="1"/>
    <col min="12" max="12" width="6.625" style="0" customWidth="1"/>
    <col min="13" max="13" width="2.75390625" style="0" customWidth="1"/>
    <col min="14" max="14" width="4.125" style="0" customWidth="1"/>
    <col min="15" max="15" width="4.75390625" style="0" customWidth="1"/>
    <col min="16" max="16" width="3.25390625" style="0" customWidth="1"/>
    <col min="17" max="17" width="3.75390625" style="0" customWidth="1"/>
    <col min="18" max="18" width="4.75390625" style="0" customWidth="1"/>
    <col min="19" max="19" width="19.125" style="0" customWidth="1"/>
    <col min="20" max="20" width="6.75390625" style="0" customWidth="1"/>
    <col min="21" max="21" width="5.00390625" style="0" customWidth="1"/>
  </cols>
  <sheetData>
    <row r="1" spans="1:21" s="1" customFormat="1" ht="12.75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s="1" customFormat="1" ht="12.75">
      <c r="A2" s="146" t="s">
        <v>489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13" s="1" customFormat="1" ht="12" thickBot="1">
      <c r="A3" s="2"/>
      <c r="H3" s="150">
        <f>SUM(H7:H24)</f>
        <v>343700</v>
      </c>
      <c r="I3" s="151"/>
      <c r="J3" s="30"/>
      <c r="K3" s="30"/>
      <c r="L3" s="150">
        <f>SUM(L7:L24)</f>
        <v>144300</v>
      </c>
      <c r="M3" s="151"/>
    </row>
    <row r="4" spans="1:21" s="5" customFormat="1" ht="14.25" customHeight="1" thickBot="1">
      <c r="A4" s="140" t="s">
        <v>140</v>
      </c>
      <c r="B4" s="4" t="s">
        <v>137</v>
      </c>
      <c r="C4" s="135" t="s">
        <v>138</v>
      </c>
      <c r="D4" s="136"/>
      <c r="E4" s="137"/>
      <c r="F4" s="138"/>
      <c r="G4" s="139"/>
      <c r="H4" s="152" t="s">
        <v>139</v>
      </c>
      <c r="I4" s="153"/>
      <c r="J4" s="153"/>
      <c r="K4" s="153"/>
      <c r="L4" s="153"/>
      <c r="M4" s="154"/>
      <c r="N4" s="118" t="s">
        <v>141</v>
      </c>
      <c r="O4" s="119"/>
      <c r="P4" s="119"/>
      <c r="Q4" s="119"/>
      <c r="R4" s="119"/>
      <c r="S4" s="120"/>
      <c r="T4" s="113" t="s">
        <v>143</v>
      </c>
      <c r="U4" s="147" t="s">
        <v>145</v>
      </c>
    </row>
    <row r="5" spans="1:21" s="6" customFormat="1" ht="44.25" customHeight="1">
      <c r="A5" s="141"/>
      <c r="B5" s="121" t="s">
        <v>130</v>
      </c>
      <c r="C5" s="145" t="s">
        <v>131</v>
      </c>
      <c r="D5" s="143" t="s">
        <v>127</v>
      </c>
      <c r="E5" s="143" t="s">
        <v>133</v>
      </c>
      <c r="F5" s="125" t="s">
        <v>132</v>
      </c>
      <c r="G5" s="123" t="s">
        <v>147</v>
      </c>
      <c r="H5" s="127" t="s">
        <v>144</v>
      </c>
      <c r="I5" s="128"/>
      <c r="J5" s="143" t="s">
        <v>134</v>
      </c>
      <c r="K5" s="143"/>
      <c r="L5" s="143" t="s">
        <v>87</v>
      </c>
      <c r="M5" s="123"/>
      <c r="N5" s="127" t="s">
        <v>142</v>
      </c>
      <c r="O5" s="129"/>
      <c r="P5" s="129"/>
      <c r="Q5" s="129"/>
      <c r="R5" s="130"/>
      <c r="S5" s="116" t="s">
        <v>466</v>
      </c>
      <c r="T5" s="114"/>
      <c r="U5" s="148"/>
    </row>
    <row r="6" spans="1:21" s="9" customFormat="1" ht="13.5" customHeight="1" thickBot="1">
      <c r="A6" s="142"/>
      <c r="B6" s="122"/>
      <c r="C6" s="122"/>
      <c r="D6" s="144"/>
      <c r="E6" s="144"/>
      <c r="F6" s="126"/>
      <c r="G6" s="124"/>
      <c r="H6" s="11" t="s">
        <v>135</v>
      </c>
      <c r="I6" s="10" t="s">
        <v>467</v>
      </c>
      <c r="J6" s="7" t="s">
        <v>135</v>
      </c>
      <c r="K6" s="7" t="s">
        <v>136</v>
      </c>
      <c r="L6" s="7" t="s">
        <v>135</v>
      </c>
      <c r="M6" s="8" t="s">
        <v>136</v>
      </c>
      <c r="N6" s="131"/>
      <c r="O6" s="132"/>
      <c r="P6" s="132"/>
      <c r="Q6" s="132"/>
      <c r="R6" s="133"/>
      <c r="S6" s="117"/>
      <c r="T6" s="115"/>
      <c r="U6" s="149"/>
    </row>
    <row r="7" spans="1:21" s="20" customFormat="1" ht="12.75" customHeight="1">
      <c r="A7" s="107">
        <v>3</v>
      </c>
      <c r="B7" s="86" t="s">
        <v>165</v>
      </c>
      <c r="C7" s="86" t="s">
        <v>166</v>
      </c>
      <c r="D7" s="103" t="s">
        <v>167</v>
      </c>
      <c r="E7" s="103" t="s">
        <v>169</v>
      </c>
      <c r="F7" s="103" t="s">
        <v>170</v>
      </c>
      <c r="G7" s="95" t="s">
        <v>171</v>
      </c>
      <c r="H7" s="95">
        <v>70000</v>
      </c>
      <c r="I7" s="83" t="s">
        <v>172</v>
      </c>
      <c r="J7" s="95">
        <v>21000</v>
      </c>
      <c r="K7" s="96">
        <f>J7/(H7/100)</f>
        <v>30</v>
      </c>
      <c r="L7" s="95">
        <v>49000</v>
      </c>
      <c r="M7" s="96">
        <f>L7/(H7/100)</f>
        <v>70</v>
      </c>
      <c r="N7" s="18" t="s">
        <v>469</v>
      </c>
      <c r="O7" s="18" t="s">
        <v>491</v>
      </c>
      <c r="P7" s="18" t="s">
        <v>492</v>
      </c>
      <c r="Q7" s="18" t="s">
        <v>468</v>
      </c>
      <c r="R7" s="18" t="s">
        <v>465</v>
      </c>
      <c r="S7" s="92" t="s">
        <v>173</v>
      </c>
      <c r="T7" s="18" t="s">
        <v>174</v>
      </c>
      <c r="U7" s="95">
        <v>0</v>
      </c>
    </row>
    <row r="8" spans="1:21" s="22" customFormat="1" ht="12" customHeight="1">
      <c r="A8" s="108"/>
      <c r="B8" s="84"/>
      <c r="C8" s="84"/>
      <c r="D8" s="105"/>
      <c r="E8" s="104"/>
      <c r="F8" s="104"/>
      <c r="G8" s="96"/>
      <c r="H8" s="96"/>
      <c r="I8" s="81"/>
      <c r="J8" s="96"/>
      <c r="K8" s="96"/>
      <c r="L8" s="96"/>
      <c r="M8" s="96"/>
      <c r="N8" s="14" t="s">
        <v>163</v>
      </c>
      <c r="O8" s="14" t="s">
        <v>163</v>
      </c>
      <c r="P8" s="14" t="s">
        <v>163</v>
      </c>
      <c r="Q8" s="14" t="s">
        <v>163</v>
      </c>
      <c r="R8" s="14" t="s">
        <v>163</v>
      </c>
      <c r="S8" s="93"/>
      <c r="T8" s="98" t="s">
        <v>175</v>
      </c>
      <c r="U8" s="96"/>
    </row>
    <row r="9" spans="1:21" s="22" customFormat="1" ht="27" customHeight="1">
      <c r="A9" s="108"/>
      <c r="B9" s="85"/>
      <c r="C9" s="85"/>
      <c r="D9" s="21" t="s">
        <v>168</v>
      </c>
      <c r="E9" s="105"/>
      <c r="F9" s="105"/>
      <c r="G9" s="97"/>
      <c r="H9" s="97"/>
      <c r="I9" s="82"/>
      <c r="J9" s="97"/>
      <c r="K9" s="97"/>
      <c r="L9" s="97"/>
      <c r="M9" s="97"/>
      <c r="N9" s="100"/>
      <c r="O9" s="101"/>
      <c r="P9" s="101"/>
      <c r="Q9" s="101"/>
      <c r="R9" s="102"/>
      <c r="S9" s="94"/>
      <c r="T9" s="99"/>
      <c r="U9" s="97"/>
    </row>
    <row r="10" spans="1:21" s="20" customFormat="1" ht="12.75" customHeight="1">
      <c r="A10" s="109">
        <v>4</v>
      </c>
      <c r="B10" s="86" t="s">
        <v>165</v>
      </c>
      <c r="C10" s="86" t="s">
        <v>176</v>
      </c>
      <c r="D10" s="103" t="s">
        <v>177</v>
      </c>
      <c r="E10" s="103" t="s">
        <v>179</v>
      </c>
      <c r="F10" s="103" t="s">
        <v>180</v>
      </c>
      <c r="G10" s="95" t="s">
        <v>171</v>
      </c>
      <c r="H10" s="95">
        <v>40000</v>
      </c>
      <c r="I10" s="83" t="s">
        <v>181</v>
      </c>
      <c r="J10" s="95">
        <v>12000</v>
      </c>
      <c r="K10" s="96">
        <f>J10/(H10/100)</f>
        <v>30</v>
      </c>
      <c r="L10" s="95">
        <v>28000</v>
      </c>
      <c r="M10" s="96">
        <f>L10/(H10/100)</f>
        <v>70</v>
      </c>
      <c r="N10" s="18" t="s">
        <v>469</v>
      </c>
      <c r="O10" s="18" t="s">
        <v>491</v>
      </c>
      <c r="P10" s="18" t="s">
        <v>492</v>
      </c>
      <c r="Q10" s="18" t="s">
        <v>468</v>
      </c>
      <c r="R10" s="18" t="s">
        <v>465</v>
      </c>
      <c r="S10" s="92" t="s">
        <v>421</v>
      </c>
      <c r="T10" s="18" t="s">
        <v>342</v>
      </c>
      <c r="U10" s="95">
        <v>5000</v>
      </c>
    </row>
    <row r="11" spans="1:21" s="22" customFormat="1" ht="12" customHeight="1">
      <c r="A11" s="110"/>
      <c r="B11" s="84"/>
      <c r="C11" s="84"/>
      <c r="D11" s="105"/>
      <c r="E11" s="104"/>
      <c r="F11" s="104"/>
      <c r="G11" s="96"/>
      <c r="H11" s="96"/>
      <c r="I11" s="81"/>
      <c r="J11" s="96"/>
      <c r="K11" s="96"/>
      <c r="L11" s="96"/>
      <c r="M11" s="96"/>
      <c r="N11" s="14" t="s">
        <v>163</v>
      </c>
      <c r="O11" s="14" t="s">
        <v>163</v>
      </c>
      <c r="P11" s="14" t="s">
        <v>163</v>
      </c>
      <c r="Q11" s="14" t="s">
        <v>163</v>
      </c>
      <c r="R11" s="14" t="s">
        <v>163</v>
      </c>
      <c r="S11" s="93"/>
      <c r="T11" s="98" t="s">
        <v>300</v>
      </c>
      <c r="U11" s="96"/>
    </row>
    <row r="12" spans="1:21" s="22" customFormat="1" ht="36" customHeight="1">
      <c r="A12" s="107"/>
      <c r="B12" s="85"/>
      <c r="C12" s="85"/>
      <c r="D12" s="21" t="s">
        <v>178</v>
      </c>
      <c r="E12" s="105"/>
      <c r="F12" s="105"/>
      <c r="G12" s="97"/>
      <c r="H12" s="97"/>
      <c r="I12" s="82"/>
      <c r="J12" s="97"/>
      <c r="K12" s="97"/>
      <c r="L12" s="97"/>
      <c r="M12" s="97"/>
      <c r="N12" s="100"/>
      <c r="O12" s="101"/>
      <c r="P12" s="101"/>
      <c r="Q12" s="101"/>
      <c r="R12" s="102"/>
      <c r="S12" s="94"/>
      <c r="T12" s="99"/>
      <c r="U12" s="97"/>
    </row>
    <row r="13" spans="1:21" s="20" customFormat="1" ht="12.75" customHeight="1">
      <c r="A13" s="107">
        <v>37</v>
      </c>
      <c r="B13" s="86" t="s">
        <v>457</v>
      </c>
      <c r="C13" s="86" t="s">
        <v>458</v>
      </c>
      <c r="D13" s="103" t="s">
        <v>66</v>
      </c>
      <c r="E13" s="103" t="s">
        <v>460</v>
      </c>
      <c r="F13" s="103" t="s">
        <v>164</v>
      </c>
      <c r="G13" s="95" t="s">
        <v>461</v>
      </c>
      <c r="H13" s="95">
        <v>138000</v>
      </c>
      <c r="I13" s="83" t="s">
        <v>462</v>
      </c>
      <c r="J13" s="95">
        <v>98000</v>
      </c>
      <c r="K13" s="96">
        <f>J13/(H13/100)</f>
        <v>71.01449275362319</v>
      </c>
      <c r="L13" s="95">
        <v>40000</v>
      </c>
      <c r="M13" s="96">
        <f>L13/(H13/100)</f>
        <v>28.985507246376812</v>
      </c>
      <c r="N13" s="18" t="s">
        <v>469</v>
      </c>
      <c r="O13" s="18" t="s">
        <v>491</v>
      </c>
      <c r="P13" s="18" t="s">
        <v>492</v>
      </c>
      <c r="Q13" s="18" t="s">
        <v>468</v>
      </c>
      <c r="R13" s="18" t="s">
        <v>465</v>
      </c>
      <c r="S13" s="92" t="s">
        <v>463</v>
      </c>
      <c r="T13" s="18" t="s">
        <v>342</v>
      </c>
      <c r="U13" s="95">
        <v>20000</v>
      </c>
    </row>
    <row r="14" spans="1:21" s="22" customFormat="1" ht="12" customHeight="1">
      <c r="A14" s="108"/>
      <c r="B14" s="84"/>
      <c r="C14" s="84"/>
      <c r="D14" s="105"/>
      <c r="E14" s="104"/>
      <c r="F14" s="104"/>
      <c r="G14" s="96"/>
      <c r="H14" s="96"/>
      <c r="I14" s="81"/>
      <c r="J14" s="96"/>
      <c r="K14" s="96"/>
      <c r="L14" s="96"/>
      <c r="M14" s="96"/>
      <c r="N14" s="14" t="s">
        <v>163</v>
      </c>
      <c r="O14" s="14" t="s">
        <v>163</v>
      </c>
      <c r="P14" s="14" t="s">
        <v>163</v>
      </c>
      <c r="Q14" s="14" t="s">
        <v>163</v>
      </c>
      <c r="R14" s="14" t="s">
        <v>163</v>
      </c>
      <c r="S14" s="93"/>
      <c r="T14" s="111" t="s">
        <v>521</v>
      </c>
      <c r="U14" s="96"/>
    </row>
    <row r="15" spans="1:21" s="22" customFormat="1" ht="72.75" customHeight="1">
      <c r="A15" s="108"/>
      <c r="B15" s="85"/>
      <c r="C15" s="85"/>
      <c r="D15" s="21" t="s">
        <v>459</v>
      </c>
      <c r="E15" s="105"/>
      <c r="F15" s="105"/>
      <c r="G15" s="97"/>
      <c r="H15" s="97"/>
      <c r="I15" s="82"/>
      <c r="J15" s="97"/>
      <c r="K15" s="97"/>
      <c r="L15" s="97"/>
      <c r="M15" s="97"/>
      <c r="N15" s="100" t="s">
        <v>464</v>
      </c>
      <c r="O15" s="101"/>
      <c r="P15" s="101"/>
      <c r="Q15" s="101"/>
      <c r="R15" s="102"/>
      <c r="S15" s="94"/>
      <c r="T15" s="112"/>
      <c r="U15" s="97"/>
    </row>
    <row r="16" spans="1:21" s="20" customFormat="1" ht="12.75" customHeight="1">
      <c r="A16" s="109">
        <v>48</v>
      </c>
      <c r="B16" s="86" t="s">
        <v>324</v>
      </c>
      <c r="C16" s="86" t="s">
        <v>325</v>
      </c>
      <c r="D16" s="103" t="s">
        <v>326</v>
      </c>
      <c r="E16" s="103" t="s">
        <v>328</v>
      </c>
      <c r="F16" s="103" t="s">
        <v>343</v>
      </c>
      <c r="G16" s="95" t="s">
        <v>171</v>
      </c>
      <c r="H16" s="95">
        <v>27000</v>
      </c>
      <c r="I16" s="83" t="s">
        <v>329</v>
      </c>
      <c r="J16" s="95">
        <v>8100</v>
      </c>
      <c r="K16" s="96">
        <f>J16/(H16/100)</f>
        <v>30</v>
      </c>
      <c r="L16" s="95">
        <v>18900</v>
      </c>
      <c r="M16" s="96">
        <f>L16/(H16/100)</f>
        <v>70</v>
      </c>
      <c r="N16" s="18" t="s">
        <v>469</v>
      </c>
      <c r="O16" s="18" t="s">
        <v>491</v>
      </c>
      <c r="P16" s="18" t="s">
        <v>492</v>
      </c>
      <c r="Q16" s="18" t="s">
        <v>468</v>
      </c>
      <c r="R16" s="18" t="s">
        <v>465</v>
      </c>
      <c r="S16" s="92" t="s">
        <v>331</v>
      </c>
      <c r="T16" s="18" t="s">
        <v>342</v>
      </c>
      <c r="U16" s="95">
        <v>8000</v>
      </c>
    </row>
    <row r="17" spans="1:21" s="22" customFormat="1" ht="12" customHeight="1">
      <c r="A17" s="110"/>
      <c r="B17" s="84"/>
      <c r="C17" s="84"/>
      <c r="D17" s="105"/>
      <c r="E17" s="104"/>
      <c r="F17" s="104"/>
      <c r="G17" s="96"/>
      <c r="H17" s="96"/>
      <c r="I17" s="81"/>
      <c r="J17" s="96"/>
      <c r="K17" s="96"/>
      <c r="L17" s="96"/>
      <c r="M17" s="96"/>
      <c r="N17" s="14" t="s">
        <v>163</v>
      </c>
      <c r="O17" s="14" t="s">
        <v>163</v>
      </c>
      <c r="P17" s="14" t="s">
        <v>163</v>
      </c>
      <c r="Q17" s="14" t="s">
        <v>163</v>
      </c>
      <c r="R17" s="14" t="s">
        <v>163</v>
      </c>
      <c r="S17" s="93"/>
      <c r="T17" s="98" t="s">
        <v>300</v>
      </c>
      <c r="U17" s="96"/>
    </row>
    <row r="18" spans="1:21" s="22" customFormat="1" ht="33.75" customHeight="1">
      <c r="A18" s="107"/>
      <c r="B18" s="85"/>
      <c r="C18" s="85"/>
      <c r="D18" s="21" t="s">
        <v>327</v>
      </c>
      <c r="E18" s="105"/>
      <c r="F18" s="105"/>
      <c r="G18" s="97"/>
      <c r="H18" s="97"/>
      <c r="I18" s="82"/>
      <c r="J18" s="97"/>
      <c r="K18" s="97"/>
      <c r="L18" s="97"/>
      <c r="M18" s="97"/>
      <c r="N18" s="100" t="s">
        <v>330</v>
      </c>
      <c r="O18" s="101"/>
      <c r="P18" s="101"/>
      <c r="Q18" s="101"/>
      <c r="R18" s="102"/>
      <c r="S18" s="94"/>
      <c r="T18" s="99"/>
      <c r="U18" s="97"/>
    </row>
    <row r="19" spans="1:21" s="20" customFormat="1" ht="12.75" customHeight="1">
      <c r="A19" s="107">
        <v>49</v>
      </c>
      <c r="B19" s="86" t="s">
        <v>324</v>
      </c>
      <c r="C19" s="86" t="s">
        <v>332</v>
      </c>
      <c r="D19" s="103" t="s">
        <v>333</v>
      </c>
      <c r="E19" s="103" t="s">
        <v>334</v>
      </c>
      <c r="F19" s="103" t="s">
        <v>180</v>
      </c>
      <c r="G19" s="95" t="s">
        <v>171</v>
      </c>
      <c r="H19" s="95">
        <v>12000</v>
      </c>
      <c r="I19" s="83" t="s">
        <v>329</v>
      </c>
      <c r="J19" s="95">
        <v>3600</v>
      </c>
      <c r="K19" s="96">
        <f>J19/(H19/100)</f>
        <v>30</v>
      </c>
      <c r="L19" s="95">
        <v>8400</v>
      </c>
      <c r="M19" s="96">
        <f>L19/(H19/100)</f>
        <v>70</v>
      </c>
      <c r="N19" s="18" t="s">
        <v>469</v>
      </c>
      <c r="O19" s="18" t="s">
        <v>491</v>
      </c>
      <c r="P19" s="18" t="s">
        <v>492</v>
      </c>
      <c r="Q19" s="18" t="s">
        <v>468</v>
      </c>
      <c r="R19" s="18" t="s">
        <v>465</v>
      </c>
      <c r="S19" s="92" t="s">
        <v>98</v>
      </c>
      <c r="T19" s="18" t="s">
        <v>342</v>
      </c>
      <c r="U19" s="95">
        <v>5000</v>
      </c>
    </row>
    <row r="20" spans="1:21" s="22" customFormat="1" ht="12" customHeight="1">
      <c r="A20" s="108"/>
      <c r="B20" s="84"/>
      <c r="C20" s="84"/>
      <c r="D20" s="105"/>
      <c r="E20" s="104"/>
      <c r="F20" s="104"/>
      <c r="G20" s="96"/>
      <c r="H20" s="96"/>
      <c r="I20" s="81"/>
      <c r="J20" s="96"/>
      <c r="K20" s="96"/>
      <c r="L20" s="96"/>
      <c r="M20" s="96"/>
      <c r="N20" s="14" t="s">
        <v>163</v>
      </c>
      <c r="O20" s="14" t="s">
        <v>163</v>
      </c>
      <c r="P20" s="14" t="s">
        <v>163</v>
      </c>
      <c r="Q20" s="14" t="s">
        <v>163</v>
      </c>
      <c r="R20" s="14" t="s">
        <v>163</v>
      </c>
      <c r="S20" s="93"/>
      <c r="T20" s="98" t="s">
        <v>300</v>
      </c>
      <c r="U20" s="96"/>
    </row>
    <row r="21" spans="1:21" s="22" customFormat="1" ht="50.25" customHeight="1">
      <c r="A21" s="108"/>
      <c r="B21" s="85"/>
      <c r="C21" s="85"/>
      <c r="D21" s="21" t="s">
        <v>327</v>
      </c>
      <c r="E21" s="105"/>
      <c r="F21" s="105"/>
      <c r="G21" s="97"/>
      <c r="H21" s="97"/>
      <c r="I21" s="82"/>
      <c r="J21" s="97"/>
      <c r="K21" s="97"/>
      <c r="L21" s="97"/>
      <c r="M21" s="97"/>
      <c r="N21" s="100" t="s">
        <v>97</v>
      </c>
      <c r="O21" s="101"/>
      <c r="P21" s="101"/>
      <c r="Q21" s="101"/>
      <c r="R21" s="102"/>
      <c r="S21" s="94"/>
      <c r="T21" s="99"/>
      <c r="U21" s="97"/>
    </row>
    <row r="22" spans="1:21" s="20" customFormat="1" ht="12.75" customHeight="1">
      <c r="A22" s="107">
        <v>55</v>
      </c>
      <c r="B22" s="86" t="s">
        <v>335</v>
      </c>
      <c r="C22" s="86" t="s">
        <v>336</v>
      </c>
      <c r="D22" s="103" t="s">
        <v>337</v>
      </c>
      <c r="E22" s="103" t="s">
        <v>339</v>
      </c>
      <c r="F22" s="103" t="s">
        <v>162</v>
      </c>
      <c r="G22" s="95" t="s">
        <v>340</v>
      </c>
      <c r="H22" s="95">
        <v>56700</v>
      </c>
      <c r="I22" s="106" t="s">
        <v>341</v>
      </c>
      <c r="J22" s="95" t="s">
        <v>156</v>
      </c>
      <c r="K22" s="96" t="e">
        <f>J22/(H22/100)</f>
        <v>#VALUE!</v>
      </c>
      <c r="L22" s="95" t="s">
        <v>156</v>
      </c>
      <c r="M22" s="96" t="e">
        <f>L22/(H22/100)</f>
        <v>#VALUE!</v>
      </c>
      <c r="N22" s="18" t="s">
        <v>469</v>
      </c>
      <c r="O22" s="18" t="s">
        <v>491</v>
      </c>
      <c r="P22" s="18" t="s">
        <v>492</v>
      </c>
      <c r="Q22" s="18" t="s">
        <v>468</v>
      </c>
      <c r="R22" s="18" t="s">
        <v>465</v>
      </c>
      <c r="S22" s="92" t="s">
        <v>475</v>
      </c>
      <c r="T22" s="18" t="s">
        <v>342</v>
      </c>
      <c r="U22" s="95">
        <v>5000</v>
      </c>
    </row>
    <row r="23" spans="1:21" s="22" customFormat="1" ht="12" customHeight="1">
      <c r="A23" s="108"/>
      <c r="B23" s="84"/>
      <c r="C23" s="84"/>
      <c r="D23" s="105"/>
      <c r="E23" s="104"/>
      <c r="F23" s="104"/>
      <c r="G23" s="96"/>
      <c r="H23" s="96"/>
      <c r="I23" s="106"/>
      <c r="J23" s="96"/>
      <c r="K23" s="96"/>
      <c r="L23" s="96"/>
      <c r="M23" s="96"/>
      <c r="N23" s="14" t="s">
        <v>163</v>
      </c>
      <c r="O23" s="14" t="s">
        <v>163</v>
      </c>
      <c r="P23" s="14" t="s">
        <v>163</v>
      </c>
      <c r="Q23" s="14" t="s">
        <v>163</v>
      </c>
      <c r="R23" s="14" t="s">
        <v>163</v>
      </c>
      <c r="S23" s="93"/>
      <c r="T23" s="98" t="s">
        <v>47</v>
      </c>
      <c r="U23" s="96"/>
    </row>
    <row r="24" spans="1:21" s="22" customFormat="1" ht="65.25" customHeight="1">
      <c r="A24" s="108"/>
      <c r="B24" s="85"/>
      <c r="C24" s="85"/>
      <c r="D24" s="21" t="s">
        <v>338</v>
      </c>
      <c r="E24" s="105"/>
      <c r="F24" s="105"/>
      <c r="G24" s="97"/>
      <c r="H24" s="97"/>
      <c r="I24" s="106"/>
      <c r="J24" s="97"/>
      <c r="K24" s="97"/>
      <c r="L24" s="97"/>
      <c r="M24" s="97"/>
      <c r="N24" s="100" t="s">
        <v>354</v>
      </c>
      <c r="O24" s="101"/>
      <c r="P24" s="101"/>
      <c r="Q24" s="101"/>
      <c r="R24" s="102"/>
      <c r="S24" s="94"/>
      <c r="T24" s="99"/>
      <c r="U24" s="97"/>
    </row>
    <row r="25" spans="1:21" s="28" customFormat="1" ht="12.75">
      <c r="A25" s="27"/>
      <c r="E25" s="89" t="s">
        <v>160</v>
      </c>
      <c r="F25" s="90"/>
      <c r="G25" s="91"/>
      <c r="H25" s="29">
        <f>SUM(H7:H24)</f>
        <v>343700</v>
      </c>
      <c r="I25" s="89" t="s">
        <v>161</v>
      </c>
      <c r="J25" s="90"/>
      <c r="K25" s="91"/>
      <c r="L25" s="29">
        <f>SUM(L7:L24)</f>
        <v>144300</v>
      </c>
      <c r="R25" s="31"/>
      <c r="S25" s="26" t="s">
        <v>159</v>
      </c>
      <c r="T25" s="87">
        <f>SUM(U7:U24)</f>
        <v>43000</v>
      </c>
      <c r="U25" s="88"/>
    </row>
    <row r="26" s="22" customFormat="1" ht="12.75">
      <c r="A26" s="24"/>
    </row>
    <row r="27" s="22" customFormat="1" ht="12.75">
      <c r="A27" s="24"/>
    </row>
    <row r="28" s="22" customFormat="1" ht="12.75">
      <c r="A28" s="24"/>
    </row>
    <row r="29" s="22" customFormat="1" ht="12.75">
      <c r="A29" s="24"/>
    </row>
    <row r="30" s="22" customFormat="1" ht="12.75">
      <c r="A30" s="24"/>
    </row>
    <row r="31" s="22" customFormat="1" ht="12.75">
      <c r="A31" s="24"/>
    </row>
    <row r="32" s="22" customFormat="1" ht="12.75">
      <c r="A32" s="24"/>
    </row>
    <row r="33" s="22" customFormat="1" ht="12.75">
      <c r="A33" s="24"/>
    </row>
    <row r="34" s="22" customFormat="1" ht="12.75">
      <c r="A34" s="24"/>
    </row>
    <row r="35" s="22" customFormat="1" ht="12.75">
      <c r="A35" s="24"/>
    </row>
    <row r="36" s="22" customFormat="1" ht="12.75">
      <c r="A36" s="24"/>
    </row>
    <row r="37" s="22" customFormat="1" ht="12.75">
      <c r="A37" s="24"/>
    </row>
    <row r="38" s="22" customFormat="1" ht="12.75">
      <c r="A38" s="24"/>
    </row>
    <row r="39" s="22" customFormat="1" ht="12.75">
      <c r="A39" s="24"/>
    </row>
    <row r="40" s="22" customFormat="1" ht="12.75">
      <c r="A40" s="24"/>
    </row>
    <row r="41" s="22" customFormat="1" ht="12.75">
      <c r="A41" s="24"/>
    </row>
    <row r="42" s="22" customFormat="1" ht="12.75">
      <c r="A42" s="24"/>
    </row>
    <row r="43" s="22" customFormat="1" ht="12.75">
      <c r="A43" s="24"/>
    </row>
    <row r="44" s="22" customFormat="1" ht="12.75">
      <c r="A44" s="24"/>
    </row>
    <row r="45" s="22" customFormat="1" ht="12.75">
      <c r="A45" s="24"/>
    </row>
    <row r="46" s="22" customFormat="1" ht="12.75">
      <c r="A46" s="24"/>
    </row>
    <row r="47" s="22" customFormat="1" ht="12.75">
      <c r="A47" s="24"/>
    </row>
    <row r="48" s="22" customFormat="1" ht="12.75">
      <c r="A48" s="24"/>
    </row>
    <row r="49" s="22" customFormat="1" ht="12.75">
      <c r="A49" s="24"/>
    </row>
    <row r="50" s="22" customFormat="1" ht="12.75">
      <c r="A50" s="24"/>
    </row>
    <row r="51" s="22" customFormat="1" ht="12.75">
      <c r="A51" s="24"/>
    </row>
    <row r="52" s="22" customFormat="1" ht="12.75">
      <c r="A52" s="24"/>
    </row>
    <row r="53" s="22" customFormat="1" ht="12.75">
      <c r="A53" s="24"/>
    </row>
    <row r="54" s="22" customFormat="1" ht="12.75">
      <c r="A54" s="24"/>
    </row>
    <row r="55" s="22" customFormat="1" ht="12.75">
      <c r="A55" s="24"/>
    </row>
    <row r="56" s="22" customFormat="1" ht="12.75">
      <c r="A56" s="24"/>
    </row>
    <row r="57" s="22" customFormat="1" ht="12.75">
      <c r="A57" s="24"/>
    </row>
    <row r="58" s="22" customFormat="1" ht="12.75">
      <c r="A58" s="24"/>
    </row>
    <row r="59" s="22" customFormat="1" ht="12.75">
      <c r="A59" s="24"/>
    </row>
    <row r="60" s="22" customFormat="1" ht="12.75">
      <c r="A60" s="24"/>
    </row>
    <row r="61" s="22" customFormat="1" ht="12.75">
      <c r="A61" s="24"/>
    </row>
    <row r="62" s="22" customFormat="1" ht="12.75">
      <c r="A62" s="24"/>
    </row>
    <row r="63" s="22" customFormat="1" ht="12.75">
      <c r="A63" s="24"/>
    </row>
    <row r="64" s="22" customFormat="1" ht="12.75">
      <c r="A64" s="24"/>
    </row>
    <row r="65" s="22" customFormat="1" ht="12.75">
      <c r="A65" s="24"/>
    </row>
    <row r="66" s="22" customFormat="1" ht="12.75">
      <c r="A66" s="24"/>
    </row>
    <row r="67" s="22" customFormat="1" ht="12.75">
      <c r="A67" s="24"/>
    </row>
    <row r="68" s="22" customFormat="1" ht="12.75">
      <c r="A68" s="24"/>
    </row>
    <row r="69" s="22" customFormat="1" ht="12.75">
      <c r="A69" s="24"/>
    </row>
    <row r="70" s="22" customFormat="1" ht="12.75">
      <c r="A70" s="24"/>
    </row>
    <row r="71" s="22" customFormat="1" ht="12.75">
      <c r="A71" s="24"/>
    </row>
    <row r="72" s="22" customFormat="1" ht="12.75">
      <c r="A72" s="24"/>
    </row>
    <row r="73" s="22" customFormat="1" ht="12.75">
      <c r="A73" s="24"/>
    </row>
    <row r="74" s="22" customFormat="1" ht="12.75">
      <c r="A74" s="24"/>
    </row>
    <row r="75" s="22" customFormat="1" ht="12.75">
      <c r="A75" s="24"/>
    </row>
    <row r="76" s="22" customFormat="1" ht="12.75">
      <c r="A76" s="24"/>
    </row>
    <row r="77" s="22" customFormat="1" ht="12.75">
      <c r="A77" s="24"/>
    </row>
    <row r="78" s="22" customFormat="1" ht="12.75">
      <c r="A78" s="24"/>
    </row>
    <row r="79" s="22" customFormat="1" ht="12.75">
      <c r="A79" s="24"/>
    </row>
    <row r="80" s="22" customFormat="1" ht="12.75">
      <c r="A80" s="24"/>
    </row>
    <row r="81" s="22" customFormat="1" ht="12.75">
      <c r="A81" s="24"/>
    </row>
    <row r="82" s="22" customFormat="1" ht="12.75">
      <c r="A82" s="24"/>
    </row>
    <row r="83" s="22" customFormat="1" ht="12.75">
      <c r="A83" s="24"/>
    </row>
    <row r="84" s="22" customFormat="1" ht="12.75">
      <c r="A84" s="24"/>
    </row>
    <row r="85" s="22" customFormat="1" ht="12.75">
      <c r="A85" s="24"/>
    </row>
    <row r="86" s="22" customFormat="1" ht="12.75">
      <c r="A86" s="24"/>
    </row>
    <row r="87" s="22" customFormat="1" ht="12.75">
      <c r="A87" s="24"/>
    </row>
    <row r="88" s="22" customFormat="1" ht="12.75">
      <c r="A88" s="24"/>
    </row>
    <row r="89" s="22" customFormat="1" ht="12.75">
      <c r="A89" s="24"/>
    </row>
    <row r="90" s="22" customFormat="1" ht="12.75">
      <c r="A90" s="24"/>
    </row>
    <row r="91" s="22" customFormat="1" ht="12.75">
      <c r="A91" s="24"/>
    </row>
    <row r="92" s="22" customFormat="1" ht="12.75">
      <c r="A92" s="24"/>
    </row>
    <row r="93" s="22" customFormat="1" ht="12.75">
      <c r="A93" s="24"/>
    </row>
    <row r="94" s="22" customFormat="1" ht="12.75">
      <c r="A94" s="24"/>
    </row>
    <row r="95" s="22" customFormat="1" ht="12.75">
      <c r="A95" s="24"/>
    </row>
    <row r="96" s="22" customFormat="1" ht="12.75">
      <c r="A96" s="24"/>
    </row>
    <row r="97" s="22" customFormat="1" ht="12.75">
      <c r="A97" s="24"/>
    </row>
    <row r="98" s="22" customFormat="1" ht="12.75">
      <c r="A98" s="24"/>
    </row>
    <row r="99" s="22" customFormat="1" ht="12.75">
      <c r="A99" s="24"/>
    </row>
    <row r="100" s="22" customFormat="1" ht="12.75">
      <c r="A100" s="24"/>
    </row>
    <row r="101" s="22" customFormat="1" ht="12.75">
      <c r="A101" s="24"/>
    </row>
    <row r="102" s="22" customFormat="1" ht="12.75">
      <c r="A102" s="24"/>
    </row>
    <row r="103" s="22" customFormat="1" ht="12.75">
      <c r="A103" s="24"/>
    </row>
    <row r="104" s="22" customFormat="1" ht="12.75">
      <c r="A104" s="24"/>
    </row>
    <row r="105" s="22" customFormat="1" ht="12.75">
      <c r="A105" s="24"/>
    </row>
    <row r="106" s="22" customFormat="1" ht="12.75">
      <c r="A106" s="24"/>
    </row>
    <row r="107" s="22" customFormat="1" ht="12.75">
      <c r="A107" s="24"/>
    </row>
    <row r="108" s="22" customFormat="1" ht="12.75">
      <c r="A108" s="24"/>
    </row>
    <row r="109" s="22" customFormat="1" ht="12.75">
      <c r="A109" s="24"/>
    </row>
    <row r="110" s="22" customFormat="1" ht="12.75">
      <c r="A110" s="24"/>
    </row>
    <row r="111" s="22" customFormat="1" ht="12.75">
      <c r="A111" s="24"/>
    </row>
    <row r="112" s="22" customFormat="1" ht="12.75">
      <c r="A112" s="24"/>
    </row>
    <row r="113" s="22" customFormat="1" ht="12.75">
      <c r="A113" s="24"/>
    </row>
    <row r="114" s="22" customFormat="1" ht="12.75">
      <c r="A114" s="24"/>
    </row>
    <row r="115" s="22" customFormat="1" ht="12.75">
      <c r="A115" s="24"/>
    </row>
    <row r="116" s="22" customFormat="1" ht="12.75">
      <c r="A116" s="24"/>
    </row>
    <row r="117" s="22" customFormat="1" ht="12.75">
      <c r="A117" s="24"/>
    </row>
    <row r="118" s="22" customFormat="1" ht="12.75">
      <c r="A118" s="24"/>
    </row>
    <row r="119" s="22" customFormat="1" ht="12.75">
      <c r="A119" s="24"/>
    </row>
    <row r="120" s="22" customFormat="1" ht="12.75">
      <c r="A120" s="24"/>
    </row>
    <row r="121" s="22" customFormat="1" ht="12.75">
      <c r="A121" s="24"/>
    </row>
    <row r="122" s="22" customFormat="1" ht="12.75">
      <c r="A122" s="24"/>
    </row>
    <row r="123" s="22" customFormat="1" ht="12.75">
      <c r="A123" s="24"/>
    </row>
    <row r="124" s="22" customFormat="1" ht="12.75">
      <c r="A124" s="24"/>
    </row>
    <row r="125" s="22" customFormat="1" ht="12.75">
      <c r="A125" s="24"/>
    </row>
    <row r="126" s="22" customFormat="1" ht="12.75">
      <c r="A126" s="24"/>
    </row>
    <row r="127" s="22" customFormat="1" ht="12.75">
      <c r="A127" s="24"/>
    </row>
    <row r="128" s="22" customFormat="1" ht="12.75">
      <c r="A128" s="24"/>
    </row>
    <row r="129" s="22" customFormat="1" ht="12.75">
      <c r="A129" s="24"/>
    </row>
    <row r="130" s="22" customFormat="1" ht="12.75">
      <c r="A130" s="24"/>
    </row>
    <row r="131" s="22" customFormat="1" ht="12.75">
      <c r="A131" s="24"/>
    </row>
    <row r="132" s="22" customFormat="1" ht="12.75">
      <c r="A132" s="24"/>
    </row>
    <row r="133" s="22" customFormat="1" ht="12.75">
      <c r="A133" s="24"/>
    </row>
    <row r="134" s="22" customFormat="1" ht="12.75">
      <c r="A134" s="24"/>
    </row>
    <row r="135" s="22" customFormat="1" ht="12.75">
      <c r="A135" s="24"/>
    </row>
    <row r="136" s="22" customFormat="1" ht="12.75">
      <c r="A136" s="24"/>
    </row>
    <row r="137" s="22" customFormat="1" ht="12.75">
      <c r="A137" s="24"/>
    </row>
    <row r="138" s="22" customFormat="1" ht="12.75">
      <c r="A138" s="24"/>
    </row>
    <row r="139" s="22" customFormat="1" ht="12.75">
      <c r="A139" s="24"/>
    </row>
    <row r="140" s="22" customFormat="1" ht="12.75">
      <c r="A140" s="24"/>
    </row>
    <row r="141" s="22" customFormat="1" ht="12.75">
      <c r="A141" s="24"/>
    </row>
    <row r="142" s="22" customFormat="1" ht="12.75">
      <c r="A142" s="24"/>
    </row>
    <row r="143" s="22" customFormat="1" ht="12.75">
      <c r="A143" s="24"/>
    </row>
    <row r="144" s="22" customFormat="1" ht="12.75">
      <c r="A144" s="24"/>
    </row>
    <row r="145" s="22" customFormat="1" ht="12.75">
      <c r="A145" s="24"/>
    </row>
    <row r="146" s="22" customFormat="1" ht="12.75">
      <c r="A146" s="24"/>
    </row>
    <row r="147" s="22" customFormat="1" ht="12.75">
      <c r="A147" s="24"/>
    </row>
    <row r="148" s="22" customFormat="1" ht="12.75">
      <c r="A148" s="24"/>
    </row>
    <row r="149" s="22" customFormat="1" ht="12.75">
      <c r="A149" s="24"/>
    </row>
    <row r="150" s="22" customFormat="1" ht="12.75">
      <c r="A150" s="24"/>
    </row>
    <row r="151" s="22" customFormat="1" ht="12.75">
      <c r="A151" s="24"/>
    </row>
    <row r="152" s="22" customFormat="1" ht="12.75">
      <c r="A152" s="24"/>
    </row>
    <row r="153" s="22" customFormat="1" ht="12.75">
      <c r="A153" s="24"/>
    </row>
    <row r="154" s="22" customFormat="1" ht="12.75">
      <c r="A154" s="24"/>
    </row>
    <row r="155" s="22" customFormat="1" ht="12.75">
      <c r="A155" s="24"/>
    </row>
    <row r="156" s="22" customFormat="1" ht="12.75">
      <c r="A156" s="24"/>
    </row>
    <row r="157" s="22" customFormat="1" ht="12.75">
      <c r="A157" s="24"/>
    </row>
    <row r="158" s="22" customFormat="1" ht="12.75">
      <c r="A158" s="24"/>
    </row>
    <row r="159" s="22" customFormat="1" ht="12.75">
      <c r="A159" s="24"/>
    </row>
    <row r="160" s="22" customFormat="1" ht="12.75">
      <c r="A160" s="24"/>
    </row>
    <row r="161" s="22" customFormat="1" ht="12.75">
      <c r="A161" s="24"/>
    </row>
    <row r="162" s="22" customFormat="1" ht="12.75">
      <c r="A162" s="24"/>
    </row>
    <row r="163" s="22" customFormat="1" ht="12.75">
      <c r="A163" s="24"/>
    </row>
    <row r="164" s="22" customFormat="1" ht="12.75">
      <c r="A164" s="24"/>
    </row>
    <row r="165" s="22" customFormat="1" ht="12.75">
      <c r="A165" s="24"/>
    </row>
    <row r="166" s="22" customFormat="1" ht="12.75">
      <c r="A166" s="24"/>
    </row>
    <row r="167" s="22" customFormat="1" ht="12.75">
      <c r="A167" s="24"/>
    </row>
    <row r="168" s="22" customFormat="1" ht="12.75">
      <c r="A168" s="24"/>
    </row>
    <row r="169" s="22" customFormat="1" ht="12.75">
      <c r="A169" s="24"/>
    </row>
    <row r="170" s="22" customFormat="1" ht="12.75">
      <c r="A170" s="24"/>
    </row>
    <row r="171" s="22" customFormat="1" ht="12.75">
      <c r="A171" s="24"/>
    </row>
    <row r="172" s="22" customFormat="1" ht="12.75">
      <c r="A172" s="24"/>
    </row>
    <row r="173" s="22" customFormat="1" ht="12.75">
      <c r="A173" s="24"/>
    </row>
    <row r="174" s="22" customFormat="1" ht="12.75">
      <c r="A174" s="24"/>
    </row>
    <row r="175" s="22" customFormat="1" ht="12.75">
      <c r="A175" s="24"/>
    </row>
    <row r="176" s="22" customFormat="1" ht="12.75">
      <c r="A176" s="24"/>
    </row>
    <row r="177" s="22" customFormat="1" ht="12.75">
      <c r="A177" s="24"/>
    </row>
    <row r="178" s="22" customFormat="1" ht="12.75">
      <c r="A178" s="24"/>
    </row>
    <row r="179" s="22" customFormat="1" ht="12.75">
      <c r="A179" s="24"/>
    </row>
    <row r="180" s="22" customFormat="1" ht="12.75">
      <c r="A180" s="24"/>
    </row>
    <row r="181" s="22" customFormat="1" ht="12.75">
      <c r="A181" s="24"/>
    </row>
    <row r="182" s="22" customFormat="1" ht="12.75">
      <c r="A182" s="24"/>
    </row>
    <row r="183" s="22" customFormat="1" ht="12.75">
      <c r="A183" s="24"/>
    </row>
    <row r="184" s="22" customFormat="1" ht="12.75">
      <c r="A184" s="24"/>
    </row>
    <row r="185" s="22" customFormat="1" ht="12.75">
      <c r="A185" s="24"/>
    </row>
    <row r="186" s="22" customFormat="1" ht="12.75">
      <c r="A186" s="24"/>
    </row>
    <row r="187" s="22" customFormat="1" ht="12.75">
      <c r="A187" s="24"/>
    </row>
    <row r="188" s="22" customFormat="1" ht="12.75">
      <c r="A188" s="24"/>
    </row>
    <row r="189" s="22" customFormat="1" ht="12.75">
      <c r="A189" s="24"/>
    </row>
    <row r="190" s="22" customFormat="1" ht="12.75">
      <c r="A190" s="24"/>
    </row>
    <row r="191" s="22" customFormat="1" ht="12.75">
      <c r="A191" s="24"/>
    </row>
    <row r="192" s="22" customFormat="1" ht="12.75">
      <c r="A192" s="24"/>
    </row>
    <row r="193" s="22" customFormat="1" ht="12.75">
      <c r="A193" s="24"/>
    </row>
    <row r="194" s="22" customFormat="1" ht="12.75">
      <c r="A194" s="24"/>
    </row>
    <row r="195" s="22" customFormat="1" ht="12.75">
      <c r="A195" s="24"/>
    </row>
    <row r="196" s="22" customFormat="1" ht="12.75">
      <c r="A196" s="24"/>
    </row>
    <row r="197" s="22" customFormat="1" ht="12.75">
      <c r="A197" s="24"/>
    </row>
    <row r="198" s="22" customFormat="1" ht="12.75">
      <c r="A198" s="24"/>
    </row>
    <row r="199" s="22" customFormat="1" ht="12.75">
      <c r="A199" s="24"/>
    </row>
    <row r="200" s="22" customFormat="1" ht="12.75">
      <c r="A200" s="24"/>
    </row>
    <row r="201" s="22" customFormat="1" ht="12.75">
      <c r="A201" s="24"/>
    </row>
    <row r="202" s="22" customFormat="1" ht="12.75">
      <c r="A202" s="24"/>
    </row>
    <row r="203" s="22" customFormat="1" ht="12.75">
      <c r="A203" s="24"/>
    </row>
    <row r="204" s="22" customFormat="1" ht="12.75">
      <c r="A204" s="24"/>
    </row>
    <row r="205" s="22" customFormat="1" ht="12.75">
      <c r="A205" s="24"/>
    </row>
    <row r="206" s="22" customFormat="1" ht="12.75">
      <c r="A206" s="24"/>
    </row>
    <row r="207" s="22" customFormat="1" ht="12.75">
      <c r="A207" s="24"/>
    </row>
    <row r="208" s="22" customFormat="1" ht="12.75">
      <c r="A208" s="24"/>
    </row>
    <row r="209" s="22" customFormat="1" ht="12.75">
      <c r="A209" s="24"/>
    </row>
    <row r="210" s="22" customFormat="1" ht="12.75">
      <c r="A210" s="24"/>
    </row>
    <row r="211" s="22" customFormat="1" ht="12.75">
      <c r="A211" s="24"/>
    </row>
    <row r="212" s="22" customFormat="1" ht="12.75">
      <c r="A212" s="24"/>
    </row>
    <row r="213" s="22" customFormat="1" ht="12.75">
      <c r="A213" s="24"/>
    </row>
    <row r="214" s="22" customFormat="1" ht="12.75">
      <c r="A214" s="24"/>
    </row>
    <row r="215" s="22" customFormat="1" ht="12.75">
      <c r="A215" s="24"/>
    </row>
    <row r="216" s="22" customFormat="1" ht="12.75">
      <c r="A216" s="24"/>
    </row>
    <row r="217" s="22" customFormat="1" ht="12.75">
      <c r="A217" s="24"/>
    </row>
    <row r="218" s="22" customFormat="1" ht="12.75">
      <c r="A218" s="24"/>
    </row>
    <row r="219" s="22" customFormat="1" ht="12.75">
      <c r="A219" s="24"/>
    </row>
    <row r="220" s="22" customFormat="1" ht="12.75">
      <c r="A220" s="24"/>
    </row>
    <row r="221" s="22" customFormat="1" ht="12.75">
      <c r="A221" s="24"/>
    </row>
    <row r="222" s="22" customFormat="1" ht="12.75">
      <c r="A222" s="24"/>
    </row>
    <row r="223" s="22" customFormat="1" ht="12.75">
      <c r="A223" s="24"/>
    </row>
    <row r="224" s="22" customFormat="1" ht="12.75">
      <c r="A224" s="24"/>
    </row>
    <row r="225" s="22" customFormat="1" ht="12.75">
      <c r="A225" s="24"/>
    </row>
    <row r="226" s="22" customFormat="1" ht="12.75">
      <c r="A226" s="24"/>
    </row>
    <row r="227" s="22" customFormat="1" ht="12.75">
      <c r="A227" s="24"/>
    </row>
    <row r="228" s="22" customFormat="1" ht="12.75">
      <c r="A228" s="24"/>
    </row>
    <row r="229" s="22" customFormat="1" ht="12.75">
      <c r="A229" s="24"/>
    </row>
    <row r="230" s="22" customFormat="1" ht="12.75">
      <c r="A230" s="24"/>
    </row>
    <row r="231" s="22" customFormat="1" ht="12.75">
      <c r="A231" s="24"/>
    </row>
    <row r="232" s="22" customFormat="1" ht="12.75">
      <c r="A232" s="24"/>
    </row>
    <row r="233" s="22" customFormat="1" ht="12.75">
      <c r="A233" s="24"/>
    </row>
    <row r="234" s="22" customFormat="1" ht="12.75">
      <c r="A234" s="24"/>
    </row>
    <row r="235" s="22" customFormat="1" ht="12.75">
      <c r="A235" s="24"/>
    </row>
    <row r="236" s="22" customFormat="1" ht="12.75">
      <c r="A236" s="24"/>
    </row>
    <row r="237" s="22" customFormat="1" ht="12.75">
      <c r="A237" s="24"/>
    </row>
    <row r="238" s="22" customFormat="1" ht="12.75">
      <c r="A238" s="24"/>
    </row>
    <row r="239" s="22" customFormat="1" ht="12.75">
      <c r="A239" s="24"/>
    </row>
    <row r="240" s="22" customFormat="1" ht="12.75">
      <c r="A240" s="24"/>
    </row>
    <row r="241" s="22" customFormat="1" ht="12.75">
      <c r="A241" s="24"/>
    </row>
    <row r="242" s="22" customFormat="1" ht="12.75">
      <c r="A242" s="24"/>
    </row>
    <row r="243" s="22" customFormat="1" ht="12.75">
      <c r="A243" s="24"/>
    </row>
    <row r="244" s="22" customFormat="1" ht="12.75">
      <c r="A244" s="24"/>
    </row>
    <row r="245" s="22" customFormat="1" ht="12.75">
      <c r="A245" s="24"/>
    </row>
    <row r="246" s="22" customFormat="1" ht="12.75">
      <c r="A246" s="24"/>
    </row>
    <row r="247" s="22" customFormat="1" ht="12.75">
      <c r="A247" s="24"/>
    </row>
    <row r="248" s="22" customFormat="1" ht="12.75">
      <c r="A248" s="24"/>
    </row>
    <row r="249" s="22" customFormat="1" ht="12.75">
      <c r="A249" s="24"/>
    </row>
    <row r="250" s="22" customFormat="1" ht="12.75">
      <c r="A250" s="24"/>
    </row>
    <row r="251" s="22" customFormat="1" ht="12.75">
      <c r="A251" s="24"/>
    </row>
    <row r="252" s="22" customFormat="1" ht="12.75">
      <c r="A252" s="24"/>
    </row>
    <row r="253" s="22" customFormat="1" ht="12.75">
      <c r="A253" s="24"/>
    </row>
    <row r="254" s="22" customFormat="1" ht="12.75">
      <c r="A254" s="24"/>
    </row>
    <row r="255" s="22" customFormat="1" ht="12.75">
      <c r="A255" s="24"/>
    </row>
    <row r="256" s="22" customFormat="1" ht="12.75">
      <c r="A256" s="24"/>
    </row>
    <row r="257" s="22" customFormat="1" ht="12.75">
      <c r="A257" s="24"/>
    </row>
    <row r="258" s="22" customFormat="1" ht="12.75">
      <c r="A258" s="24"/>
    </row>
    <row r="259" s="22" customFormat="1" ht="12.75">
      <c r="A259" s="24"/>
    </row>
    <row r="260" s="22" customFormat="1" ht="12.75">
      <c r="A260" s="24"/>
    </row>
    <row r="261" s="22" customFormat="1" ht="12.75">
      <c r="A261" s="24"/>
    </row>
    <row r="262" s="22" customFormat="1" ht="12.75">
      <c r="A262" s="24"/>
    </row>
    <row r="263" s="22" customFormat="1" ht="12.75">
      <c r="A263" s="24"/>
    </row>
    <row r="264" s="22" customFormat="1" ht="12.75">
      <c r="A264" s="24"/>
    </row>
    <row r="265" s="22" customFormat="1" ht="12.75">
      <c r="A265" s="24"/>
    </row>
    <row r="266" s="22" customFormat="1" ht="12.75">
      <c r="A266" s="24"/>
    </row>
    <row r="267" s="22" customFormat="1" ht="12.75">
      <c r="A267" s="24"/>
    </row>
    <row r="268" s="22" customFormat="1" ht="12.75">
      <c r="A268" s="24"/>
    </row>
    <row r="269" s="22" customFormat="1" ht="12.75">
      <c r="A269" s="24"/>
    </row>
    <row r="270" s="22" customFormat="1" ht="12.75">
      <c r="A270" s="24"/>
    </row>
    <row r="271" s="22" customFormat="1" ht="12.75">
      <c r="A271" s="24"/>
    </row>
    <row r="272" s="22" customFormat="1" ht="12.75">
      <c r="A272" s="24"/>
    </row>
    <row r="273" s="22" customFormat="1" ht="12.75">
      <c r="A273" s="24"/>
    </row>
    <row r="274" s="22" customFormat="1" ht="12.75">
      <c r="A274" s="24"/>
    </row>
    <row r="275" s="22" customFormat="1" ht="12.75">
      <c r="A275" s="24"/>
    </row>
    <row r="276" s="22" customFormat="1" ht="12.75">
      <c r="A276" s="24"/>
    </row>
    <row r="277" s="22" customFormat="1" ht="12.75">
      <c r="A277" s="24"/>
    </row>
    <row r="278" s="22" customFormat="1" ht="12.75">
      <c r="A278" s="24"/>
    </row>
    <row r="279" s="22" customFormat="1" ht="12.75">
      <c r="A279" s="24"/>
    </row>
    <row r="280" s="22" customFormat="1" ht="12.75">
      <c r="A280" s="24"/>
    </row>
    <row r="281" s="22" customFormat="1" ht="12.75">
      <c r="A281" s="24"/>
    </row>
    <row r="282" s="22" customFormat="1" ht="12.75">
      <c r="A282" s="24"/>
    </row>
    <row r="283" s="22" customFormat="1" ht="12.75">
      <c r="A283" s="24"/>
    </row>
    <row r="284" s="22" customFormat="1" ht="12.75">
      <c r="A284" s="24"/>
    </row>
    <row r="285" s="22" customFormat="1" ht="12.75">
      <c r="A285" s="24"/>
    </row>
    <row r="286" s="22" customFormat="1" ht="12.75">
      <c r="A286" s="24"/>
    </row>
    <row r="287" s="22" customFormat="1" ht="12.75">
      <c r="A287" s="24"/>
    </row>
    <row r="288" s="22" customFormat="1" ht="12.75">
      <c r="A288" s="24"/>
    </row>
    <row r="289" s="22" customFormat="1" ht="12.75">
      <c r="A289" s="24"/>
    </row>
    <row r="290" s="22" customFormat="1" ht="12.75">
      <c r="A290" s="24"/>
    </row>
    <row r="291" s="22" customFormat="1" ht="12.75">
      <c r="A291" s="24"/>
    </row>
    <row r="292" s="22" customFormat="1" ht="12.75">
      <c r="A292" s="24"/>
    </row>
    <row r="293" s="22" customFormat="1" ht="12.75">
      <c r="A293" s="24"/>
    </row>
    <row r="294" s="22" customFormat="1" ht="12.75">
      <c r="A294" s="24"/>
    </row>
    <row r="295" s="22" customFormat="1" ht="12.75">
      <c r="A295" s="24"/>
    </row>
    <row r="296" s="22" customFormat="1" ht="12.75">
      <c r="A296" s="24"/>
    </row>
    <row r="297" s="22" customFormat="1" ht="12.75">
      <c r="A297" s="24"/>
    </row>
    <row r="298" s="22" customFormat="1" ht="12.75">
      <c r="A298" s="24"/>
    </row>
    <row r="299" s="22" customFormat="1" ht="12.75">
      <c r="A299" s="24"/>
    </row>
    <row r="300" s="22" customFormat="1" ht="12.75">
      <c r="A300" s="24"/>
    </row>
    <row r="301" s="22" customFormat="1" ht="12.75">
      <c r="A301" s="24"/>
    </row>
    <row r="302" s="22" customFormat="1" ht="12.75">
      <c r="A302" s="24"/>
    </row>
    <row r="303" s="22" customFormat="1" ht="12.75">
      <c r="A303" s="24"/>
    </row>
    <row r="304" s="22" customFormat="1" ht="12.75">
      <c r="A304" s="24"/>
    </row>
    <row r="305" s="22" customFormat="1" ht="12.75">
      <c r="A305" s="24"/>
    </row>
    <row r="306" s="22" customFormat="1" ht="12.75">
      <c r="A306" s="24"/>
    </row>
    <row r="307" s="22" customFormat="1" ht="12.75">
      <c r="A307" s="24"/>
    </row>
    <row r="308" s="22" customFormat="1" ht="12.75">
      <c r="A308" s="24"/>
    </row>
    <row r="309" s="22" customFormat="1" ht="12.75">
      <c r="A309" s="24"/>
    </row>
    <row r="310" s="22" customFormat="1" ht="12.75">
      <c r="A310" s="24"/>
    </row>
    <row r="311" s="22" customFormat="1" ht="12.75">
      <c r="A311" s="24"/>
    </row>
    <row r="312" s="22" customFormat="1" ht="12.75">
      <c r="A312" s="24"/>
    </row>
    <row r="313" s="22" customFormat="1" ht="12.75">
      <c r="A313" s="24"/>
    </row>
    <row r="314" s="22" customFormat="1" ht="12.75">
      <c r="A314" s="24"/>
    </row>
    <row r="315" s="22" customFormat="1" ht="12.75">
      <c r="A315" s="24"/>
    </row>
    <row r="316" s="22" customFormat="1" ht="12.75">
      <c r="A316" s="24"/>
    </row>
    <row r="317" s="22" customFormat="1" ht="12.75">
      <c r="A317" s="24"/>
    </row>
    <row r="318" s="22" customFormat="1" ht="12.75">
      <c r="A318" s="24"/>
    </row>
    <row r="319" s="22" customFormat="1" ht="12.75">
      <c r="A319" s="24"/>
    </row>
    <row r="320" s="22" customFormat="1" ht="12.75">
      <c r="A320" s="24"/>
    </row>
    <row r="321" s="22" customFormat="1" ht="12.75">
      <c r="A321" s="24"/>
    </row>
    <row r="322" s="22" customFormat="1" ht="12.75">
      <c r="A322" s="24"/>
    </row>
    <row r="323" s="22" customFormat="1" ht="12.75">
      <c r="A323" s="24"/>
    </row>
    <row r="324" s="22" customFormat="1" ht="12.75">
      <c r="A324" s="24"/>
    </row>
    <row r="325" s="22" customFormat="1" ht="12.75">
      <c r="A325" s="24"/>
    </row>
    <row r="326" s="22" customFormat="1" ht="12.75">
      <c r="A326" s="24"/>
    </row>
    <row r="327" s="22" customFormat="1" ht="12.75">
      <c r="A327" s="24"/>
    </row>
    <row r="328" s="22" customFormat="1" ht="12.75">
      <c r="A328" s="24"/>
    </row>
    <row r="329" s="22" customFormat="1" ht="12.75">
      <c r="A329" s="24"/>
    </row>
    <row r="330" s="22" customFormat="1" ht="12.75">
      <c r="A330" s="24"/>
    </row>
    <row r="331" s="22" customFormat="1" ht="12.75">
      <c r="A331" s="24"/>
    </row>
    <row r="332" s="22" customFormat="1" ht="12.75">
      <c r="A332" s="24"/>
    </row>
    <row r="333" s="22" customFormat="1" ht="12.75">
      <c r="A333" s="24"/>
    </row>
    <row r="334" s="22" customFormat="1" ht="12.75">
      <c r="A334" s="24"/>
    </row>
    <row r="335" s="22" customFormat="1" ht="12.75">
      <c r="A335" s="24"/>
    </row>
    <row r="336" s="22" customFormat="1" ht="12.75">
      <c r="A336" s="24"/>
    </row>
    <row r="337" s="22" customFormat="1" ht="12.75">
      <c r="A337" s="24"/>
    </row>
    <row r="338" s="22" customFormat="1" ht="12.75">
      <c r="A338" s="24"/>
    </row>
    <row r="339" s="22" customFormat="1" ht="12.75">
      <c r="A339" s="24"/>
    </row>
    <row r="340" s="22" customFormat="1" ht="12.75">
      <c r="A340" s="24"/>
    </row>
    <row r="341" s="22" customFormat="1" ht="12.75">
      <c r="A341" s="24"/>
    </row>
    <row r="342" s="22" customFormat="1" ht="12.75">
      <c r="A342" s="24"/>
    </row>
    <row r="343" s="22" customFormat="1" ht="12.75">
      <c r="A343" s="24"/>
    </row>
    <row r="344" s="22" customFormat="1" ht="12.75">
      <c r="A344" s="24"/>
    </row>
    <row r="345" s="22" customFormat="1" ht="12.75">
      <c r="A345" s="24"/>
    </row>
    <row r="346" s="22" customFormat="1" ht="12.75">
      <c r="A346" s="24"/>
    </row>
    <row r="347" s="22" customFormat="1" ht="12.75">
      <c r="A347" s="24"/>
    </row>
    <row r="348" s="22" customFormat="1" ht="12.75">
      <c r="A348" s="24"/>
    </row>
    <row r="349" s="22" customFormat="1" ht="12.75">
      <c r="A349" s="24"/>
    </row>
    <row r="350" s="22" customFormat="1" ht="12.75">
      <c r="A350" s="24"/>
    </row>
    <row r="351" s="22" customFormat="1" ht="12.75">
      <c r="A351" s="24"/>
    </row>
    <row r="352" s="22" customFormat="1" ht="12.75">
      <c r="A352" s="24"/>
    </row>
    <row r="353" s="22" customFormat="1" ht="12.75">
      <c r="A353" s="24"/>
    </row>
    <row r="354" s="22" customFormat="1" ht="12.75">
      <c r="A354" s="24"/>
    </row>
    <row r="355" s="22" customFormat="1" ht="12.75">
      <c r="A355" s="24"/>
    </row>
    <row r="356" s="22" customFormat="1" ht="12.75">
      <c r="A356" s="24"/>
    </row>
    <row r="357" s="22" customFormat="1" ht="12.75">
      <c r="A357" s="24"/>
    </row>
    <row r="358" s="22" customFormat="1" ht="12.75">
      <c r="A358" s="24"/>
    </row>
    <row r="359" s="22" customFormat="1" ht="12.75">
      <c r="A359" s="24"/>
    </row>
    <row r="360" s="22" customFormat="1" ht="12.75">
      <c r="A360" s="24"/>
    </row>
    <row r="361" s="22" customFormat="1" ht="12.75">
      <c r="A361" s="24"/>
    </row>
    <row r="362" s="22" customFormat="1" ht="12.75">
      <c r="A362" s="24"/>
    </row>
    <row r="363" s="22" customFormat="1" ht="12.75">
      <c r="A363" s="24"/>
    </row>
    <row r="364" s="22" customFormat="1" ht="12.75">
      <c r="A364" s="24"/>
    </row>
    <row r="365" s="22" customFormat="1" ht="12.75">
      <c r="A365" s="24"/>
    </row>
    <row r="366" s="22" customFormat="1" ht="12.75">
      <c r="A366" s="24"/>
    </row>
    <row r="367" s="22" customFormat="1" ht="12.75">
      <c r="A367" s="24"/>
    </row>
    <row r="368" s="22" customFormat="1" ht="12.75">
      <c r="A368" s="24"/>
    </row>
    <row r="369" s="22" customFormat="1" ht="12.75">
      <c r="A369" s="24"/>
    </row>
    <row r="370" s="22" customFormat="1" ht="12.75">
      <c r="A370" s="24"/>
    </row>
    <row r="371" s="22" customFormat="1" ht="12.75">
      <c r="A371" s="24"/>
    </row>
    <row r="372" s="22" customFormat="1" ht="12.75">
      <c r="A372" s="24"/>
    </row>
    <row r="373" s="22" customFormat="1" ht="12.75">
      <c r="A373" s="24"/>
    </row>
    <row r="374" s="22" customFormat="1" ht="12.75">
      <c r="A374" s="24"/>
    </row>
    <row r="375" s="22" customFormat="1" ht="12.75">
      <c r="A375" s="24"/>
    </row>
    <row r="376" s="22" customFormat="1" ht="12.75">
      <c r="A376" s="24"/>
    </row>
    <row r="377" s="22" customFormat="1" ht="12.75">
      <c r="A377" s="24"/>
    </row>
    <row r="378" s="22" customFormat="1" ht="12.75">
      <c r="A378" s="24"/>
    </row>
    <row r="379" s="22" customFormat="1" ht="12.75">
      <c r="A379" s="24"/>
    </row>
    <row r="380" s="22" customFormat="1" ht="12.75">
      <c r="A380" s="24"/>
    </row>
    <row r="381" s="22" customFormat="1" ht="12.75">
      <c r="A381" s="24"/>
    </row>
    <row r="382" s="22" customFormat="1" ht="12.75">
      <c r="A382" s="24"/>
    </row>
    <row r="383" s="22" customFormat="1" ht="12.75">
      <c r="A383" s="24"/>
    </row>
    <row r="384" s="22" customFormat="1" ht="12.75">
      <c r="A384" s="24"/>
    </row>
    <row r="385" s="22" customFormat="1" ht="12.75">
      <c r="A385" s="24"/>
    </row>
    <row r="386" s="22" customFormat="1" ht="12.75">
      <c r="A386" s="24"/>
    </row>
    <row r="387" s="22" customFormat="1" ht="12.75">
      <c r="A387" s="24"/>
    </row>
    <row r="388" s="22" customFormat="1" ht="12.75">
      <c r="A388" s="24"/>
    </row>
    <row r="389" s="22" customFormat="1" ht="12.75">
      <c r="A389" s="24"/>
    </row>
    <row r="390" s="22" customFormat="1" ht="12.75">
      <c r="A390" s="24"/>
    </row>
    <row r="391" s="22" customFormat="1" ht="12.75">
      <c r="A391" s="24"/>
    </row>
    <row r="392" s="22" customFormat="1" ht="12.75">
      <c r="A392" s="24"/>
    </row>
    <row r="393" s="22" customFormat="1" ht="12.75">
      <c r="A393" s="24"/>
    </row>
    <row r="394" s="22" customFormat="1" ht="12.75">
      <c r="A394" s="24"/>
    </row>
    <row r="395" s="22" customFormat="1" ht="12.75">
      <c r="A395" s="24"/>
    </row>
    <row r="396" s="22" customFormat="1" ht="12.75">
      <c r="A396" s="24"/>
    </row>
    <row r="397" s="22" customFormat="1" ht="12.75">
      <c r="A397" s="24"/>
    </row>
    <row r="398" s="22" customFormat="1" ht="12.75">
      <c r="A398" s="24"/>
    </row>
    <row r="399" s="22" customFormat="1" ht="12.75">
      <c r="A399" s="24"/>
    </row>
    <row r="400" s="22" customFormat="1" ht="12.75">
      <c r="A400" s="24"/>
    </row>
    <row r="401" s="22" customFormat="1" ht="12.75">
      <c r="A401" s="24"/>
    </row>
    <row r="402" s="22" customFormat="1" ht="12.75">
      <c r="A402" s="24"/>
    </row>
    <row r="403" s="22" customFormat="1" ht="12.75">
      <c r="A403" s="24"/>
    </row>
    <row r="404" s="22" customFormat="1" ht="12.75">
      <c r="A404" s="24"/>
    </row>
    <row r="405" s="22" customFormat="1" ht="12.75">
      <c r="A405" s="24"/>
    </row>
    <row r="406" s="22" customFormat="1" ht="12.75">
      <c r="A406" s="24"/>
    </row>
    <row r="407" s="22" customFormat="1" ht="12.75">
      <c r="A407" s="24"/>
    </row>
    <row r="408" s="22" customFormat="1" ht="12.75">
      <c r="A408" s="24"/>
    </row>
    <row r="409" s="22" customFormat="1" ht="12.75">
      <c r="A409" s="24"/>
    </row>
    <row r="410" s="22" customFormat="1" ht="12.75">
      <c r="A410" s="24"/>
    </row>
    <row r="411" s="22" customFormat="1" ht="12.75">
      <c r="A411" s="24"/>
    </row>
    <row r="412" s="22" customFormat="1" ht="12.75">
      <c r="A412" s="24"/>
    </row>
    <row r="413" s="22" customFormat="1" ht="12.75">
      <c r="A413" s="24"/>
    </row>
    <row r="414" s="22" customFormat="1" ht="12.75">
      <c r="A414" s="24"/>
    </row>
    <row r="415" s="22" customFormat="1" ht="12.75">
      <c r="A415" s="24"/>
    </row>
    <row r="416" s="22" customFormat="1" ht="12.75">
      <c r="A416" s="24"/>
    </row>
    <row r="417" s="22" customFormat="1" ht="12.75">
      <c r="A417" s="24"/>
    </row>
    <row r="418" s="22" customFormat="1" ht="12.75">
      <c r="A418" s="24"/>
    </row>
    <row r="419" s="22" customFormat="1" ht="12.75">
      <c r="A419" s="24"/>
    </row>
    <row r="420" s="22" customFormat="1" ht="12.75">
      <c r="A420" s="24"/>
    </row>
    <row r="421" s="22" customFormat="1" ht="12.75">
      <c r="A421" s="24"/>
    </row>
    <row r="422" s="22" customFormat="1" ht="12.75">
      <c r="A422" s="24"/>
    </row>
    <row r="423" s="22" customFormat="1" ht="12.75">
      <c r="A423" s="24"/>
    </row>
    <row r="424" s="22" customFormat="1" ht="12.75">
      <c r="A424" s="24"/>
    </row>
    <row r="425" s="22" customFormat="1" ht="12.75">
      <c r="A425" s="24"/>
    </row>
    <row r="426" s="22" customFormat="1" ht="12.75">
      <c r="A426" s="24"/>
    </row>
    <row r="427" s="22" customFormat="1" ht="12.75">
      <c r="A427" s="24"/>
    </row>
    <row r="428" s="22" customFormat="1" ht="12.75">
      <c r="A428" s="24"/>
    </row>
    <row r="429" s="22" customFormat="1" ht="12.75">
      <c r="A429" s="24"/>
    </row>
    <row r="430" s="22" customFormat="1" ht="12.75">
      <c r="A430" s="24"/>
    </row>
    <row r="431" s="22" customFormat="1" ht="12.75">
      <c r="A431" s="24"/>
    </row>
    <row r="432" s="22" customFormat="1" ht="12.75">
      <c r="A432" s="24"/>
    </row>
    <row r="433" s="22" customFormat="1" ht="12.75">
      <c r="A433" s="24"/>
    </row>
    <row r="434" s="22" customFormat="1" ht="12.75">
      <c r="A434" s="24"/>
    </row>
    <row r="435" s="22" customFormat="1" ht="12.75">
      <c r="A435" s="24"/>
    </row>
    <row r="436" s="22" customFormat="1" ht="12.75">
      <c r="A436" s="24"/>
    </row>
    <row r="437" s="22" customFormat="1" ht="12.75">
      <c r="A437" s="24"/>
    </row>
    <row r="438" s="22" customFormat="1" ht="12.75">
      <c r="A438" s="24"/>
    </row>
    <row r="439" s="22" customFormat="1" ht="12.75">
      <c r="A439" s="24"/>
    </row>
    <row r="440" s="22" customFormat="1" ht="12.75">
      <c r="A440" s="24"/>
    </row>
    <row r="441" s="22" customFormat="1" ht="12.75">
      <c r="A441" s="24"/>
    </row>
    <row r="442" s="22" customFormat="1" ht="12.75">
      <c r="A442" s="24"/>
    </row>
    <row r="443" s="22" customFormat="1" ht="12.75">
      <c r="A443" s="24"/>
    </row>
    <row r="444" s="22" customFormat="1" ht="12.75">
      <c r="A444" s="24"/>
    </row>
    <row r="445" s="22" customFormat="1" ht="12.75">
      <c r="A445" s="24"/>
    </row>
    <row r="446" s="22" customFormat="1" ht="12.75">
      <c r="A446" s="24"/>
    </row>
    <row r="447" s="22" customFormat="1" ht="12.75">
      <c r="A447" s="24"/>
    </row>
    <row r="448" s="22" customFormat="1" ht="12.75">
      <c r="A448" s="24"/>
    </row>
    <row r="449" s="22" customFormat="1" ht="12.75">
      <c r="A449" s="24"/>
    </row>
    <row r="450" s="22" customFormat="1" ht="12.75">
      <c r="A450" s="24"/>
    </row>
    <row r="451" s="22" customFormat="1" ht="12.75">
      <c r="A451" s="24"/>
    </row>
    <row r="452" s="22" customFormat="1" ht="12.75">
      <c r="A452" s="24"/>
    </row>
    <row r="453" s="22" customFormat="1" ht="12.75">
      <c r="A453" s="24"/>
    </row>
    <row r="454" s="22" customFormat="1" ht="12.75">
      <c r="A454" s="24"/>
    </row>
    <row r="455" s="22" customFormat="1" ht="12.75">
      <c r="A455" s="24"/>
    </row>
    <row r="456" s="22" customFormat="1" ht="12.75">
      <c r="A456" s="24"/>
    </row>
    <row r="457" s="22" customFormat="1" ht="12.75">
      <c r="A457" s="24"/>
    </row>
    <row r="458" s="22" customFormat="1" ht="12.75">
      <c r="A458" s="24"/>
    </row>
    <row r="459" s="22" customFormat="1" ht="12.75">
      <c r="A459" s="24"/>
    </row>
    <row r="460" s="22" customFormat="1" ht="12.75">
      <c r="A460" s="24"/>
    </row>
    <row r="461" s="22" customFormat="1" ht="12.75">
      <c r="A461" s="24"/>
    </row>
    <row r="462" s="22" customFormat="1" ht="12.75">
      <c r="A462" s="24"/>
    </row>
    <row r="463" s="22" customFormat="1" ht="12.75">
      <c r="A463" s="24"/>
    </row>
    <row r="464" s="22" customFormat="1" ht="12.75">
      <c r="A464" s="24"/>
    </row>
    <row r="465" s="22" customFormat="1" ht="12.75">
      <c r="A465" s="24"/>
    </row>
    <row r="466" s="22" customFormat="1" ht="12.75">
      <c r="A466" s="24"/>
    </row>
    <row r="467" s="22" customFormat="1" ht="12.75">
      <c r="A467" s="24"/>
    </row>
    <row r="468" s="22" customFormat="1" ht="12.75">
      <c r="A468" s="24"/>
    </row>
    <row r="469" s="22" customFormat="1" ht="12.75">
      <c r="A469" s="24"/>
    </row>
    <row r="470" s="22" customFormat="1" ht="12.75">
      <c r="A470" s="24"/>
    </row>
    <row r="471" s="22" customFormat="1" ht="12.75">
      <c r="A471" s="24"/>
    </row>
    <row r="472" s="22" customFormat="1" ht="12.75">
      <c r="A472" s="24"/>
    </row>
    <row r="473" s="22" customFormat="1" ht="12.75">
      <c r="A473" s="24"/>
    </row>
    <row r="474" s="22" customFormat="1" ht="12.75">
      <c r="A474" s="24"/>
    </row>
    <row r="475" s="22" customFormat="1" ht="12.75">
      <c r="A475" s="24"/>
    </row>
    <row r="476" s="22" customFormat="1" ht="12.75">
      <c r="A476" s="24"/>
    </row>
    <row r="477" s="22" customFormat="1" ht="12.75">
      <c r="A477" s="24"/>
    </row>
    <row r="478" s="22" customFormat="1" ht="12.75">
      <c r="A478" s="24"/>
    </row>
    <row r="479" s="22" customFormat="1" ht="12.75">
      <c r="A479" s="24"/>
    </row>
    <row r="480" s="22" customFormat="1" ht="12.75">
      <c r="A480" s="24"/>
    </row>
    <row r="481" s="22" customFormat="1" ht="12.75">
      <c r="A481" s="24"/>
    </row>
  </sheetData>
  <mergeCells count="126">
    <mergeCell ref="H10:H12"/>
    <mergeCell ref="I10:I12"/>
    <mergeCell ref="H4:M4"/>
    <mergeCell ref="J5:K5"/>
    <mergeCell ref="L5:M5"/>
    <mergeCell ref="H7:H9"/>
    <mergeCell ref="I7:I9"/>
    <mergeCell ref="J7:J9"/>
    <mergeCell ref="K7:K9"/>
    <mergeCell ref="L7:L9"/>
    <mergeCell ref="A1:U1"/>
    <mergeCell ref="C4:G4"/>
    <mergeCell ref="A4:A6"/>
    <mergeCell ref="D5:D6"/>
    <mergeCell ref="E5:E6"/>
    <mergeCell ref="C5:C6"/>
    <mergeCell ref="A2:U2"/>
    <mergeCell ref="U4:U6"/>
    <mergeCell ref="H3:I3"/>
    <mergeCell ref="L3:M3"/>
    <mergeCell ref="T4:T6"/>
    <mergeCell ref="S5:S6"/>
    <mergeCell ref="N4:S4"/>
    <mergeCell ref="B5:B6"/>
    <mergeCell ref="G5:G6"/>
    <mergeCell ref="F5:F6"/>
    <mergeCell ref="H5:I5"/>
    <mergeCell ref="N5:R6"/>
    <mergeCell ref="E7:E9"/>
    <mergeCell ref="F7:F9"/>
    <mergeCell ref="G7:G9"/>
    <mergeCell ref="E10:E12"/>
    <mergeCell ref="F10:F12"/>
    <mergeCell ref="G10:G12"/>
    <mergeCell ref="A7:A9"/>
    <mergeCell ref="B7:B9"/>
    <mergeCell ref="C7:C9"/>
    <mergeCell ref="D7:D8"/>
    <mergeCell ref="A10:A12"/>
    <mergeCell ref="B10:B12"/>
    <mergeCell ref="C10:C12"/>
    <mergeCell ref="D10:D11"/>
    <mergeCell ref="M7:M9"/>
    <mergeCell ref="S7:S9"/>
    <mergeCell ref="U7:U9"/>
    <mergeCell ref="T8:T9"/>
    <mergeCell ref="N9:R9"/>
    <mergeCell ref="J10:J12"/>
    <mergeCell ref="K10:K12"/>
    <mergeCell ref="L10:L12"/>
    <mergeCell ref="M10:M12"/>
    <mergeCell ref="S10:S12"/>
    <mergeCell ref="U10:U12"/>
    <mergeCell ref="T11:T12"/>
    <mergeCell ref="N12:R12"/>
    <mergeCell ref="A13:A15"/>
    <mergeCell ref="B13:B15"/>
    <mergeCell ref="C13:C15"/>
    <mergeCell ref="D13:D14"/>
    <mergeCell ref="E13:E15"/>
    <mergeCell ref="F13:F15"/>
    <mergeCell ref="H13:H15"/>
    <mergeCell ref="G13:G15"/>
    <mergeCell ref="I13:I15"/>
    <mergeCell ref="J13:J15"/>
    <mergeCell ref="K13:K15"/>
    <mergeCell ref="L13:L15"/>
    <mergeCell ref="M13:M15"/>
    <mergeCell ref="S13:S15"/>
    <mergeCell ref="U13:U15"/>
    <mergeCell ref="T14:T15"/>
    <mergeCell ref="N15:R15"/>
    <mergeCell ref="A16:A18"/>
    <mergeCell ref="B16:B18"/>
    <mergeCell ref="C16:C18"/>
    <mergeCell ref="D16:D17"/>
    <mergeCell ref="E16:E18"/>
    <mergeCell ref="F16:F18"/>
    <mergeCell ref="H16:H18"/>
    <mergeCell ref="G16:G18"/>
    <mergeCell ref="I16:I18"/>
    <mergeCell ref="J16:J18"/>
    <mergeCell ref="K16:K18"/>
    <mergeCell ref="L16:L18"/>
    <mergeCell ref="M16:M18"/>
    <mergeCell ref="S16:S18"/>
    <mergeCell ref="U16:U18"/>
    <mergeCell ref="T17:T18"/>
    <mergeCell ref="N18:R18"/>
    <mergeCell ref="A19:A21"/>
    <mergeCell ref="B19:B21"/>
    <mergeCell ref="C19:C21"/>
    <mergeCell ref="D19:D20"/>
    <mergeCell ref="E19:E21"/>
    <mergeCell ref="F19:F21"/>
    <mergeCell ref="H19:H21"/>
    <mergeCell ref="I19:I21"/>
    <mergeCell ref="G19:G21"/>
    <mergeCell ref="J19:J21"/>
    <mergeCell ref="K19:K21"/>
    <mergeCell ref="L19:L21"/>
    <mergeCell ref="M19:M21"/>
    <mergeCell ref="S19:S21"/>
    <mergeCell ref="U19:U21"/>
    <mergeCell ref="T20:T21"/>
    <mergeCell ref="N21:R21"/>
    <mergeCell ref="A22:A24"/>
    <mergeCell ref="B22:B24"/>
    <mergeCell ref="C22:C24"/>
    <mergeCell ref="D22:D23"/>
    <mergeCell ref="M22:M24"/>
    <mergeCell ref="E22:E24"/>
    <mergeCell ref="F22:F24"/>
    <mergeCell ref="H22:H24"/>
    <mergeCell ref="I22:I24"/>
    <mergeCell ref="G22:G24"/>
    <mergeCell ref="T25:U25"/>
    <mergeCell ref="I25:K25"/>
    <mergeCell ref="E25:G25"/>
    <mergeCell ref="S22:S24"/>
    <mergeCell ref="U22:U24"/>
    <mergeCell ref="T23:T24"/>
    <mergeCell ref="N24:R24"/>
    <mergeCell ref="J22:J24"/>
    <mergeCell ref="K22:K24"/>
    <mergeCell ref="L22:L24"/>
  </mergeCells>
  <printOptions horizontalCentered="1"/>
  <pageMargins left="0.1968503937007874" right="0.1968503937007874" top="0.3937007874015748" bottom="0.3937007874015748" header="0.11811023622047245" footer="0.11811023622047245"/>
  <pageSetup fitToHeight="6" horizontalDpi="600" verticalDpi="600" orientation="landscape" paperSize="9" r:id="rId1"/>
  <headerFooter alignWithMargins="0">
    <oddHeader>&amp;RPříloha č. 3</oddHeader>
    <oddFooter>&amp;R&amp;6Strana &amp;P/&amp;N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511"/>
  <sheetViews>
    <sheetView zoomScale="130" zoomScaleNormal="13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2.75390625" style="3" customWidth="1"/>
    <col min="2" max="3" width="14.75390625" style="0" customWidth="1"/>
    <col min="4" max="4" width="6.375" style="0" customWidth="1"/>
    <col min="5" max="5" width="10.375" style="0" customWidth="1"/>
    <col min="6" max="6" width="7.25390625" style="0" customWidth="1"/>
    <col min="7" max="7" width="6.00390625" style="0" customWidth="1"/>
    <col min="8" max="10" width="6.625" style="0" customWidth="1"/>
    <col min="11" max="11" width="2.75390625" style="0" customWidth="1"/>
    <col min="12" max="12" width="6.625" style="0" customWidth="1"/>
    <col min="13" max="13" width="2.75390625" style="0" customWidth="1"/>
    <col min="14" max="14" width="4.125" style="0" customWidth="1"/>
    <col min="15" max="15" width="4.75390625" style="0" customWidth="1"/>
    <col min="16" max="16" width="3.25390625" style="0" customWidth="1"/>
    <col min="17" max="17" width="3.75390625" style="0" customWidth="1"/>
    <col min="18" max="18" width="4.75390625" style="0" customWidth="1"/>
    <col min="19" max="19" width="19.125" style="0" customWidth="1"/>
    <col min="20" max="20" width="6.75390625" style="0" customWidth="1"/>
    <col min="21" max="21" width="5.00390625" style="0" customWidth="1"/>
  </cols>
  <sheetData>
    <row r="1" spans="1:21" s="1" customFormat="1" ht="12.75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s="1" customFormat="1" ht="12.75">
      <c r="A2" s="146" t="s">
        <v>128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13" s="1" customFormat="1" ht="12" thickBot="1">
      <c r="A3" s="2"/>
      <c r="H3" s="150">
        <f>SUM(H7:H48)</f>
        <v>574500</v>
      </c>
      <c r="I3" s="151"/>
      <c r="J3" s="30"/>
      <c r="K3" s="30"/>
      <c r="L3" s="150">
        <f>SUM(L7:L48)</f>
        <v>325512</v>
      </c>
      <c r="M3" s="151"/>
    </row>
    <row r="4" spans="1:21" s="5" customFormat="1" ht="14.25" customHeight="1" thickBot="1">
      <c r="A4" s="140" t="s">
        <v>140</v>
      </c>
      <c r="B4" s="4" t="s">
        <v>137</v>
      </c>
      <c r="C4" s="135" t="s">
        <v>138</v>
      </c>
      <c r="D4" s="136"/>
      <c r="E4" s="137"/>
      <c r="F4" s="138"/>
      <c r="G4" s="139"/>
      <c r="H4" s="152" t="s">
        <v>139</v>
      </c>
      <c r="I4" s="153"/>
      <c r="J4" s="153"/>
      <c r="K4" s="153"/>
      <c r="L4" s="153"/>
      <c r="M4" s="154"/>
      <c r="N4" s="118" t="s">
        <v>141</v>
      </c>
      <c r="O4" s="119"/>
      <c r="P4" s="119"/>
      <c r="Q4" s="119"/>
      <c r="R4" s="119"/>
      <c r="S4" s="120"/>
      <c r="T4" s="113" t="s">
        <v>143</v>
      </c>
      <c r="U4" s="147" t="s">
        <v>145</v>
      </c>
    </row>
    <row r="5" spans="1:21" s="6" customFormat="1" ht="44.25" customHeight="1">
      <c r="A5" s="141"/>
      <c r="B5" s="121" t="s">
        <v>130</v>
      </c>
      <c r="C5" s="145" t="s">
        <v>131</v>
      </c>
      <c r="D5" s="143" t="s">
        <v>127</v>
      </c>
      <c r="E5" s="143" t="s">
        <v>133</v>
      </c>
      <c r="F5" s="125" t="s">
        <v>132</v>
      </c>
      <c r="G5" s="123" t="s">
        <v>147</v>
      </c>
      <c r="H5" s="127" t="s">
        <v>144</v>
      </c>
      <c r="I5" s="128"/>
      <c r="J5" s="143" t="s">
        <v>134</v>
      </c>
      <c r="K5" s="143"/>
      <c r="L5" s="125" t="s">
        <v>87</v>
      </c>
      <c r="M5" s="155"/>
      <c r="N5" s="127" t="s">
        <v>142</v>
      </c>
      <c r="O5" s="129"/>
      <c r="P5" s="129"/>
      <c r="Q5" s="129"/>
      <c r="R5" s="130"/>
      <c r="S5" s="116" t="s">
        <v>466</v>
      </c>
      <c r="T5" s="114"/>
      <c r="U5" s="148"/>
    </row>
    <row r="6" spans="1:21" s="9" customFormat="1" ht="13.5" customHeight="1" thickBot="1">
      <c r="A6" s="142"/>
      <c r="B6" s="122"/>
      <c r="C6" s="122"/>
      <c r="D6" s="144"/>
      <c r="E6" s="144"/>
      <c r="F6" s="126"/>
      <c r="G6" s="124"/>
      <c r="H6" s="11" t="s">
        <v>135</v>
      </c>
      <c r="I6" s="10" t="s">
        <v>467</v>
      </c>
      <c r="J6" s="7" t="s">
        <v>135</v>
      </c>
      <c r="K6" s="7" t="s">
        <v>136</v>
      </c>
      <c r="L6" s="7" t="s">
        <v>135</v>
      </c>
      <c r="M6" s="8" t="s">
        <v>136</v>
      </c>
      <c r="N6" s="131"/>
      <c r="O6" s="132"/>
      <c r="P6" s="132"/>
      <c r="Q6" s="132"/>
      <c r="R6" s="133"/>
      <c r="S6" s="117"/>
      <c r="T6" s="115"/>
      <c r="U6" s="149"/>
    </row>
    <row r="7" spans="1:21" s="20" customFormat="1" ht="12.75" customHeight="1">
      <c r="A7" s="109">
        <v>8</v>
      </c>
      <c r="B7" s="86" t="s">
        <v>476</v>
      </c>
      <c r="C7" s="86" t="s">
        <v>253</v>
      </c>
      <c r="D7" s="103" t="s">
        <v>254</v>
      </c>
      <c r="E7" s="103" t="s">
        <v>477</v>
      </c>
      <c r="F7" s="103" t="s">
        <v>162</v>
      </c>
      <c r="G7" s="95" t="s">
        <v>256</v>
      </c>
      <c r="H7" s="95">
        <v>57000</v>
      </c>
      <c r="I7" s="83" t="s">
        <v>257</v>
      </c>
      <c r="J7" s="95">
        <v>35000</v>
      </c>
      <c r="K7" s="96">
        <f>J7/(H7/100)</f>
        <v>61.40350877192982</v>
      </c>
      <c r="L7" s="95">
        <v>22000</v>
      </c>
      <c r="M7" s="96">
        <f>L7/(H7/100)</f>
        <v>38.59649122807018</v>
      </c>
      <c r="N7" s="18" t="s">
        <v>469</v>
      </c>
      <c r="O7" s="18" t="s">
        <v>491</v>
      </c>
      <c r="P7" s="18" t="s">
        <v>492</v>
      </c>
      <c r="Q7" s="18" t="s">
        <v>468</v>
      </c>
      <c r="R7" s="18" t="s">
        <v>465</v>
      </c>
      <c r="S7" s="92" t="s">
        <v>259</v>
      </c>
      <c r="T7" s="18" t="s">
        <v>342</v>
      </c>
      <c r="U7" s="95">
        <v>15000</v>
      </c>
    </row>
    <row r="8" spans="1:21" s="37" customFormat="1" ht="12" customHeight="1">
      <c r="A8" s="110"/>
      <c r="B8" s="84"/>
      <c r="C8" s="84"/>
      <c r="D8" s="105"/>
      <c r="E8" s="104"/>
      <c r="F8" s="104"/>
      <c r="G8" s="96"/>
      <c r="H8" s="96"/>
      <c r="I8" s="81"/>
      <c r="J8" s="96"/>
      <c r="K8" s="96"/>
      <c r="L8" s="96"/>
      <c r="M8" s="96"/>
      <c r="N8" s="14" t="s">
        <v>163</v>
      </c>
      <c r="O8" s="14"/>
      <c r="P8" s="14"/>
      <c r="Q8" s="14" t="s">
        <v>163</v>
      </c>
      <c r="R8" s="14" t="s">
        <v>163</v>
      </c>
      <c r="S8" s="93"/>
      <c r="T8" s="98" t="s">
        <v>523</v>
      </c>
      <c r="U8" s="96"/>
    </row>
    <row r="9" spans="1:21" s="37" customFormat="1" ht="57" customHeight="1">
      <c r="A9" s="107"/>
      <c r="B9" s="85"/>
      <c r="C9" s="85"/>
      <c r="D9" s="21" t="s">
        <v>255</v>
      </c>
      <c r="E9" s="105"/>
      <c r="F9" s="105"/>
      <c r="G9" s="97"/>
      <c r="H9" s="97"/>
      <c r="I9" s="82"/>
      <c r="J9" s="97"/>
      <c r="K9" s="97"/>
      <c r="L9" s="97"/>
      <c r="M9" s="97"/>
      <c r="N9" s="100" t="s">
        <v>258</v>
      </c>
      <c r="O9" s="101"/>
      <c r="P9" s="101"/>
      <c r="Q9" s="101"/>
      <c r="R9" s="102"/>
      <c r="S9" s="94"/>
      <c r="T9" s="99"/>
      <c r="U9" s="97"/>
    </row>
    <row r="10" spans="1:21" s="20" customFormat="1" ht="12.75" customHeight="1">
      <c r="A10" s="107">
        <v>17</v>
      </c>
      <c r="B10" s="86" t="s">
        <v>107</v>
      </c>
      <c r="C10" s="86" t="s">
        <v>108</v>
      </c>
      <c r="D10" s="103" t="s">
        <v>109</v>
      </c>
      <c r="E10" s="103" t="s">
        <v>111</v>
      </c>
      <c r="F10" s="103" t="s">
        <v>164</v>
      </c>
      <c r="G10" s="95" t="s">
        <v>112</v>
      </c>
      <c r="H10" s="95">
        <v>88000</v>
      </c>
      <c r="I10" s="83" t="s">
        <v>113</v>
      </c>
      <c r="J10" s="95">
        <v>38000</v>
      </c>
      <c r="K10" s="96">
        <f>J10/(H10/100)</f>
        <v>43.18181818181818</v>
      </c>
      <c r="L10" s="95">
        <v>50000</v>
      </c>
      <c r="M10" s="96">
        <f>L10/(H10/100)</f>
        <v>56.81818181818182</v>
      </c>
      <c r="N10" s="18" t="s">
        <v>469</v>
      </c>
      <c r="O10" s="18" t="s">
        <v>491</v>
      </c>
      <c r="P10" s="18" t="s">
        <v>492</v>
      </c>
      <c r="Q10" s="18" t="s">
        <v>468</v>
      </c>
      <c r="R10" s="18" t="s">
        <v>465</v>
      </c>
      <c r="S10" s="92" t="s">
        <v>115</v>
      </c>
      <c r="T10" s="18" t="s">
        <v>342</v>
      </c>
      <c r="U10" s="95">
        <v>15000</v>
      </c>
    </row>
    <row r="11" spans="1:21" s="37" customFormat="1" ht="12" customHeight="1">
      <c r="A11" s="108"/>
      <c r="B11" s="84"/>
      <c r="C11" s="84"/>
      <c r="D11" s="105"/>
      <c r="E11" s="104"/>
      <c r="F11" s="104"/>
      <c r="G11" s="96"/>
      <c r="H11" s="96"/>
      <c r="I11" s="81"/>
      <c r="J11" s="96"/>
      <c r="K11" s="96"/>
      <c r="L11" s="96"/>
      <c r="M11" s="96"/>
      <c r="N11" s="14" t="s">
        <v>163</v>
      </c>
      <c r="O11" s="14" t="s">
        <v>163</v>
      </c>
      <c r="P11" s="14" t="s">
        <v>163</v>
      </c>
      <c r="Q11" s="14" t="s">
        <v>156</v>
      </c>
      <c r="R11" s="14" t="s">
        <v>163</v>
      </c>
      <c r="S11" s="93"/>
      <c r="T11" s="111" t="s">
        <v>405</v>
      </c>
      <c r="U11" s="96"/>
    </row>
    <row r="12" spans="1:21" s="37" customFormat="1" ht="41.25" customHeight="1">
      <c r="A12" s="108"/>
      <c r="B12" s="85"/>
      <c r="C12" s="85"/>
      <c r="D12" s="21" t="s">
        <v>110</v>
      </c>
      <c r="E12" s="105"/>
      <c r="F12" s="105"/>
      <c r="G12" s="97"/>
      <c r="H12" s="97"/>
      <c r="I12" s="82"/>
      <c r="J12" s="97"/>
      <c r="K12" s="97"/>
      <c r="L12" s="97"/>
      <c r="M12" s="97"/>
      <c r="N12" s="100" t="s">
        <v>114</v>
      </c>
      <c r="O12" s="101"/>
      <c r="P12" s="101"/>
      <c r="Q12" s="101"/>
      <c r="R12" s="102"/>
      <c r="S12" s="94"/>
      <c r="T12" s="112"/>
      <c r="U12" s="97"/>
    </row>
    <row r="13" spans="1:21" s="20" customFormat="1" ht="12.75" customHeight="1">
      <c r="A13" s="109">
        <v>28</v>
      </c>
      <c r="B13" s="86" t="s">
        <v>412</v>
      </c>
      <c r="C13" s="86" t="s">
        <v>413</v>
      </c>
      <c r="D13" s="103" t="s">
        <v>68</v>
      </c>
      <c r="E13" s="103" t="s">
        <v>415</v>
      </c>
      <c r="F13" s="103" t="s">
        <v>162</v>
      </c>
      <c r="G13" s="95" t="s">
        <v>171</v>
      </c>
      <c r="H13" s="95">
        <v>110000</v>
      </c>
      <c r="I13" s="83" t="s">
        <v>344</v>
      </c>
      <c r="J13" s="95">
        <v>60000</v>
      </c>
      <c r="K13" s="96">
        <f>J13/(H13/100)</f>
        <v>54.54545454545455</v>
      </c>
      <c r="L13" s="95">
        <v>50000</v>
      </c>
      <c r="M13" s="96">
        <f>L13/(H13/100)</f>
        <v>45.45454545454545</v>
      </c>
      <c r="N13" s="18" t="s">
        <v>469</v>
      </c>
      <c r="O13" s="18" t="s">
        <v>491</v>
      </c>
      <c r="P13" s="18" t="s">
        <v>492</v>
      </c>
      <c r="Q13" s="18" t="s">
        <v>468</v>
      </c>
      <c r="R13" s="18" t="s">
        <v>465</v>
      </c>
      <c r="S13" s="92" t="s">
        <v>416</v>
      </c>
      <c r="T13" s="18" t="s">
        <v>342</v>
      </c>
      <c r="U13" s="95">
        <v>15000</v>
      </c>
    </row>
    <row r="14" spans="1:21" s="37" customFormat="1" ht="12" customHeight="1">
      <c r="A14" s="110"/>
      <c r="B14" s="84"/>
      <c r="C14" s="84"/>
      <c r="D14" s="105"/>
      <c r="E14" s="104"/>
      <c r="F14" s="104"/>
      <c r="G14" s="96"/>
      <c r="H14" s="96"/>
      <c r="I14" s="81"/>
      <c r="J14" s="96"/>
      <c r="K14" s="96"/>
      <c r="L14" s="96"/>
      <c r="M14" s="96"/>
      <c r="N14" s="14" t="s">
        <v>163</v>
      </c>
      <c r="O14" s="14" t="s">
        <v>163</v>
      </c>
      <c r="P14" s="14" t="s">
        <v>163</v>
      </c>
      <c r="Q14" s="14" t="s">
        <v>163</v>
      </c>
      <c r="R14" s="14" t="s">
        <v>163</v>
      </c>
      <c r="S14" s="93"/>
      <c r="T14" s="98" t="s">
        <v>470</v>
      </c>
      <c r="U14" s="96"/>
    </row>
    <row r="15" spans="1:21" s="37" customFormat="1" ht="50.25" customHeight="1">
      <c r="A15" s="107"/>
      <c r="B15" s="85"/>
      <c r="C15" s="85"/>
      <c r="D15" s="21" t="s">
        <v>414</v>
      </c>
      <c r="E15" s="105"/>
      <c r="F15" s="105"/>
      <c r="G15" s="97"/>
      <c r="H15" s="97"/>
      <c r="I15" s="82"/>
      <c r="J15" s="97"/>
      <c r="K15" s="97"/>
      <c r="L15" s="97"/>
      <c r="M15" s="97"/>
      <c r="N15" s="100" t="s">
        <v>356</v>
      </c>
      <c r="O15" s="101"/>
      <c r="P15" s="101"/>
      <c r="Q15" s="101"/>
      <c r="R15" s="102"/>
      <c r="S15" s="94"/>
      <c r="T15" s="99"/>
      <c r="U15" s="97"/>
    </row>
    <row r="16" spans="1:21" s="20" customFormat="1" ht="12.75" customHeight="1">
      <c r="A16" s="109">
        <v>32</v>
      </c>
      <c r="B16" s="86" t="s">
        <v>358</v>
      </c>
      <c r="C16" s="86" t="s">
        <v>359</v>
      </c>
      <c r="D16" s="103" t="s">
        <v>360</v>
      </c>
      <c r="E16" s="103" t="s">
        <v>362</v>
      </c>
      <c r="F16" s="103" t="s">
        <v>170</v>
      </c>
      <c r="G16" s="95" t="s">
        <v>171</v>
      </c>
      <c r="H16" s="95">
        <v>6500</v>
      </c>
      <c r="I16" s="83" t="s">
        <v>363</v>
      </c>
      <c r="J16" s="95">
        <v>3250</v>
      </c>
      <c r="K16" s="96">
        <f>J16/(H16/100)</f>
        <v>50</v>
      </c>
      <c r="L16" s="95">
        <v>3250</v>
      </c>
      <c r="M16" s="96">
        <f>L16/(H16/100)</f>
        <v>50</v>
      </c>
      <c r="N16" s="18" t="s">
        <v>469</v>
      </c>
      <c r="O16" s="18" t="s">
        <v>491</v>
      </c>
      <c r="P16" s="18" t="s">
        <v>492</v>
      </c>
      <c r="Q16" s="18" t="s">
        <v>468</v>
      </c>
      <c r="R16" s="18" t="s">
        <v>465</v>
      </c>
      <c r="S16" s="92" t="s">
        <v>364</v>
      </c>
      <c r="T16" s="18" t="s">
        <v>342</v>
      </c>
      <c r="U16" s="95">
        <v>2500</v>
      </c>
    </row>
    <row r="17" spans="1:21" s="37" customFormat="1" ht="12" customHeight="1">
      <c r="A17" s="110"/>
      <c r="B17" s="84"/>
      <c r="C17" s="84"/>
      <c r="D17" s="105"/>
      <c r="E17" s="104"/>
      <c r="F17" s="104"/>
      <c r="G17" s="96"/>
      <c r="H17" s="96"/>
      <c r="I17" s="81"/>
      <c r="J17" s="96"/>
      <c r="K17" s="96"/>
      <c r="L17" s="96"/>
      <c r="M17" s="96"/>
      <c r="N17" s="14" t="s">
        <v>163</v>
      </c>
      <c r="O17" s="14" t="s">
        <v>163</v>
      </c>
      <c r="P17" s="14" t="s">
        <v>163</v>
      </c>
      <c r="Q17" s="14" t="s">
        <v>163</v>
      </c>
      <c r="R17" s="14" t="s">
        <v>163</v>
      </c>
      <c r="S17" s="93"/>
      <c r="T17" s="111" t="s">
        <v>411</v>
      </c>
      <c r="U17" s="96"/>
    </row>
    <row r="18" spans="1:21" s="37" customFormat="1" ht="38.25" customHeight="1">
      <c r="A18" s="107"/>
      <c r="B18" s="85"/>
      <c r="C18" s="85"/>
      <c r="D18" s="21" t="s">
        <v>361</v>
      </c>
      <c r="E18" s="105"/>
      <c r="F18" s="105"/>
      <c r="G18" s="97"/>
      <c r="H18" s="97"/>
      <c r="I18" s="82"/>
      <c r="J18" s="97"/>
      <c r="K18" s="97"/>
      <c r="L18" s="97"/>
      <c r="M18" s="97"/>
      <c r="N18" s="100" t="s">
        <v>365</v>
      </c>
      <c r="O18" s="101"/>
      <c r="P18" s="101"/>
      <c r="Q18" s="101"/>
      <c r="R18" s="102"/>
      <c r="S18" s="94"/>
      <c r="T18" s="112"/>
      <c r="U18" s="97"/>
    </row>
    <row r="19" spans="1:21" s="20" customFormat="1" ht="12.75" customHeight="1">
      <c r="A19" s="107">
        <v>33</v>
      </c>
      <c r="B19" s="86" t="s">
        <v>358</v>
      </c>
      <c r="C19" s="86" t="s">
        <v>366</v>
      </c>
      <c r="D19" s="103" t="s">
        <v>367</v>
      </c>
      <c r="E19" s="103" t="s">
        <v>370</v>
      </c>
      <c r="F19" s="103" t="s">
        <v>180</v>
      </c>
      <c r="G19" s="95" t="s">
        <v>368</v>
      </c>
      <c r="H19" s="95">
        <v>15900</v>
      </c>
      <c r="I19" s="83" t="s">
        <v>369</v>
      </c>
      <c r="J19" s="95">
        <v>8088</v>
      </c>
      <c r="K19" s="96">
        <f>J19/(H19/100)</f>
        <v>50.867924528301884</v>
      </c>
      <c r="L19" s="95">
        <v>7812</v>
      </c>
      <c r="M19" s="96">
        <f>L19/(H19/100)</f>
        <v>49.132075471698116</v>
      </c>
      <c r="N19" s="18" t="s">
        <v>469</v>
      </c>
      <c r="O19" s="18" t="s">
        <v>491</v>
      </c>
      <c r="P19" s="18" t="s">
        <v>492</v>
      </c>
      <c r="Q19" s="18" t="s">
        <v>468</v>
      </c>
      <c r="R19" s="18" t="s">
        <v>465</v>
      </c>
      <c r="S19" s="92" t="s">
        <v>371</v>
      </c>
      <c r="T19" s="18" t="s">
        <v>342</v>
      </c>
      <c r="U19" s="95">
        <v>5500</v>
      </c>
    </row>
    <row r="20" spans="1:21" s="37" customFormat="1" ht="12" customHeight="1">
      <c r="A20" s="108"/>
      <c r="B20" s="84"/>
      <c r="C20" s="84"/>
      <c r="D20" s="105"/>
      <c r="E20" s="104"/>
      <c r="F20" s="104"/>
      <c r="G20" s="96"/>
      <c r="H20" s="96"/>
      <c r="I20" s="81"/>
      <c r="J20" s="96"/>
      <c r="K20" s="96"/>
      <c r="L20" s="96"/>
      <c r="M20" s="96"/>
      <c r="N20" s="14" t="s">
        <v>163</v>
      </c>
      <c r="O20" s="14" t="s">
        <v>163</v>
      </c>
      <c r="P20" s="14" t="s">
        <v>163</v>
      </c>
      <c r="Q20" s="14" t="s">
        <v>163</v>
      </c>
      <c r="R20" s="14" t="s">
        <v>163</v>
      </c>
      <c r="S20" s="93"/>
      <c r="T20" s="111" t="s">
        <v>473</v>
      </c>
      <c r="U20" s="96"/>
    </row>
    <row r="21" spans="1:21" s="37" customFormat="1" ht="36.75" customHeight="1">
      <c r="A21" s="108"/>
      <c r="B21" s="85"/>
      <c r="C21" s="85"/>
      <c r="D21" s="21" t="s">
        <v>361</v>
      </c>
      <c r="E21" s="105"/>
      <c r="F21" s="105"/>
      <c r="G21" s="97"/>
      <c r="H21" s="97"/>
      <c r="I21" s="82"/>
      <c r="J21" s="97"/>
      <c r="K21" s="97"/>
      <c r="L21" s="97"/>
      <c r="M21" s="97"/>
      <c r="N21" s="100"/>
      <c r="O21" s="101"/>
      <c r="P21" s="101"/>
      <c r="Q21" s="101"/>
      <c r="R21" s="102"/>
      <c r="S21" s="94"/>
      <c r="T21" s="112"/>
      <c r="U21" s="97"/>
    </row>
    <row r="22" spans="1:21" s="20" customFormat="1" ht="12.75" customHeight="1">
      <c r="A22" s="107">
        <v>35</v>
      </c>
      <c r="B22" s="86" t="s">
        <v>358</v>
      </c>
      <c r="C22" s="86" t="s">
        <v>85</v>
      </c>
      <c r="D22" s="103" t="s">
        <v>86</v>
      </c>
      <c r="E22" s="103" t="s">
        <v>591</v>
      </c>
      <c r="F22" s="103" t="s">
        <v>180</v>
      </c>
      <c r="G22" s="95" t="s">
        <v>112</v>
      </c>
      <c r="H22" s="95">
        <v>40000</v>
      </c>
      <c r="I22" s="83" t="s">
        <v>592</v>
      </c>
      <c r="J22" s="95">
        <v>21760</v>
      </c>
      <c r="K22" s="96">
        <f>J22/(H22/100)</f>
        <v>54.4</v>
      </c>
      <c r="L22" s="95">
        <v>18240</v>
      </c>
      <c r="M22" s="96">
        <f>L22/(H22/100)</f>
        <v>45.6</v>
      </c>
      <c r="N22" s="18" t="s">
        <v>469</v>
      </c>
      <c r="O22" s="18" t="s">
        <v>491</v>
      </c>
      <c r="P22" s="18" t="s">
        <v>492</v>
      </c>
      <c r="Q22" s="18" t="s">
        <v>468</v>
      </c>
      <c r="R22" s="18" t="s">
        <v>465</v>
      </c>
      <c r="S22" s="92" t="s">
        <v>593</v>
      </c>
      <c r="T22" s="18" t="s">
        <v>342</v>
      </c>
      <c r="U22" s="95">
        <v>10000</v>
      </c>
    </row>
    <row r="23" spans="1:21" s="37" customFormat="1" ht="12" customHeight="1">
      <c r="A23" s="108"/>
      <c r="B23" s="84"/>
      <c r="C23" s="84"/>
      <c r="D23" s="105"/>
      <c r="E23" s="104"/>
      <c r="F23" s="104"/>
      <c r="G23" s="96"/>
      <c r="H23" s="96"/>
      <c r="I23" s="81"/>
      <c r="J23" s="96"/>
      <c r="K23" s="96"/>
      <c r="L23" s="96"/>
      <c r="M23" s="96"/>
      <c r="N23" s="14" t="s">
        <v>163</v>
      </c>
      <c r="O23" s="14" t="s">
        <v>163</v>
      </c>
      <c r="P23" s="14" t="s">
        <v>163</v>
      </c>
      <c r="Q23" s="14" t="s">
        <v>163</v>
      </c>
      <c r="R23" s="14" t="s">
        <v>163</v>
      </c>
      <c r="S23" s="93"/>
      <c r="T23" s="98" t="s">
        <v>474</v>
      </c>
      <c r="U23" s="96"/>
    </row>
    <row r="24" spans="1:21" s="37" customFormat="1" ht="33" customHeight="1">
      <c r="A24" s="108"/>
      <c r="B24" s="85"/>
      <c r="C24" s="85"/>
      <c r="D24" s="21" t="s">
        <v>361</v>
      </c>
      <c r="E24" s="105"/>
      <c r="F24" s="105"/>
      <c r="G24" s="97"/>
      <c r="H24" s="97"/>
      <c r="I24" s="82"/>
      <c r="J24" s="97"/>
      <c r="K24" s="97"/>
      <c r="L24" s="97"/>
      <c r="M24" s="97"/>
      <c r="N24" s="100" t="s">
        <v>356</v>
      </c>
      <c r="O24" s="101"/>
      <c r="P24" s="101"/>
      <c r="Q24" s="101"/>
      <c r="R24" s="102"/>
      <c r="S24" s="94"/>
      <c r="T24" s="99"/>
      <c r="U24" s="97"/>
    </row>
    <row r="25" spans="1:21" s="20" customFormat="1" ht="12.75" customHeight="1">
      <c r="A25" s="109">
        <v>42</v>
      </c>
      <c r="B25" s="86" t="s">
        <v>58</v>
      </c>
      <c r="C25" s="86" t="s">
        <v>59</v>
      </c>
      <c r="D25" s="103" t="s">
        <v>60</v>
      </c>
      <c r="E25" s="103" t="s">
        <v>62</v>
      </c>
      <c r="F25" s="103" t="s">
        <v>170</v>
      </c>
      <c r="G25" s="95" t="s">
        <v>171</v>
      </c>
      <c r="H25" s="95">
        <v>10000</v>
      </c>
      <c r="I25" s="83" t="s">
        <v>63</v>
      </c>
      <c r="J25" s="95">
        <v>3000</v>
      </c>
      <c r="K25" s="96">
        <f>J25/(H25/100)</f>
        <v>30</v>
      </c>
      <c r="L25" s="95">
        <v>7000</v>
      </c>
      <c r="M25" s="96">
        <f>L25/(H25/100)</f>
        <v>70</v>
      </c>
      <c r="N25" s="18" t="s">
        <v>469</v>
      </c>
      <c r="O25" s="18" t="s">
        <v>491</v>
      </c>
      <c r="P25" s="18" t="s">
        <v>492</v>
      </c>
      <c r="Q25" s="18" t="s">
        <v>468</v>
      </c>
      <c r="R25" s="18" t="s">
        <v>465</v>
      </c>
      <c r="S25" s="92" t="s">
        <v>64</v>
      </c>
      <c r="T25" s="18" t="s">
        <v>342</v>
      </c>
      <c r="U25" s="95">
        <v>2000</v>
      </c>
    </row>
    <row r="26" spans="1:21" s="37" customFormat="1" ht="12" customHeight="1">
      <c r="A26" s="110"/>
      <c r="B26" s="84"/>
      <c r="C26" s="84"/>
      <c r="D26" s="105"/>
      <c r="E26" s="104"/>
      <c r="F26" s="104"/>
      <c r="G26" s="96"/>
      <c r="H26" s="96"/>
      <c r="I26" s="81"/>
      <c r="J26" s="96"/>
      <c r="K26" s="96"/>
      <c r="L26" s="96"/>
      <c r="M26" s="96"/>
      <c r="N26" s="14" t="s">
        <v>163</v>
      </c>
      <c r="O26" s="14" t="s">
        <v>163</v>
      </c>
      <c r="P26" s="14" t="s">
        <v>163</v>
      </c>
      <c r="Q26" s="14" t="s">
        <v>163</v>
      </c>
      <c r="R26" s="14" t="s">
        <v>163</v>
      </c>
      <c r="S26" s="93"/>
      <c r="T26" s="98" t="s">
        <v>300</v>
      </c>
      <c r="U26" s="96"/>
    </row>
    <row r="27" spans="1:21" s="37" customFormat="1" ht="33.75" customHeight="1">
      <c r="A27" s="107"/>
      <c r="B27" s="85"/>
      <c r="C27" s="85"/>
      <c r="D27" s="21" t="s">
        <v>61</v>
      </c>
      <c r="E27" s="105"/>
      <c r="F27" s="105"/>
      <c r="G27" s="97"/>
      <c r="H27" s="97"/>
      <c r="I27" s="82"/>
      <c r="J27" s="97"/>
      <c r="K27" s="97"/>
      <c r="L27" s="97"/>
      <c r="M27" s="97"/>
      <c r="N27" s="100" t="s">
        <v>65</v>
      </c>
      <c r="O27" s="101"/>
      <c r="P27" s="101"/>
      <c r="Q27" s="101"/>
      <c r="R27" s="102"/>
      <c r="S27" s="94"/>
      <c r="T27" s="99"/>
      <c r="U27" s="97"/>
    </row>
    <row r="28" spans="1:21" s="20" customFormat="1" ht="12.75" customHeight="1">
      <c r="A28" s="109">
        <v>56</v>
      </c>
      <c r="B28" s="86" t="s">
        <v>324</v>
      </c>
      <c r="C28" s="86" t="s">
        <v>417</v>
      </c>
      <c r="D28" s="103" t="s">
        <v>418</v>
      </c>
      <c r="E28" s="103" t="s">
        <v>419</v>
      </c>
      <c r="F28" s="103" t="s">
        <v>343</v>
      </c>
      <c r="G28" s="95" t="s">
        <v>171</v>
      </c>
      <c r="H28" s="95">
        <v>60000</v>
      </c>
      <c r="I28" s="83" t="s">
        <v>329</v>
      </c>
      <c r="J28" s="95">
        <v>18000</v>
      </c>
      <c r="K28" s="96">
        <f>J28/(H28/100)</f>
        <v>30</v>
      </c>
      <c r="L28" s="95">
        <v>42000</v>
      </c>
      <c r="M28" s="96">
        <f>L28/(H28/100)</f>
        <v>70</v>
      </c>
      <c r="N28" s="18" t="s">
        <v>469</v>
      </c>
      <c r="O28" s="18" t="s">
        <v>491</v>
      </c>
      <c r="P28" s="18" t="s">
        <v>492</v>
      </c>
      <c r="Q28" s="18" t="s">
        <v>468</v>
      </c>
      <c r="R28" s="18" t="s">
        <v>465</v>
      </c>
      <c r="S28" s="92" t="s">
        <v>69</v>
      </c>
      <c r="T28" s="18" t="s">
        <v>342</v>
      </c>
      <c r="U28" s="95">
        <v>12000</v>
      </c>
    </row>
    <row r="29" spans="1:21" s="37" customFormat="1" ht="12" customHeight="1">
      <c r="A29" s="110"/>
      <c r="B29" s="84"/>
      <c r="C29" s="84"/>
      <c r="D29" s="105"/>
      <c r="E29" s="104"/>
      <c r="F29" s="104"/>
      <c r="G29" s="96"/>
      <c r="H29" s="96"/>
      <c r="I29" s="81"/>
      <c r="J29" s="96"/>
      <c r="K29" s="96"/>
      <c r="L29" s="96"/>
      <c r="M29" s="96"/>
      <c r="N29" s="14" t="s">
        <v>163</v>
      </c>
      <c r="O29" s="14" t="s">
        <v>163</v>
      </c>
      <c r="P29" s="14" t="s">
        <v>163</v>
      </c>
      <c r="Q29" s="14" t="s">
        <v>163</v>
      </c>
      <c r="R29" s="14" t="s">
        <v>163</v>
      </c>
      <c r="S29" s="93"/>
      <c r="T29" s="98" t="s">
        <v>41</v>
      </c>
      <c r="U29" s="96"/>
    </row>
    <row r="30" spans="1:21" s="37" customFormat="1" ht="49.5" customHeight="1">
      <c r="A30" s="107"/>
      <c r="B30" s="85"/>
      <c r="C30" s="85"/>
      <c r="D30" s="21" t="s">
        <v>327</v>
      </c>
      <c r="E30" s="105"/>
      <c r="F30" s="105"/>
      <c r="G30" s="97"/>
      <c r="H30" s="97"/>
      <c r="I30" s="82"/>
      <c r="J30" s="97"/>
      <c r="K30" s="97"/>
      <c r="L30" s="97"/>
      <c r="M30" s="97"/>
      <c r="N30" s="100" t="s">
        <v>420</v>
      </c>
      <c r="O30" s="101"/>
      <c r="P30" s="101"/>
      <c r="Q30" s="101"/>
      <c r="R30" s="102"/>
      <c r="S30" s="94"/>
      <c r="T30" s="99"/>
      <c r="U30" s="97"/>
    </row>
    <row r="31" spans="1:21" s="20" customFormat="1" ht="12.75" customHeight="1">
      <c r="A31" s="107">
        <v>57</v>
      </c>
      <c r="B31" s="86" t="s">
        <v>324</v>
      </c>
      <c r="C31" s="86" t="s">
        <v>70</v>
      </c>
      <c r="D31" s="103" t="s">
        <v>71</v>
      </c>
      <c r="E31" s="103" t="s">
        <v>72</v>
      </c>
      <c r="F31" s="103" t="s">
        <v>73</v>
      </c>
      <c r="G31" s="95" t="s">
        <v>171</v>
      </c>
      <c r="H31" s="95">
        <v>21000</v>
      </c>
      <c r="I31" s="83" t="s">
        <v>63</v>
      </c>
      <c r="J31" s="95">
        <v>6300</v>
      </c>
      <c r="K31" s="96">
        <f>J31/(H31/100)</f>
        <v>30</v>
      </c>
      <c r="L31" s="95">
        <v>14700</v>
      </c>
      <c r="M31" s="96">
        <f>L31/(H31/100)</f>
        <v>70</v>
      </c>
      <c r="N31" s="18" t="s">
        <v>469</v>
      </c>
      <c r="O31" s="18" t="s">
        <v>491</v>
      </c>
      <c r="P31" s="18" t="s">
        <v>492</v>
      </c>
      <c r="Q31" s="18" t="s">
        <v>468</v>
      </c>
      <c r="R31" s="18" t="s">
        <v>465</v>
      </c>
      <c r="S31" s="92" t="s">
        <v>478</v>
      </c>
      <c r="T31" s="18" t="s">
        <v>342</v>
      </c>
      <c r="U31" s="95">
        <v>5000</v>
      </c>
    </row>
    <row r="32" spans="1:21" s="37" customFormat="1" ht="12" customHeight="1">
      <c r="A32" s="108"/>
      <c r="B32" s="84"/>
      <c r="C32" s="84"/>
      <c r="D32" s="105"/>
      <c r="E32" s="104"/>
      <c r="F32" s="104"/>
      <c r="G32" s="96"/>
      <c r="H32" s="96"/>
      <c r="I32" s="81"/>
      <c r="J32" s="96"/>
      <c r="K32" s="96"/>
      <c r="L32" s="96"/>
      <c r="M32" s="96"/>
      <c r="N32" s="14" t="s">
        <v>163</v>
      </c>
      <c r="O32" s="14" t="s">
        <v>163</v>
      </c>
      <c r="P32" s="14" t="s">
        <v>163</v>
      </c>
      <c r="Q32" s="14" t="s">
        <v>163</v>
      </c>
      <c r="R32" s="14" t="s">
        <v>163</v>
      </c>
      <c r="S32" s="93"/>
      <c r="T32" s="98" t="s">
        <v>42</v>
      </c>
      <c r="U32" s="96"/>
    </row>
    <row r="33" spans="1:21" s="37" customFormat="1" ht="34.5" customHeight="1">
      <c r="A33" s="108"/>
      <c r="B33" s="85"/>
      <c r="C33" s="85"/>
      <c r="D33" s="21" t="s">
        <v>327</v>
      </c>
      <c r="E33" s="105"/>
      <c r="F33" s="105"/>
      <c r="G33" s="97"/>
      <c r="H33" s="97"/>
      <c r="I33" s="82"/>
      <c r="J33" s="97"/>
      <c r="K33" s="97"/>
      <c r="L33" s="97"/>
      <c r="M33" s="97"/>
      <c r="N33" s="100" t="s">
        <v>420</v>
      </c>
      <c r="O33" s="101"/>
      <c r="P33" s="101"/>
      <c r="Q33" s="101"/>
      <c r="R33" s="102"/>
      <c r="S33" s="94"/>
      <c r="T33" s="99"/>
      <c r="U33" s="97"/>
    </row>
    <row r="34" spans="1:21" s="20" customFormat="1" ht="12.75" customHeight="1">
      <c r="A34" s="109">
        <v>58</v>
      </c>
      <c r="B34" s="86" t="s">
        <v>324</v>
      </c>
      <c r="C34" s="86" t="s">
        <v>74</v>
      </c>
      <c r="D34" s="103" t="s">
        <v>418</v>
      </c>
      <c r="E34" s="103" t="s">
        <v>72</v>
      </c>
      <c r="F34" s="103" t="s">
        <v>73</v>
      </c>
      <c r="G34" s="95" t="s">
        <v>171</v>
      </c>
      <c r="H34" s="95">
        <v>90000</v>
      </c>
      <c r="I34" s="83" t="s">
        <v>329</v>
      </c>
      <c r="J34" s="95">
        <v>27000</v>
      </c>
      <c r="K34" s="96">
        <f>J34/(H34/100)</f>
        <v>30</v>
      </c>
      <c r="L34" s="95">
        <v>63000</v>
      </c>
      <c r="M34" s="96">
        <f>L34/(H34/100)</f>
        <v>70</v>
      </c>
      <c r="N34" s="18" t="s">
        <v>469</v>
      </c>
      <c r="O34" s="18" t="s">
        <v>491</v>
      </c>
      <c r="P34" s="18" t="s">
        <v>492</v>
      </c>
      <c r="Q34" s="18" t="s">
        <v>468</v>
      </c>
      <c r="R34" s="18" t="s">
        <v>465</v>
      </c>
      <c r="S34" s="92" t="s">
        <v>76</v>
      </c>
      <c r="T34" s="18" t="s">
        <v>342</v>
      </c>
      <c r="U34" s="95">
        <v>5000</v>
      </c>
    </row>
    <row r="35" spans="1:21" s="37" customFormat="1" ht="12" customHeight="1">
      <c r="A35" s="110"/>
      <c r="B35" s="84"/>
      <c r="C35" s="84"/>
      <c r="D35" s="105"/>
      <c r="E35" s="104"/>
      <c r="F35" s="104"/>
      <c r="G35" s="96"/>
      <c r="H35" s="96"/>
      <c r="I35" s="81"/>
      <c r="J35" s="96"/>
      <c r="K35" s="96"/>
      <c r="L35" s="96"/>
      <c r="M35" s="96"/>
      <c r="N35" s="14" t="s">
        <v>163</v>
      </c>
      <c r="O35" s="14" t="s">
        <v>163</v>
      </c>
      <c r="P35" s="14" t="s">
        <v>163</v>
      </c>
      <c r="Q35" s="14" t="s">
        <v>163</v>
      </c>
      <c r="R35" s="14" t="s">
        <v>163</v>
      </c>
      <c r="S35" s="93"/>
      <c r="T35" s="98" t="s">
        <v>43</v>
      </c>
      <c r="U35" s="96"/>
    </row>
    <row r="36" spans="1:21" s="37" customFormat="1" ht="65.25" customHeight="1">
      <c r="A36" s="107"/>
      <c r="B36" s="85"/>
      <c r="C36" s="85"/>
      <c r="D36" s="21" t="s">
        <v>327</v>
      </c>
      <c r="E36" s="105"/>
      <c r="F36" s="105"/>
      <c r="G36" s="97"/>
      <c r="H36" s="97"/>
      <c r="I36" s="82"/>
      <c r="J36" s="97"/>
      <c r="K36" s="97"/>
      <c r="L36" s="97"/>
      <c r="M36" s="97"/>
      <c r="N36" s="100" t="s">
        <v>75</v>
      </c>
      <c r="O36" s="101"/>
      <c r="P36" s="101"/>
      <c r="Q36" s="101"/>
      <c r="R36" s="102"/>
      <c r="S36" s="94"/>
      <c r="T36" s="99"/>
      <c r="U36" s="97"/>
    </row>
    <row r="37" spans="1:21" s="20" customFormat="1" ht="12.75" customHeight="1">
      <c r="A37" s="107">
        <v>63</v>
      </c>
      <c r="B37" s="86" t="s">
        <v>78</v>
      </c>
      <c r="C37" s="86" t="s">
        <v>79</v>
      </c>
      <c r="D37" s="103" t="s">
        <v>80</v>
      </c>
      <c r="E37" s="103" t="s">
        <v>82</v>
      </c>
      <c r="F37" s="103" t="s">
        <v>180</v>
      </c>
      <c r="G37" s="95" t="s">
        <v>171</v>
      </c>
      <c r="H37" s="95">
        <v>15000</v>
      </c>
      <c r="I37" s="83" t="s">
        <v>83</v>
      </c>
      <c r="J37" s="95">
        <v>7500</v>
      </c>
      <c r="K37" s="96">
        <f>J37/(H37/100)</f>
        <v>50</v>
      </c>
      <c r="L37" s="95">
        <v>7500</v>
      </c>
      <c r="M37" s="96">
        <f>L37/(H37/100)</f>
        <v>50</v>
      </c>
      <c r="N37" s="18" t="s">
        <v>469</v>
      </c>
      <c r="O37" s="18" t="s">
        <v>491</v>
      </c>
      <c r="P37" s="18" t="s">
        <v>492</v>
      </c>
      <c r="Q37" s="18" t="s">
        <v>468</v>
      </c>
      <c r="R37" s="18" t="s">
        <v>465</v>
      </c>
      <c r="S37" s="92" t="s">
        <v>84</v>
      </c>
      <c r="T37" s="18" t="s">
        <v>342</v>
      </c>
      <c r="U37" s="95">
        <v>5000</v>
      </c>
    </row>
    <row r="38" spans="1:21" s="37" customFormat="1" ht="12" customHeight="1">
      <c r="A38" s="108"/>
      <c r="B38" s="84"/>
      <c r="C38" s="84"/>
      <c r="D38" s="105"/>
      <c r="E38" s="104"/>
      <c r="F38" s="104"/>
      <c r="G38" s="96"/>
      <c r="H38" s="96"/>
      <c r="I38" s="81"/>
      <c r="J38" s="96"/>
      <c r="K38" s="96"/>
      <c r="L38" s="96"/>
      <c r="M38" s="96"/>
      <c r="N38" s="14" t="s">
        <v>163</v>
      </c>
      <c r="O38" s="14" t="s">
        <v>163</v>
      </c>
      <c r="P38" s="14" t="s">
        <v>163</v>
      </c>
      <c r="Q38" s="14" t="s">
        <v>163</v>
      </c>
      <c r="R38" s="14" t="s">
        <v>163</v>
      </c>
      <c r="S38" s="93"/>
      <c r="T38" s="111" t="s">
        <v>44</v>
      </c>
      <c r="U38" s="96"/>
    </row>
    <row r="39" spans="1:21" s="37" customFormat="1" ht="53.25" customHeight="1">
      <c r="A39" s="108"/>
      <c r="B39" s="85"/>
      <c r="C39" s="85"/>
      <c r="D39" s="21" t="s">
        <v>81</v>
      </c>
      <c r="E39" s="105"/>
      <c r="F39" s="105"/>
      <c r="G39" s="97"/>
      <c r="H39" s="97"/>
      <c r="I39" s="82"/>
      <c r="J39" s="97"/>
      <c r="K39" s="97"/>
      <c r="L39" s="97"/>
      <c r="M39" s="97"/>
      <c r="N39" s="100" t="s">
        <v>479</v>
      </c>
      <c r="O39" s="101"/>
      <c r="P39" s="101"/>
      <c r="Q39" s="101"/>
      <c r="R39" s="102"/>
      <c r="S39" s="94"/>
      <c r="T39" s="112"/>
      <c r="U39" s="97"/>
    </row>
    <row r="40" spans="1:21" s="20" customFormat="1" ht="12.75" customHeight="1">
      <c r="A40" s="107">
        <v>67</v>
      </c>
      <c r="B40" s="86" t="s">
        <v>121</v>
      </c>
      <c r="C40" s="86" t="s">
        <v>122</v>
      </c>
      <c r="D40" s="103" t="s">
        <v>326</v>
      </c>
      <c r="E40" s="103" t="s">
        <v>124</v>
      </c>
      <c r="F40" s="103" t="s">
        <v>180</v>
      </c>
      <c r="G40" s="95" t="s">
        <v>156</v>
      </c>
      <c r="H40" s="95">
        <v>15000</v>
      </c>
      <c r="I40" s="83" t="s">
        <v>125</v>
      </c>
      <c r="J40" s="95">
        <v>4500</v>
      </c>
      <c r="K40" s="96">
        <f>J40/(H40/100)</f>
        <v>30</v>
      </c>
      <c r="L40" s="95">
        <v>10500</v>
      </c>
      <c r="M40" s="96">
        <f>L40/(H40/100)</f>
        <v>70</v>
      </c>
      <c r="N40" s="18" t="s">
        <v>469</v>
      </c>
      <c r="O40" s="18" t="s">
        <v>491</v>
      </c>
      <c r="P40" s="18" t="s">
        <v>492</v>
      </c>
      <c r="Q40" s="18" t="s">
        <v>468</v>
      </c>
      <c r="R40" s="18" t="s">
        <v>465</v>
      </c>
      <c r="S40" s="92" t="s">
        <v>126</v>
      </c>
      <c r="T40" s="18" t="s">
        <v>342</v>
      </c>
      <c r="U40" s="95">
        <v>6000</v>
      </c>
    </row>
    <row r="41" spans="1:21" s="37" customFormat="1" ht="12" customHeight="1">
      <c r="A41" s="108"/>
      <c r="B41" s="84"/>
      <c r="C41" s="84"/>
      <c r="D41" s="105"/>
      <c r="E41" s="104"/>
      <c r="F41" s="104"/>
      <c r="G41" s="96"/>
      <c r="H41" s="96"/>
      <c r="I41" s="81"/>
      <c r="J41" s="96"/>
      <c r="K41" s="96"/>
      <c r="L41" s="96"/>
      <c r="M41" s="96"/>
      <c r="N41" s="14" t="s">
        <v>163</v>
      </c>
      <c r="O41" s="14" t="s">
        <v>163</v>
      </c>
      <c r="P41" s="14" t="s">
        <v>163</v>
      </c>
      <c r="Q41" s="14" t="s">
        <v>163</v>
      </c>
      <c r="R41" s="14" t="s">
        <v>163</v>
      </c>
      <c r="S41" s="93"/>
      <c r="T41" s="98" t="s">
        <v>522</v>
      </c>
      <c r="U41" s="96"/>
    </row>
    <row r="42" spans="1:21" s="37" customFormat="1" ht="42" customHeight="1">
      <c r="A42" s="108"/>
      <c r="B42" s="85"/>
      <c r="C42" s="85"/>
      <c r="D42" s="21" t="s">
        <v>123</v>
      </c>
      <c r="E42" s="105"/>
      <c r="F42" s="105"/>
      <c r="G42" s="97"/>
      <c r="H42" s="97"/>
      <c r="I42" s="82"/>
      <c r="J42" s="97"/>
      <c r="K42" s="97"/>
      <c r="L42" s="97"/>
      <c r="M42" s="97"/>
      <c r="N42" s="100"/>
      <c r="O42" s="101"/>
      <c r="P42" s="101"/>
      <c r="Q42" s="101"/>
      <c r="R42" s="102"/>
      <c r="S42" s="94"/>
      <c r="T42" s="99"/>
      <c r="U42" s="97"/>
    </row>
    <row r="43" spans="1:21" s="20" customFormat="1" ht="12.75" customHeight="1">
      <c r="A43" s="109">
        <v>74</v>
      </c>
      <c r="B43" s="86" t="s">
        <v>242</v>
      </c>
      <c r="C43" s="86" t="s">
        <v>243</v>
      </c>
      <c r="D43" s="103" t="s">
        <v>326</v>
      </c>
      <c r="E43" s="103" t="s">
        <v>245</v>
      </c>
      <c r="F43" s="103" t="s">
        <v>180</v>
      </c>
      <c r="G43" s="95" t="s">
        <v>171</v>
      </c>
      <c r="H43" s="95">
        <v>19300</v>
      </c>
      <c r="I43" s="83" t="s">
        <v>246</v>
      </c>
      <c r="J43" s="95">
        <v>5790</v>
      </c>
      <c r="K43" s="96">
        <f>J43/(H43/100)</f>
        <v>30</v>
      </c>
      <c r="L43" s="95">
        <v>13510</v>
      </c>
      <c r="M43" s="96">
        <f>L43/(H43/100)</f>
        <v>70</v>
      </c>
      <c r="N43" s="18" t="s">
        <v>469</v>
      </c>
      <c r="O43" s="18" t="s">
        <v>491</v>
      </c>
      <c r="P43" s="18" t="s">
        <v>492</v>
      </c>
      <c r="Q43" s="18" t="s">
        <v>468</v>
      </c>
      <c r="R43" s="18" t="s">
        <v>465</v>
      </c>
      <c r="S43" s="92" t="s">
        <v>248</v>
      </c>
      <c r="T43" s="18" t="s">
        <v>342</v>
      </c>
      <c r="U43" s="95">
        <v>2500</v>
      </c>
    </row>
    <row r="44" spans="1:21" s="37" customFormat="1" ht="12" customHeight="1">
      <c r="A44" s="110"/>
      <c r="B44" s="84"/>
      <c r="C44" s="84"/>
      <c r="D44" s="105"/>
      <c r="E44" s="104"/>
      <c r="F44" s="104"/>
      <c r="G44" s="96"/>
      <c r="H44" s="96"/>
      <c r="I44" s="81"/>
      <c r="J44" s="96"/>
      <c r="K44" s="96"/>
      <c r="L44" s="96"/>
      <c r="M44" s="96"/>
      <c r="N44" s="14" t="s">
        <v>163</v>
      </c>
      <c r="O44" s="14"/>
      <c r="P44" s="14"/>
      <c r="Q44" s="14" t="s">
        <v>163</v>
      </c>
      <c r="R44" s="14"/>
      <c r="S44" s="93"/>
      <c r="T44" s="111" t="s">
        <v>700</v>
      </c>
      <c r="U44" s="96"/>
    </row>
    <row r="45" spans="1:21" s="37" customFormat="1" ht="33" customHeight="1">
      <c r="A45" s="107"/>
      <c r="B45" s="85"/>
      <c r="C45" s="85"/>
      <c r="D45" s="21" t="s">
        <v>244</v>
      </c>
      <c r="E45" s="105"/>
      <c r="F45" s="105"/>
      <c r="G45" s="97"/>
      <c r="H45" s="97"/>
      <c r="I45" s="82"/>
      <c r="J45" s="97"/>
      <c r="K45" s="97"/>
      <c r="L45" s="97"/>
      <c r="M45" s="97"/>
      <c r="N45" s="100" t="s">
        <v>247</v>
      </c>
      <c r="O45" s="101"/>
      <c r="P45" s="101"/>
      <c r="Q45" s="101"/>
      <c r="R45" s="102"/>
      <c r="S45" s="94"/>
      <c r="T45" s="112"/>
      <c r="U45" s="97"/>
    </row>
    <row r="46" spans="1:21" s="20" customFormat="1" ht="12.75" customHeight="1">
      <c r="A46" s="107">
        <v>83</v>
      </c>
      <c r="B46" s="86" t="s">
        <v>694</v>
      </c>
      <c r="C46" s="86" t="s">
        <v>695</v>
      </c>
      <c r="D46" s="103" t="s">
        <v>357</v>
      </c>
      <c r="E46" s="103" t="s">
        <v>697</v>
      </c>
      <c r="F46" s="103" t="s">
        <v>180</v>
      </c>
      <c r="G46" s="95" t="s">
        <v>171</v>
      </c>
      <c r="H46" s="95">
        <v>26800</v>
      </c>
      <c r="I46" s="83" t="s">
        <v>698</v>
      </c>
      <c r="J46" s="95">
        <v>10800</v>
      </c>
      <c r="K46" s="96">
        <f>J46/(H46/100)</f>
        <v>40.298507462686565</v>
      </c>
      <c r="L46" s="95">
        <v>16000</v>
      </c>
      <c r="M46" s="96">
        <f>L46/(H46/100)</f>
        <v>59.701492537313435</v>
      </c>
      <c r="N46" s="18" t="s">
        <v>469</v>
      </c>
      <c r="O46" s="18" t="s">
        <v>491</v>
      </c>
      <c r="P46" s="18" t="s">
        <v>492</v>
      </c>
      <c r="Q46" s="18" t="s">
        <v>468</v>
      </c>
      <c r="R46" s="18" t="s">
        <v>465</v>
      </c>
      <c r="S46" s="92" t="s">
        <v>776</v>
      </c>
      <c r="T46" s="18" t="s">
        <v>342</v>
      </c>
      <c r="U46" s="95">
        <v>7000</v>
      </c>
    </row>
    <row r="47" spans="1:21" s="37" customFormat="1" ht="12" customHeight="1">
      <c r="A47" s="108"/>
      <c r="B47" s="84"/>
      <c r="C47" s="84"/>
      <c r="D47" s="105"/>
      <c r="E47" s="104"/>
      <c r="F47" s="104"/>
      <c r="G47" s="96"/>
      <c r="H47" s="96"/>
      <c r="I47" s="81"/>
      <c r="J47" s="96"/>
      <c r="K47" s="96"/>
      <c r="L47" s="96"/>
      <c r="M47" s="96"/>
      <c r="N47" s="14" t="s">
        <v>163</v>
      </c>
      <c r="O47" s="14" t="s">
        <v>163</v>
      </c>
      <c r="P47" s="14" t="s">
        <v>163</v>
      </c>
      <c r="Q47" s="14" t="s">
        <v>163</v>
      </c>
      <c r="R47" s="14"/>
      <c r="S47" s="93"/>
      <c r="T47" s="98" t="s">
        <v>701</v>
      </c>
      <c r="U47" s="96"/>
    </row>
    <row r="48" spans="1:21" s="37" customFormat="1" ht="57.75" customHeight="1">
      <c r="A48" s="108"/>
      <c r="B48" s="85"/>
      <c r="C48" s="85"/>
      <c r="D48" s="21" t="s">
        <v>696</v>
      </c>
      <c r="E48" s="105"/>
      <c r="F48" s="105"/>
      <c r="G48" s="97"/>
      <c r="H48" s="97"/>
      <c r="I48" s="82"/>
      <c r="J48" s="97"/>
      <c r="K48" s="97"/>
      <c r="L48" s="97"/>
      <c r="M48" s="97"/>
      <c r="N48" s="100" t="s">
        <v>699</v>
      </c>
      <c r="O48" s="101"/>
      <c r="P48" s="101"/>
      <c r="Q48" s="101"/>
      <c r="R48" s="102"/>
      <c r="S48" s="94"/>
      <c r="T48" s="99"/>
      <c r="U48" s="97"/>
    </row>
    <row r="49" spans="1:21" s="20" customFormat="1" ht="12.75" customHeight="1">
      <c r="A49" s="107">
        <v>87</v>
      </c>
      <c r="B49" s="86" t="s">
        <v>632</v>
      </c>
      <c r="C49" s="86" t="s">
        <v>633</v>
      </c>
      <c r="D49" s="103" t="s">
        <v>208</v>
      </c>
      <c r="E49" s="103" t="s">
        <v>635</v>
      </c>
      <c r="F49" s="103" t="s">
        <v>180</v>
      </c>
      <c r="G49" s="95" t="s">
        <v>156</v>
      </c>
      <c r="H49" s="95">
        <v>45000</v>
      </c>
      <c r="I49" s="83" t="s">
        <v>63</v>
      </c>
      <c r="J49" s="95">
        <v>13500</v>
      </c>
      <c r="K49" s="96">
        <f>J49/(H49/100)</f>
        <v>30</v>
      </c>
      <c r="L49" s="95">
        <v>31500</v>
      </c>
      <c r="M49" s="96">
        <f>L49/(H49/100)</f>
        <v>70</v>
      </c>
      <c r="N49" s="18" t="s">
        <v>469</v>
      </c>
      <c r="O49" s="18" t="s">
        <v>491</v>
      </c>
      <c r="P49" s="18" t="s">
        <v>492</v>
      </c>
      <c r="Q49" s="18" t="s">
        <v>468</v>
      </c>
      <c r="R49" s="18" t="s">
        <v>465</v>
      </c>
      <c r="S49" s="92" t="s">
        <v>637</v>
      </c>
      <c r="T49" s="18" t="s">
        <v>174</v>
      </c>
      <c r="U49" s="95">
        <v>0</v>
      </c>
    </row>
    <row r="50" spans="1:21" s="37" customFormat="1" ht="12" customHeight="1">
      <c r="A50" s="108"/>
      <c r="B50" s="84"/>
      <c r="C50" s="84"/>
      <c r="D50" s="105"/>
      <c r="E50" s="104"/>
      <c r="F50" s="104"/>
      <c r="G50" s="96"/>
      <c r="H50" s="96"/>
      <c r="I50" s="81"/>
      <c r="J50" s="96"/>
      <c r="K50" s="96"/>
      <c r="L50" s="96"/>
      <c r="M50" s="96"/>
      <c r="N50" s="14" t="s">
        <v>163</v>
      </c>
      <c r="O50" s="14"/>
      <c r="P50" s="14"/>
      <c r="Q50" s="14" t="s">
        <v>163</v>
      </c>
      <c r="R50" s="14" t="s">
        <v>163</v>
      </c>
      <c r="S50" s="93"/>
      <c r="T50" s="98" t="s">
        <v>636</v>
      </c>
      <c r="U50" s="96"/>
    </row>
    <row r="51" spans="1:21" s="37" customFormat="1" ht="33.75" customHeight="1">
      <c r="A51" s="108"/>
      <c r="B51" s="85"/>
      <c r="C51" s="85"/>
      <c r="D51" s="21" t="s">
        <v>634</v>
      </c>
      <c r="E51" s="105"/>
      <c r="F51" s="105"/>
      <c r="G51" s="97"/>
      <c r="H51" s="97"/>
      <c r="I51" s="82"/>
      <c r="J51" s="97"/>
      <c r="K51" s="97"/>
      <c r="L51" s="97"/>
      <c r="M51" s="97"/>
      <c r="N51" s="100" t="s">
        <v>638</v>
      </c>
      <c r="O51" s="101"/>
      <c r="P51" s="101"/>
      <c r="Q51" s="101"/>
      <c r="R51" s="102"/>
      <c r="S51" s="94"/>
      <c r="T51" s="99"/>
      <c r="U51" s="97"/>
    </row>
    <row r="52" spans="1:21" s="20" customFormat="1" ht="12.75" customHeight="1">
      <c r="A52" s="109">
        <v>88</v>
      </c>
      <c r="B52" s="86" t="s">
        <v>639</v>
      </c>
      <c r="C52" s="86" t="s">
        <v>640</v>
      </c>
      <c r="D52" s="103" t="s">
        <v>641</v>
      </c>
      <c r="E52" s="103" t="s">
        <v>643</v>
      </c>
      <c r="F52" s="103" t="s">
        <v>164</v>
      </c>
      <c r="G52" s="95" t="s">
        <v>171</v>
      </c>
      <c r="H52" s="95">
        <v>86000</v>
      </c>
      <c r="I52" s="83" t="s">
        <v>645</v>
      </c>
      <c r="J52" s="95">
        <v>36000</v>
      </c>
      <c r="K52" s="96">
        <f>J52/(H52/100)</f>
        <v>41.86046511627907</v>
      </c>
      <c r="L52" s="95">
        <v>50000</v>
      </c>
      <c r="M52" s="96">
        <f>L52/(H52/100)</f>
        <v>58.13953488372093</v>
      </c>
      <c r="N52" s="18" t="s">
        <v>469</v>
      </c>
      <c r="O52" s="18" t="s">
        <v>491</v>
      </c>
      <c r="P52" s="18" t="s">
        <v>492</v>
      </c>
      <c r="Q52" s="18" t="s">
        <v>468</v>
      </c>
      <c r="R52" s="18" t="s">
        <v>465</v>
      </c>
      <c r="S52" s="92" t="s">
        <v>775</v>
      </c>
      <c r="T52" s="18" t="s">
        <v>174</v>
      </c>
      <c r="U52" s="95">
        <v>0</v>
      </c>
    </row>
    <row r="53" spans="1:21" s="37" customFormat="1" ht="12" customHeight="1">
      <c r="A53" s="110"/>
      <c r="B53" s="84"/>
      <c r="C53" s="84"/>
      <c r="D53" s="105"/>
      <c r="E53" s="104"/>
      <c r="F53" s="104"/>
      <c r="G53" s="96"/>
      <c r="H53" s="96"/>
      <c r="I53" s="81"/>
      <c r="J53" s="96"/>
      <c r="K53" s="96"/>
      <c r="L53" s="96"/>
      <c r="M53" s="96"/>
      <c r="N53" s="14" t="s">
        <v>163</v>
      </c>
      <c r="O53" s="14" t="s">
        <v>345</v>
      </c>
      <c r="P53" s="14" t="s">
        <v>163</v>
      </c>
      <c r="Q53" s="14" t="s">
        <v>163</v>
      </c>
      <c r="R53" s="14" t="s">
        <v>163</v>
      </c>
      <c r="S53" s="93"/>
      <c r="T53" s="98" t="s">
        <v>45</v>
      </c>
      <c r="U53" s="96"/>
    </row>
    <row r="54" spans="1:21" s="37" customFormat="1" ht="88.5" customHeight="1">
      <c r="A54" s="107"/>
      <c r="B54" s="85"/>
      <c r="C54" s="85"/>
      <c r="D54" s="21" t="s">
        <v>642</v>
      </c>
      <c r="E54" s="105"/>
      <c r="F54" s="105"/>
      <c r="G54" s="97"/>
      <c r="H54" s="97"/>
      <c r="I54" s="82"/>
      <c r="J54" s="97"/>
      <c r="K54" s="97"/>
      <c r="L54" s="97"/>
      <c r="M54" s="97"/>
      <c r="N54" s="100" t="s">
        <v>644</v>
      </c>
      <c r="O54" s="101"/>
      <c r="P54" s="101"/>
      <c r="Q54" s="101"/>
      <c r="R54" s="102"/>
      <c r="S54" s="94"/>
      <c r="T54" s="99"/>
      <c r="U54" s="97"/>
    </row>
    <row r="55" spans="1:21" s="28" customFormat="1" ht="12.75">
      <c r="A55" s="27"/>
      <c r="E55" s="89" t="s">
        <v>160</v>
      </c>
      <c r="F55" s="90"/>
      <c r="G55" s="91"/>
      <c r="H55" s="29">
        <f>SUM(H7:H54)</f>
        <v>705500</v>
      </c>
      <c r="I55" s="158" t="s">
        <v>161</v>
      </c>
      <c r="J55" s="158"/>
      <c r="K55" s="158"/>
      <c r="L55" s="29">
        <f>SUM(L7:L54)</f>
        <v>407012</v>
      </c>
      <c r="R55" s="31"/>
      <c r="S55" s="26" t="s">
        <v>159</v>
      </c>
      <c r="T55" s="156">
        <f>SUM(U7:U54)</f>
        <v>107500</v>
      </c>
      <c r="U55" s="157"/>
    </row>
    <row r="56" s="37" customFormat="1" ht="12.75">
      <c r="A56" s="38"/>
    </row>
    <row r="57" s="37" customFormat="1" ht="12.75">
      <c r="A57" s="38"/>
    </row>
    <row r="58" s="37" customFormat="1" ht="12.75">
      <c r="A58" s="38"/>
    </row>
    <row r="59" s="37" customFormat="1" ht="12.75">
      <c r="A59" s="38"/>
    </row>
    <row r="60" s="37" customFormat="1" ht="12.75">
      <c r="A60" s="38"/>
    </row>
    <row r="61" s="37" customFormat="1" ht="12.75">
      <c r="A61" s="38"/>
    </row>
    <row r="62" s="37" customFormat="1" ht="12.75">
      <c r="A62" s="38"/>
    </row>
    <row r="63" s="37" customFormat="1" ht="12.75">
      <c r="A63" s="38"/>
    </row>
    <row r="64" s="37" customFormat="1" ht="12.75">
      <c r="A64" s="38"/>
    </row>
    <row r="65" s="37" customFormat="1" ht="12.75">
      <c r="A65" s="38"/>
    </row>
    <row r="66" s="37" customFormat="1" ht="12.75">
      <c r="A66" s="38"/>
    </row>
    <row r="67" s="37" customFormat="1" ht="12.75">
      <c r="A67" s="38"/>
    </row>
    <row r="68" s="37" customFormat="1" ht="12.75">
      <c r="A68" s="38"/>
    </row>
    <row r="69" s="37" customFormat="1" ht="12.75">
      <c r="A69" s="38"/>
    </row>
    <row r="70" s="37" customFormat="1" ht="12.75">
      <c r="A70" s="38"/>
    </row>
    <row r="71" s="37" customFormat="1" ht="12.75">
      <c r="A71" s="38"/>
    </row>
    <row r="72" s="37" customFormat="1" ht="12.75">
      <c r="A72" s="38"/>
    </row>
    <row r="73" s="37" customFormat="1" ht="12.75">
      <c r="A73" s="38"/>
    </row>
    <row r="74" s="37" customFormat="1" ht="12.75">
      <c r="A74" s="38"/>
    </row>
    <row r="75" s="37" customFormat="1" ht="12.75">
      <c r="A75" s="38"/>
    </row>
    <row r="76" s="37" customFormat="1" ht="12.75">
      <c r="A76" s="38"/>
    </row>
    <row r="77" s="37" customFormat="1" ht="12.75">
      <c r="A77" s="38"/>
    </row>
    <row r="78" s="37" customFormat="1" ht="12.75">
      <c r="A78" s="38"/>
    </row>
    <row r="79" s="37" customFormat="1" ht="12.75">
      <c r="A79" s="38"/>
    </row>
    <row r="80" s="37" customFormat="1" ht="12.75">
      <c r="A80" s="38"/>
    </row>
    <row r="81" s="37" customFormat="1" ht="12.75">
      <c r="A81" s="38"/>
    </row>
    <row r="82" s="37" customFormat="1" ht="12.75">
      <c r="A82" s="38"/>
    </row>
    <row r="83" s="37" customFormat="1" ht="12.75">
      <c r="A83" s="38"/>
    </row>
    <row r="84" s="37" customFormat="1" ht="12.75">
      <c r="A84" s="38"/>
    </row>
    <row r="85" s="37" customFormat="1" ht="12.75">
      <c r="A85" s="38"/>
    </row>
    <row r="86" s="37" customFormat="1" ht="12.75">
      <c r="A86" s="38"/>
    </row>
    <row r="87" s="37" customFormat="1" ht="12.75">
      <c r="A87" s="38"/>
    </row>
    <row r="88" s="37" customFormat="1" ht="12.75">
      <c r="A88" s="38"/>
    </row>
    <row r="89" s="37" customFormat="1" ht="12.75">
      <c r="A89" s="38"/>
    </row>
    <row r="90" s="37" customFormat="1" ht="12.75">
      <c r="A90" s="38"/>
    </row>
    <row r="91" s="37" customFormat="1" ht="12.75">
      <c r="A91" s="38"/>
    </row>
    <row r="92" s="37" customFormat="1" ht="12.75">
      <c r="A92" s="38"/>
    </row>
    <row r="93" s="37" customFormat="1" ht="12.75">
      <c r="A93" s="38"/>
    </row>
    <row r="94" s="37" customFormat="1" ht="12.75">
      <c r="A94" s="38"/>
    </row>
    <row r="95" s="37" customFormat="1" ht="12.75">
      <c r="A95" s="38"/>
    </row>
    <row r="96" s="37" customFormat="1" ht="12.75">
      <c r="A96" s="38"/>
    </row>
    <row r="97" s="37" customFormat="1" ht="12.75">
      <c r="A97" s="38"/>
    </row>
    <row r="98" s="37" customFormat="1" ht="12.75">
      <c r="A98" s="38"/>
    </row>
    <row r="99" s="37" customFormat="1" ht="12.75">
      <c r="A99" s="38"/>
    </row>
    <row r="100" s="37" customFormat="1" ht="12.75">
      <c r="A100" s="38"/>
    </row>
    <row r="101" s="37" customFormat="1" ht="12.75">
      <c r="A101" s="38"/>
    </row>
    <row r="102" s="37" customFormat="1" ht="12.75">
      <c r="A102" s="38"/>
    </row>
    <row r="103" s="37" customFormat="1" ht="12.75">
      <c r="A103" s="38"/>
    </row>
    <row r="104" s="37" customFormat="1" ht="12.75">
      <c r="A104" s="38"/>
    </row>
    <row r="105" s="37" customFormat="1" ht="12.75">
      <c r="A105" s="38"/>
    </row>
    <row r="106" s="37" customFormat="1" ht="12.75">
      <c r="A106" s="38"/>
    </row>
    <row r="107" s="37" customFormat="1" ht="12.75">
      <c r="A107" s="38"/>
    </row>
    <row r="108" s="37" customFormat="1" ht="12.75">
      <c r="A108" s="38"/>
    </row>
    <row r="109" s="37" customFormat="1" ht="12.75">
      <c r="A109" s="38"/>
    </row>
    <row r="110" s="37" customFormat="1" ht="12.75">
      <c r="A110" s="38"/>
    </row>
    <row r="111" s="37" customFormat="1" ht="12.75">
      <c r="A111" s="38"/>
    </row>
    <row r="112" s="37" customFormat="1" ht="12.75">
      <c r="A112" s="38"/>
    </row>
    <row r="113" s="37" customFormat="1" ht="12.75">
      <c r="A113" s="38"/>
    </row>
    <row r="114" s="37" customFormat="1" ht="12.75">
      <c r="A114" s="38"/>
    </row>
    <row r="115" s="37" customFormat="1" ht="12.75">
      <c r="A115" s="38"/>
    </row>
    <row r="116" s="37" customFormat="1" ht="12.75">
      <c r="A116" s="38"/>
    </row>
    <row r="117" s="37" customFormat="1" ht="12.75">
      <c r="A117" s="38"/>
    </row>
    <row r="118" s="37" customFormat="1" ht="12.75">
      <c r="A118" s="38"/>
    </row>
    <row r="119" s="37" customFormat="1" ht="12.75">
      <c r="A119" s="38"/>
    </row>
    <row r="120" s="37" customFormat="1" ht="12.75">
      <c r="A120" s="38"/>
    </row>
    <row r="121" s="37" customFormat="1" ht="12.75">
      <c r="A121" s="38"/>
    </row>
    <row r="122" s="37" customFormat="1" ht="12.75">
      <c r="A122" s="38"/>
    </row>
    <row r="123" s="37" customFormat="1" ht="12.75">
      <c r="A123" s="38"/>
    </row>
    <row r="124" s="37" customFormat="1" ht="12.75">
      <c r="A124" s="38"/>
    </row>
    <row r="125" s="37" customFormat="1" ht="12.75">
      <c r="A125" s="38"/>
    </row>
    <row r="126" s="37" customFormat="1" ht="12.75">
      <c r="A126" s="38"/>
    </row>
    <row r="127" s="37" customFormat="1" ht="12.75">
      <c r="A127" s="38"/>
    </row>
    <row r="128" s="37" customFormat="1" ht="12.75">
      <c r="A128" s="38"/>
    </row>
    <row r="129" s="37" customFormat="1" ht="12.75">
      <c r="A129" s="38"/>
    </row>
    <row r="130" s="37" customFormat="1" ht="12.75">
      <c r="A130" s="38"/>
    </row>
    <row r="131" s="37" customFormat="1" ht="12.75">
      <c r="A131" s="38"/>
    </row>
    <row r="132" s="37" customFormat="1" ht="12.75">
      <c r="A132" s="38"/>
    </row>
    <row r="133" s="37" customFormat="1" ht="12.75">
      <c r="A133" s="38"/>
    </row>
    <row r="134" s="37" customFormat="1" ht="12.75">
      <c r="A134" s="38"/>
    </row>
    <row r="135" s="37" customFormat="1" ht="12.75">
      <c r="A135" s="38"/>
    </row>
    <row r="136" s="37" customFormat="1" ht="12.75">
      <c r="A136" s="38"/>
    </row>
    <row r="137" s="37" customFormat="1" ht="12.75">
      <c r="A137" s="38"/>
    </row>
    <row r="138" s="37" customFormat="1" ht="12.75">
      <c r="A138" s="38"/>
    </row>
    <row r="139" s="37" customFormat="1" ht="12.75">
      <c r="A139" s="38"/>
    </row>
    <row r="140" s="37" customFormat="1" ht="12.75">
      <c r="A140" s="38"/>
    </row>
    <row r="141" s="37" customFormat="1" ht="12.75">
      <c r="A141" s="38"/>
    </row>
    <row r="142" s="37" customFormat="1" ht="12.75">
      <c r="A142" s="38"/>
    </row>
    <row r="143" s="37" customFormat="1" ht="12.75">
      <c r="A143" s="38"/>
    </row>
    <row r="144" s="37" customFormat="1" ht="12.75">
      <c r="A144" s="38"/>
    </row>
    <row r="145" s="37" customFormat="1" ht="12.75">
      <c r="A145" s="38"/>
    </row>
    <row r="146" s="37" customFormat="1" ht="12.75">
      <c r="A146" s="38"/>
    </row>
    <row r="147" s="37" customFormat="1" ht="12.75">
      <c r="A147" s="38"/>
    </row>
    <row r="148" s="37" customFormat="1" ht="12.75">
      <c r="A148" s="38"/>
    </row>
    <row r="149" s="37" customFormat="1" ht="12.75">
      <c r="A149" s="38"/>
    </row>
    <row r="150" s="37" customFormat="1" ht="12.75">
      <c r="A150" s="38"/>
    </row>
    <row r="151" s="37" customFormat="1" ht="12.75">
      <c r="A151" s="38"/>
    </row>
    <row r="152" s="37" customFormat="1" ht="12.75">
      <c r="A152" s="38"/>
    </row>
    <row r="153" s="37" customFormat="1" ht="12.75">
      <c r="A153" s="38"/>
    </row>
    <row r="154" s="37" customFormat="1" ht="12.75">
      <c r="A154" s="38"/>
    </row>
    <row r="155" s="37" customFormat="1" ht="12.75">
      <c r="A155" s="38"/>
    </row>
    <row r="156" s="37" customFormat="1" ht="12.75">
      <c r="A156" s="38"/>
    </row>
    <row r="157" s="37" customFormat="1" ht="12.75">
      <c r="A157" s="38"/>
    </row>
    <row r="158" s="37" customFormat="1" ht="12.75">
      <c r="A158" s="38"/>
    </row>
    <row r="159" s="37" customFormat="1" ht="12.75">
      <c r="A159" s="38"/>
    </row>
    <row r="160" s="37" customFormat="1" ht="12.75">
      <c r="A160" s="38"/>
    </row>
    <row r="161" s="37" customFormat="1" ht="12.75">
      <c r="A161" s="38"/>
    </row>
    <row r="162" s="37" customFormat="1" ht="12.75">
      <c r="A162" s="38"/>
    </row>
    <row r="163" s="37" customFormat="1" ht="12.75">
      <c r="A163" s="38"/>
    </row>
    <row r="164" s="37" customFormat="1" ht="12.75">
      <c r="A164" s="38"/>
    </row>
    <row r="165" s="37" customFormat="1" ht="12.75">
      <c r="A165" s="38"/>
    </row>
    <row r="166" s="37" customFormat="1" ht="12.75">
      <c r="A166" s="38"/>
    </row>
    <row r="167" s="37" customFormat="1" ht="12.75">
      <c r="A167" s="38"/>
    </row>
    <row r="168" s="37" customFormat="1" ht="12.75">
      <c r="A168" s="38"/>
    </row>
    <row r="169" s="37" customFormat="1" ht="12.75">
      <c r="A169" s="38"/>
    </row>
    <row r="170" s="37" customFormat="1" ht="12.75">
      <c r="A170" s="38"/>
    </row>
    <row r="171" s="37" customFormat="1" ht="12.75">
      <c r="A171" s="38"/>
    </row>
    <row r="172" s="37" customFormat="1" ht="12.75">
      <c r="A172" s="38"/>
    </row>
    <row r="173" s="37" customFormat="1" ht="12.75">
      <c r="A173" s="38"/>
    </row>
    <row r="174" s="37" customFormat="1" ht="12.75">
      <c r="A174" s="38"/>
    </row>
    <row r="175" s="37" customFormat="1" ht="12.75">
      <c r="A175" s="38"/>
    </row>
    <row r="176" s="37" customFormat="1" ht="12.75">
      <c r="A176" s="38"/>
    </row>
    <row r="177" s="37" customFormat="1" ht="12.75">
      <c r="A177" s="38"/>
    </row>
    <row r="178" s="37" customFormat="1" ht="12.75">
      <c r="A178" s="38"/>
    </row>
    <row r="179" s="37" customFormat="1" ht="12.75">
      <c r="A179" s="38"/>
    </row>
    <row r="180" s="37" customFormat="1" ht="12.75">
      <c r="A180" s="38"/>
    </row>
    <row r="181" s="37" customFormat="1" ht="12.75">
      <c r="A181" s="38"/>
    </row>
    <row r="182" s="37" customFormat="1" ht="12.75">
      <c r="A182" s="38"/>
    </row>
    <row r="183" s="37" customFormat="1" ht="12.75">
      <c r="A183" s="38"/>
    </row>
    <row r="184" s="37" customFormat="1" ht="12.75">
      <c r="A184" s="38"/>
    </row>
    <row r="185" s="37" customFormat="1" ht="12.75">
      <c r="A185" s="38"/>
    </row>
    <row r="186" s="37" customFormat="1" ht="12.75">
      <c r="A186" s="38"/>
    </row>
    <row r="187" s="37" customFormat="1" ht="12.75">
      <c r="A187" s="38"/>
    </row>
    <row r="188" s="37" customFormat="1" ht="12.75">
      <c r="A188" s="38"/>
    </row>
    <row r="189" s="37" customFormat="1" ht="12.75">
      <c r="A189" s="38"/>
    </row>
    <row r="190" s="37" customFormat="1" ht="12.75">
      <c r="A190" s="38"/>
    </row>
    <row r="191" s="37" customFormat="1" ht="12.75">
      <c r="A191" s="38"/>
    </row>
    <row r="192" s="37" customFormat="1" ht="12.75">
      <c r="A192" s="38"/>
    </row>
    <row r="193" s="37" customFormat="1" ht="12.75">
      <c r="A193" s="38"/>
    </row>
    <row r="194" s="37" customFormat="1" ht="12.75">
      <c r="A194" s="38"/>
    </row>
    <row r="195" s="37" customFormat="1" ht="12.75">
      <c r="A195" s="38"/>
    </row>
    <row r="196" s="37" customFormat="1" ht="12.75">
      <c r="A196" s="38"/>
    </row>
    <row r="197" s="37" customFormat="1" ht="12.75">
      <c r="A197" s="38"/>
    </row>
    <row r="198" s="37" customFormat="1" ht="12.75">
      <c r="A198" s="38"/>
    </row>
    <row r="199" s="37" customFormat="1" ht="12.75">
      <c r="A199" s="38"/>
    </row>
    <row r="200" s="37" customFormat="1" ht="12.75">
      <c r="A200" s="38"/>
    </row>
    <row r="201" s="37" customFormat="1" ht="12.75">
      <c r="A201" s="38"/>
    </row>
    <row r="202" s="37" customFormat="1" ht="12.75">
      <c r="A202" s="38"/>
    </row>
    <row r="203" s="37" customFormat="1" ht="12.75">
      <c r="A203" s="38"/>
    </row>
    <row r="204" s="37" customFormat="1" ht="12.75">
      <c r="A204" s="38"/>
    </row>
    <row r="205" s="37" customFormat="1" ht="12.75">
      <c r="A205" s="38"/>
    </row>
    <row r="206" s="37" customFormat="1" ht="12.75">
      <c r="A206" s="38"/>
    </row>
    <row r="207" s="37" customFormat="1" ht="12.75">
      <c r="A207" s="38"/>
    </row>
    <row r="208" s="37" customFormat="1" ht="12.75">
      <c r="A208" s="38"/>
    </row>
    <row r="209" s="37" customFormat="1" ht="12.75">
      <c r="A209" s="38"/>
    </row>
    <row r="210" s="37" customFormat="1" ht="12.75">
      <c r="A210" s="38"/>
    </row>
    <row r="211" s="37" customFormat="1" ht="12.75">
      <c r="A211" s="38"/>
    </row>
    <row r="212" s="37" customFormat="1" ht="12.75">
      <c r="A212" s="38"/>
    </row>
    <row r="213" s="37" customFormat="1" ht="12.75">
      <c r="A213" s="38"/>
    </row>
    <row r="214" s="37" customFormat="1" ht="12.75">
      <c r="A214" s="38"/>
    </row>
    <row r="215" s="37" customFormat="1" ht="12.75">
      <c r="A215" s="38"/>
    </row>
    <row r="216" s="37" customFormat="1" ht="12.75">
      <c r="A216" s="38"/>
    </row>
    <row r="217" s="37" customFormat="1" ht="12.75">
      <c r="A217" s="38"/>
    </row>
    <row r="218" s="37" customFormat="1" ht="12.75">
      <c r="A218" s="38"/>
    </row>
    <row r="219" s="37" customFormat="1" ht="12.75">
      <c r="A219" s="38"/>
    </row>
    <row r="220" s="37" customFormat="1" ht="12.75">
      <c r="A220" s="38"/>
    </row>
    <row r="221" s="37" customFormat="1" ht="12.75">
      <c r="A221" s="38"/>
    </row>
    <row r="222" s="37" customFormat="1" ht="12.75">
      <c r="A222" s="38"/>
    </row>
    <row r="223" s="37" customFormat="1" ht="12.75">
      <c r="A223" s="38"/>
    </row>
    <row r="224" s="37" customFormat="1" ht="12.75">
      <c r="A224" s="38"/>
    </row>
    <row r="225" s="37" customFormat="1" ht="12.75">
      <c r="A225" s="38"/>
    </row>
    <row r="226" s="37" customFormat="1" ht="12.75">
      <c r="A226" s="38"/>
    </row>
    <row r="227" s="37" customFormat="1" ht="12.75">
      <c r="A227" s="38"/>
    </row>
    <row r="228" s="37" customFormat="1" ht="12.75">
      <c r="A228" s="38"/>
    </row>
    <row r="229" s="37" customFormat="1" ht="12.75">
      <c r="A229" s="38"/>
    </row>
    <row r="230" s="37" customFormat="1" ht="12.75">
      <c r="A230" s="38"/>
    </row>
    <row r="231" s="37" customFormat="1" ht="12.75">
      <c r="A231" s="38"/>
    </row>
    <row r="232" s="37" customFormat="1" ht="12.75">
      <c r="A232" s="38"/>
    </row>
    <row r="233" s="37" customFormat="1" ht="12.75">
      <c r="A233" s="38"/>
    </row>
    <row r="234" s="37" customFormat="1" ht="12.75">
      <c r="A234" s="38"/>
    </row>
    <row r="235" s="37" customFormat="1" ht="12.75">
      <c r="A235" s="38"/>
    </row>
    <row r="236" s="37" customFormat="1" ht="12.75">
      <c r="A236" s="38"/>
    </row>
    <row r="237" s="37" customFormat="1" ht="12.75">
      <c r="A237" s="38"/>
    </row>
    <row r="238" s="37" customFormat="1" ht="12.75">
      <c r="A238" s="38"/>
    </row>
    <row r="239" s="37" customFormat="1" ht="12.75">
      <c r="A239" s="38"/>
    </row>
    <row r="240" s="37" customFormat="1" ht="12.75">
      <c r="A240" s="38"/>
    </row>
    <row r="241" s="37" customFormat="1" ht="12.75">
      <c r="A241" s="38"/>
    </row>
    <row r="242" s="37" customFormat="1" ht="12.75">
      <c r="A242" s="38"/>
    </row>
    <row r="243" s="37" customFormat="1" ht="12.75">
      <c r="A243" s="38"/>
    </row>
    <row r="244" s="37" customFormat="1" ht="12.75">
      <c r="A244" s="38"/>
    </row>
    <row r="245" s="37" customFormat="1" ht="12.75">
      <c r="A245" s="38"/>
    </row>
    <row r="246" s="37" customFormat="1" ht="12.75">
      <c r="A246" s="38"/>
    </row>
    <row r="247" s="37" customFormat="1" ht="12.75">
      <c r="A247" s="38"/>
    </row>
    <row r="248" s="37" customFormat="1" ht="12.75">
      <c r="A248" s="38"/>
    </row>
    <row r="249" s="37" customFormat="1" ht="12.75">
      <c r="A249" s="38"/>
    </row>
    <row r="250" s="37" customFormat="1" ht="12.75">
      <c r="A250" s="38"/>
    </row>
    <row r="251" s="37" customFormat="1" ht="12.75">
      <c r="A251" s="38"/>
    </row>
    <row r="252" s="37" customFormat="1" ht="12.75">
      <c r="A252" s="38"/>
    </row>
    <row r="253" s="37" customFormat="1" ht="12.75">
      <c r="A253" s="38"/>
    </row>
    <row r="254" s="37" customFormat="1" ht="12.75">
      <c r="A254" s="38"/>
    </row>
    <row r="255" s="37" customFormat="1" ht="12.75">
      <c r="A255" s="38"/>
    </row>
    <row r="256" s="37" customFormat="1" ht="12.75">
      <c r="A256" s="38"/>
    </row>
    <row r="257" s="37" customFormat="1" ht="12.75">
      <c r="A257" s="38"/>
    </row>
    <row r="258" s="37" customFormat="1" ht="12.75">
      <c r="A258" s="38"/>
    </row>
    <row r="259" s="37" customFormat="1" ht="12.75">
      <c r="A259" s="38"/>
    </row>
    <row r="260" s="37" customFormat="1" ht="12.75">
      <c r="A260" s="38"/>
    </row>
    <row r="261" s="37" customFormat="1" ht="12.75">
      <c r="A261" s="38"/>
    </row>
    <row r="262" s="37" customFormat="1" ht="12.75">
      <c r="A262" s="38"/>
    </row>
    <row r="263" s="37" customFormat="1" ht="12.75">
      <c r="A263" s="38"/>
    </row>
    <row r="264" s="37" customFormat="1" ht="12.75">
      <c r="A264" s="38"/>
    </row>
    <row r="265" s="37" customFormat="1" ht="12.75">
      <c r="A265" s="38"/>
    </row>
    <row r="266" s="37" customFormat="1" ht="12.75">
      <c r="A266" s="38"/>
    </row>
    <row r="267" s="37" customFormat="1" ht="12.75">
      <c r="A267" s="38"/>
    </row>
    <row r="268" s="37" customFormat="1" ht="12.75">
      <c r="A268" s="38"/>
    </row>
    <row r="269" s="37" customFormat="1" ht="12.75">
      <c r="A269" s="38"/>
    </row>
    <row r="270" s="37" customFormat="1" ht="12.75">
      <c r="A270" s="38"/>
    </row>
    <row r="271" s="37" customFormat="1" ht="12.75">
      <c r="A271" s="38"/>
    </row>
    <row r="272" s="37" customFormat="1" ht="12.75">
      <c r="A272" s="38"/>
    </row>
    <row r="273" s="37" customFormat="1" ht="12.75">
      <c r="A273" s="38"/>
    </row>
    <row r="274" s="37" customFormat="1" ht="12.75">
      <c r="A274" s="38"/>
    </row>
    <row r="275" s="37" customFormat="1" ht="12.75">
      <c r="A275" s="38"/>
    </row>
    <row r="276" s="37" customFormat="1" ht="12.75">
      <c r="A276" s="38"/>
    </row>
    <row r="277" s="37" customFormat="1" ht="12.75">
      <c r="A277" s="38"/>
    </row>
    <row r="278" s="37" customFormat="1" ht="12.75">
      <c r="A278" s="38"/>
    </row>
    <row r="279" s="37" customFormat="1" ht="12.75">
      <c r="A279" s="38"/>
    </row>
    <row r="280" s="37" customFormat="1" ht="12.75">
      <c r="A280" s="38"/>
    </row>
    <row r="281" s="37" customFormat="1" ht="12.75">
      <c r="A281" s="38"/>
    </row>
    <row r="282" s="37" customFormat="1" ht="12.75">
      <c r="A282" s="38"/>
    </row>
    <row r="283" s="37" customFormat="1" ht="12.75">
      <c r="A283" s="38"/>
    </row>
    <row r="284" s="37" customFormat="1" ht="12.75">
      <c r="A284" s="38"/>
    </row>
    <row r="285" s="37" customFormat="1" ht="12.75">
      <c r="A285" s="38"/>
    </row>
    <row r="286" s="37" customFormat="1" ht="12.75">
      <c r="A286" s="38"/>
    </row>
    <row r="287" s="37" customFormat="1" ht="12.75">
      <c r="A287" s="38"/>
    </row>
    <row r="288" s="37" customFormat="1" ht="12.75">
      <c r="A288" s="38"/>
    </row>
    <row r="289" s="37" customFormat="1" ht="12.75">
      <c r="A289" s="38"/>
    </row>
    <row r="290" s="37" customFormat="1" ht="12.75">
      <c r="A290" s="38"/>
    </row>
    <row r="291" s="37" customFormat="1" ht="12.75">
      <c r="A291" s="38"/>
    </row>
    <row r="292" s="37" customFormat="1" ht="12.75">
      <c r="A292" s="38"/>
    </row>
    <row r="293" s="37" customFormat="1" ht="12.75">
      <c r="A293" s="38"/>
    </row>
    <row r="294" s="37" customFormat="1" ht="12.75">
      <c r="A294" s="38"/>
    </row>
    <row r="295" s="37" customFormat="1" ht="12.75">
      <c r="A295" s="38"/>
    </row>
    <row r="296" s="37" customFormat="1" ht="12.75">
      <c r="A296" s="38"/>
    </row>
    <row r="297" s="37" customFormat="1" ht="12.75">
      <c r="A297" s="38"/>
    </row>
    <row r="298" s="37" customFormat="1" ht="12.75">
      <c r="A298" s="38"/>
    </row>
    <row r="299" s="37" customFormat="1" ht="12.75">
      <c r="A299" s="38"/>
    </row>
    <row r="300" s="37" customFormat="1" ht="12.75">
      <c r="A300" s="38"/>
    </row>
    <row r="301" s="37" customFormat="1" ht="12.75">
      <c r="A301" s="38"/>
    </row>
    <row r="302" s="37" customFormat="1" ht="12.75">
      <c r="A302" s="38"/>
    </row>
    <row r="303" s="37" customFormat="1" ht="12.75">
      <c r="A303" s="38"/>
    </row>
    <row r="304" s="37" customFormat="1" ht="12.75">
      <c r="A304" s="38"/>
    </row>
    <row r="305" s="37" customFormat="1" ht="12.75">
      <c r="A305" s="38"/>
    </row>
    <row r="306" s="37" customFormat="1" ht="12.75">
      <c r="A306" s="38"/>
    </row>
    <row r="307" s="37" customFormat="1" ht="12.75">
      <c r="A307" s="38"/>
    </row>
    <row r="308" s="37" customFormat="1" ht="12.75">
      <c r="A308" s="38"/>
    </row>
    <row r="309" s="37" customFormat="1" ht="12.75">
      <c r="A309" s="38"/>
    </row>
    <row r="310" s="37" customFormat="1" ht="12.75">
      <c r="A310" s="38"/>
    </row>
    <row r="311" s="37" customFormat="1" ht="12.75">
      <c r="A311" s="38"/>
    </row>
    <row r="312" s="37" customFormat="1" ht="12.75">
      <c r="A312" s="38"/>
    </row>
    <row r="313" s="37" customFormat="1" ht="12.75">
      <c r="A313" s="38"/>
    </row>
    <row r="314" s="37" customFormat="1" ht="12.75">
      <c r="A314" s="38"/>
    </row>
    <row r="315" s="37" customFormat="1" ht="12.75">
      <c r="A315" s="38"/>
    </row>
    <row r="316" s="37" customFormat="1" ht="12.75">
      <c r="A316" s="38"/>
    </row>
    <row r="317" s="37" customFormat="1" ht="12.75">
      <c r="A317" s="38"/>
    </row>
    <row r="318" s="37" customFormat="1" ht="12.75">
      <c r="A318" s="38"/>
    </row>
    <row r="319" s="37" customFormat="1" ht="12.75">
      <c r="A319" s="38"/>
    </row>
    <row r="320" s="37" customFormat="1" ht="12.75">
      <c r="A320" s="38"/>
    </row>
    <row r="321" s="37" customFormat="1" ht="12.75">
      <c r="A321" s="38"/>
    </row>
    <row r="322" s="37" customFormat="1" ht="12.75">
      <c r="A322" s="38"/>
    </row>
    <row r="323" s="37" customFormat="1" ht="12.75">
      <c r="A323" s="38"/>
    </row>
    <row r="324" s="37" customFormat="1" ht="12.75">
      <c r="A324" s="38"/>
    </row>
    <row r="325" s="37" customFormat="1" ht="12.75">
      <c r="A325" s="38"/>
    </row>
    <row r="326" s="37" customFormat="1" ht="12.75">
      <c r="A326" s="38"/>
    </row>
    <row r="327" s="37" customFormat="1" ht="12.75">
      <c r="A327" s="38"/>
    </row>
    <row r="328" s="37" customFormat="1" ht="12.75">
      <c r="A328" s="38"/>
    </row>
    <row r="329" s="37" customFormat="1" ht="12.75">
      <c r="A329" s="38"/>
    </row>
    <row r="330" s="37" customFormat="1" ht="12.75">
      <c r="A330" s="38"/>
    </row>
    <row r="331" s="37" customFormat="1" ht="12.75">
      <c r="A331" s="38"/>
    </row>
    <row r="332" s="37" customFormat="1" ht="12.75">
      <c r="A332" s="38"/>
    </row>
    <row r="333" s="37" customFormat="1" ht="12.75">
      <c r="A333" s="38"/>
    </row>
    <row r="334" s="37" customFormat="1" ht="12.75">
      <c r="A334" s="38"/>
    </row>
    <row r="335" s="37" customFormat="1" ht="12.75">
      <c r="A335" s="38"/>
    </row>
    <row r="336" s="37" customFormat="1" ht="12.75">
      <c r="A336" s="38"/>
    </row>
    <row r="337" s="37" customFormat="1" ht="12.75">
      <c r="A337" s="38"/>
    </row>
    <row r="338" s="37" customFormat="1" ht="12.75">
      <c r="A338" s="38"/>
    </row>
    <row r="339" s="37" customFormat="1" ht="12.75">
      <c r="A339" s="38"/>
    </row>
    <row r="340" s="37" customFormat="1" ht="12.75">
      <c r="A340" s="38"/>
    </row>
    <row r="341" s="37" customFormat="1" ht="12.75">
      <c r="A341" s="38"/>
    </row>
    <row r="342" s="37" customFormat="1" ht="12.75">
      <c r="A342" s="38"/>
    </row>
    <row r="343" s="37" customFormat="1" ht="12.75">
      <c r="A343" s="38"/>
    </row>
    <row r="344" s="37" customFormat="1" ht="12.75">
      <c r="A344" s="38"/>
    </row>
    <row r="345" s="37" customFormat="1" ht="12.75">
      <c r="A345" s="38"/>
    </row>
    <row r="346" s="37" customFormat="1" ht="12.75">
      <c r="A346" s="38"/>
    </row>
    <row r="347" s="37" customFormat="1" ht="12.75">
      <c r="A347" s="38"/>
    </row>
    <row r="348" s="37" customFormat="1" ht="12.75">
      <c r="A348" s="38"/>
    </row>
    <row r="349" s="37" customFormat="1" ht="12.75">
      <c r="A349" s="38"/>
    </row>
    <row r="350" s="37" customFormat="1" ht="12.75">
      <c r="A350" s="38"/>
    </row>
    <row r="351" s="37" customFormat="1" ht="12.75">
      <c r="A351" s="38"/>
    </row>
    <row r="352" s="37" customFormat="1" ht="12.75">
      <c r="A352" s="38"/>
    </row>
    <row r="353" s="37" customFormat="1" ht="12.75">
      <c r="A353" s="38"/>
    </row>
    <row r="354" s="37" customFormat="1" ht="12.75">
      <c r="A354" s="38"/>
    </row>
    <row r="355" s="37" customFormat="1" ht="12.75">
      <c r="A355" s="38"/>
    </row>
    <row r="356" s="37" customFormat="1" ht="12.75">
      <c r="A356" s="38"/>
    </row>
    <row r="357" s="37" customFormat="1" ht="12.75">
      <c r="A357" s="38"/>
    </row>
    <row r="358" s="37" customFormat="1" ht="12.75">
      <c r="A358" s="38"/>
    </row>
    <row r="359" s="37" customFormat="1" ht="12.75">
      <c r="A359" s="38"/>
    </row>
    <row r="360" s="37" customFormat="1" ht="12.75">
      <c r="A360" s="38"/>
    </row>
    <row r="361" s="37" customFormat="1" ht="12.75">
      <c r="A361" s="38"/>
    </row>
    <row r="362" s="37" customFormat="1" ht="12.75">
      <c r="A362" s="38"/>
    </row>
    <row r="363" s="37" customFormat="1" ht="12.75">
      <c r="A363" s="38"/>
    </row>
    <row r="364" s="37" customFormat="1" ht="12.75">
      <c r="A364" s="38"/>
    </row>
    <row r="365" s="37" customFormat="1" ht="12.75">
      <c r="A365" s="38"/>
    </row>
    <row r="366" s="37" customFormat="1" ht="12.75">
      <c r="A366" s="38"/>
    </row>
    <row r="367" s="37" customFormat="1" ht="12.75">
      <c r="A367" s="38"/>
    </row>
    <row r="368" s="37" customFormat="1" ht="12.75">
      <c r="A368" s="38"/>
    </row>
    <row r="369" s="37" customFormat="1" ht="12.75">
      <c r="A369" s="38"/>
    </row>
    <row r="370" s="37" customFormat="1" ht="12.75">
      <c r="A370" s="38"/>
    </row>
    <row r="371" s="37" customFormat="1" ht="12.75">
      <c r="A371" s="38"/>
    </row>
    <row r="372" s="37" customFormat="1" ht="12.75">
      <c r="A372" s="38"/>
    </row>
    <row r="373" s="37" customFormat="1" ht="12.75">
      <c r="A373" s="38"/>
    </row>
    <row r="374" s="37" customFormat="1" ht="12.75">
      <c r="A374" s="38"/>
    </row>
    <row r="375" s="37" customFormat="1" ht="12.75">
      <c r="A375" s="38"/>
    </row>
    <row r="376" s="37" customFormat="1" ht="12.75">
      <c r="A376" s="38"/>
    </row>
    <row r="377" s="37" customFormat="1" ht="12.75">
      <c r="A377" s="38"/>
    </row>
    <row r="378" s="37" customFormat="1" ht="12.75">
      <c r="A378" s="38"/>
    </row>
    <row r="379" s="37" customFormat="1" ht="12.75">
      <c r="A379" s="38"/>
    </row>
    <row r="380" s="37" customFormat="1" ht="12.75">
      <c r="A380" s="38"/>
    </row>
    <row r="381" s="37" customFormat="1" ht="12.75">
      <c r="A381" s="38"/>
    </row>
    <row r="382" s="37" customFormat="1" ht="12.75">
      <c r="A382" s="38"/>
    </row>
    <row r="383" s="37" customFormat="1" ht="12.75">
      <c r="A383" s="38"/>
    </row>
    <row r="384" s="37" customFormat="1" ht="12.75">
      <c r="A384" s="38"/>
    </row>
    <row r="385" s="37" customFormat="1" ht="12.75">
      <c r="A385" s="38"/>
    </row>
    <row r="386" s="37" customFormat="1" ht="12.75">
      <c r="A386" s="38"/>
    </row>
    <row r="387" s="37" customFormat="1" ht="12.75">
      <c r="A387" s="38"/>
    </row>
    <row r="388" s="37" customFormat="1" ht="12.75">
      <c r="A388" s="38"/>
    </row>
    <row r="389" s="37" customFormat="1" ht="12.75">
      <c r="A389" s="38"/>
    </row>
    <row r="390" s="37" customFormat="1" ht="12.75">
      <c r="A390" s="38"/>
    </row>
    <row r="391" s="37" customFormat="1" ht="12.75">
      <c r="A391" s="38"/>
    </row>
    <row r="392" s="37" customFormat="1" ht="12.75">
      <c r="A392" s="38"/>
    </row>
    <row r="393" s="37" customFormat="1" ht="12.75">
      <c r="A393" s="38"/>
    </row>
    <row r="394" s="37" customFormat="1" ht="12.75">
      <c r="A394" s="38"/>
    </row>
    <row r="395" s="37" customFormat="1" ht="12.75">
      <c r="A395" s="38"/>
    </row>
    <row r="396" s="37" customFormat="1" ht="12.75">
      <c r="A396" s="38"/>
    </row>
    <row r="397" s="37" customFormat="1" ht="12.75">
      <c r="A397" s="38"/>
    </row>
    <row r="398" s="37" customFormat="1" ht="12.75">
      <c r="A398" s="38"/>
    </row>
    <row r="399" s="37" customFormat="1" ht="12.75">
      <c r="A399" s="38"/>
    </row>
    <row r="400" s="37" customFormat="1" ht="12.75">
      <c r="A400" s="38"/>
    </row>
    <row r="401" s="37" customFormat="1" ht="12.75">
      <c r="A401" s="38"/>
    </row>
    <row r="402" s="37" customFormat="1" ht="12.75">
      <c r="A402" s="38"/>
    </row>
    <row r="403" s="37" customFormat="1" ht="12.75">
      <c r="A403" s="38"/>
    </row>
    <row r="404" s="37" customFormat="1" ht="12.75">
      <c r="A404" s="38"/>
    </row>
    <row r="405" s="37" customFormat="1" ht="12.75">
      <c r="A405" s="38"/>
    </row>
    <row r="406" s="37" customFormat="1" ht="12.75">
      <c r="A406" s="38"/>
    </row>
    <row r="407" s="37" customFormat="1" ht="12.75">
      <c r="A407" s="38"/>
    </row>
    <row r="408" s="37" customFormat="1" ht="12.75">
      <c r="A408" s="38"/>
    </row>
    <row r="409" s="37" customFormat="1" ht="12.75">
      <c r="A409" s="38"/>
    </row>
    <row r="410" s="37" customFormat="1" ht="12.75">
      <c r="A410" s="38"/>
    </row>
    <row r="411" s="37" customFormat="1" ht="12.75">
      <c r="A411" s="38"/>
    </row>
    <row r="412" s="37" customFormat="1" ht="12.75">
      <c r="A412" s="38"/>
    </row>
    <row r="413" s="37" customFormat="1" ht="12.75">
      <c r="A413" s="38"/>
    </row>
    <row r="414" s="37" customFormat="1" ht="12.75">
      <c r="A414" s="38"/>
    </row>
    <row r="415" s="37" customFormat="1" ht="12.75">
      <c r="A415" s="38"/>
    </row>
    <row r="416" s="37" customFormat="1" ht="12.75">
      <c r="A416" s="38"/>
    </row>
    <row r="417" s="37" customFormat="1" ht="12.75">
      <c r="A417" s="38"/>
    </row>
    <row r="418" s="37" customFormat="1" ht="12.75">
      <c r="A418" s="38"/>
    </row>
    <row r="419" s="37" customFormat="1" ht="12.75">
      <c r="A419" s="38"/>
    </row>
    <row r="420" s="37" customFormat="1" ht="12.75">
      <c r="A420" s="38"/>
    </row>
    <row r="421" s="37" customFormat="1" ht="12.75">
      <c r="A421" s="38"/>
    </row>
    <row r="422" s="37" customFormat="1" ht="12.75">
      <c r="A422" s="38"/>
    </row>
    <row r="423" s="37" customFormat="1" ht="12.75">
      <c r="A423" s="38"/>
    </row>
    <row r="424" s="37" customFormat="1" ht="12.75">
      <c r="A424" s="38"/>
    </row>
    <row r="425" s="37" customFormat="1" ht="12.75">
      <c r="A425" s="38"/>
    </row>
    <row r="426" s="37" customFormat="1" ht="12.75">
      <c r="A426" s="38"/>
    </row>
    <row r="427" s="37" customFormat="1" ht="12.75">
      <c r="A427" s="38"/>
    </row>
    <row r="428" s="37" customFormat="1" ht="12.75">
      <c r="A428" s="38"/>
    </row>
    <row r="429" s="37" customFormat="1" ht="12.75">
      <c r="A429" s="38"/>
    </row>
    <row r="430" s="37" customFormat="1" ht="12.75">
      <c r="A430" s="38"/>
    </row>
    <row r="431" s="37" customFormat="1" ht="12.75">
      <c r="A431" s="38"/>
    </row>
    <row r="432" s="37" customFormat="1" ht="12.75">
      <c r="A432" s="38"/>
    </row>
    <row r="433" s="37" customFormat="1" ht="12.75">
      <c r="A433" s="38"/>
    </row>
    <row r="434" s="37" customFormat="1" ht="12.75">
      <c r="A434" s="38"/>
    </row>
    <row r="435" s="37" customFormat="1" ht="12.75">
      <c r="A435" s="38"/>
    </row>
    <row r="436" s="37" customFormat="1" ht="12.75">
      <c r="A436" s="38"/>
    </row>
    <row r="437" s="37" customFormat="1" ht="12.75">
      <c r="A437" s="38"/>
    </row>
    <row r="438" s="37" customFormat="1" ht="12.75">
      <c r="A438" s="38"/>
    </row>
    <row r="439" s="37" customFormat="1" ht="12.75">
      <c r="A439" s="38"/>
    </row>
    <row r="440" s="37" customFormat="1" ht="12.75">
      <c r="A440" s="38"/>
    </row>
    <row r="441" s="37" customFormat="1" ht="12.75">
      <c r="A441" s="38"/>
    </row>
    <row r="442" s="37" customFormat="1" ht="12.75">
      <c r="A442" s="38"/>
    </row>
    <row r="443" s="37" customFormat="1" ht="12.75">
      <c r="A443" s="38"/>
    </row>
    <row r="444" s="37" customFormat="1" ht="12.75">
      <c r="A444" s="38"/>
    </row>
    <row r="445" s="37" customFormat="1" ht="12.75">
      <c r="A445" s="38"/>
    </row>
    <row r="446" s="37" customFormat="1" ht="12.75">
      <c r="A446" s="38"/>
    </row>
    <row r="447" s="37" customFormat="1" ht="12.75">
      <c r="A447" s="38"/>
    </row>
    <row r="448" s="37" customFormat="1" ht="12.75">
      <c r="A448" s="38"/>
    </row>
    <row r="449" s="37" customFormat="1" ht="12.75">
      <c r="A449" s="38"/>
    </row>
    <row r="450" s="37" customFormat="1" ht="12.75">
      <c r="A450" s="38"/>
    </row>
    <row r="451" s="37" customFormat="1" ht="12.75">
      <c r="A451" s="38"/>
    </row>
    <row r="452" s="37" customFormat="1" ht="12.75">
      <c r="A452" s="38"/>
    </row>
    <row r="453" s="37" customFormat="1" ht="12.75">
      <c r="A453" s="38"/>
    </row>
    <row r="454" s="37" customFormat="1" ht="12.75">
      <c r="A454" s="38"/>
    </row>
    <row r="455" s="37" customFormat="1" ht="12.75">
      <c r="A455" s="38"/>
    </row>
    <row r="456" s="37" customFormat="1" ht="12.75">
      <c r="A456" s="38"/>
    </row>
    <row r="457" s="37" customFormat="1" ht="12.75">
      <c r="A457" s="38"/>
    </row>
    <row r="458" s="37" customFormat="1" ht="12.75">
      <c r="A458" s="38"/>
    </row>
    <row r="459" s="37" customFormat="1" ht="12.75">
      <c r="A459" s="38"/>
    </row>
    <row r="460" s="37" customFormat="1" ht="12.75">
      <c r="A460" s="38"/>
    </row>
    <row r="461" s="37" customFormat="1" ht="12.75">
      <c r="A461" s="38"/>
    </row>
    <row r="462" s="37" customFormat="1" ht="12.75">
      <c r="A462" s="38"/>
    </row>
    <row r="463" s="37" customFormat="1" ht="12.75">
      <c r="A463" s="38"/>
    </row>
    <row r="464" s="37" customFormat="1" ht="12.75">
      <c r="A464" s="38"/>
    </row>
    <row r="465" s="37" customFormat="1" ht="12.75">
      <c r="A465" s="38"/>
    </row>
    <row r="466" s="37" customFormat="1" ht="12.75">
      <c r="A466" s="38"/>
    </row>
    <row r="467" s="37" customFormat="1" ht="12.75">
      <c r="A467" s="38"/>
    </row>
    <row r="468" s="37" customFormat="1" ht="12.75">
      <c r="A468" s="38"/>
    </row>
    <row r="469" s="37" customFormat="1" ht="12.75">
      <c r="A469" s="38"/>
    </row>
    <row r="470" s="37" customFormat="1" ht="12.75">
      <c r="A470" s="38"/>
    </row>
    <row r="471" s="37" customFormat="1" ht="12.75">
      <c r="A471" s="38"/>
    </row>
    <row r="472" s="37" customFormat="1" ht="12.75">
      <c r="A472" s="38"/>
    </row>
    <row r="473" s="37" customFormat="1" ht="12.75">
      <c r="A473" s="38"/>
    </row>
    <row r="474" s="37" customFormat="1" ht="12.75">
      <c r="A474" s="38"/>
    </row>
    <row r="475" s="37" customFormat="1" ht="12.75">
      <c r="A475" s="38"/>
    </row>
    <row r="476" s="37" customFormat="1" ht="12.75">
      <c r="A476" s="38"/>
    </row>
    <row r="477" s="37" customFormat="1" ht="12.75">
      <c r="A477" s="38"/>
    </row>
    <row r="478" s="37" customFormat="1" ht="12.75">
      <c r="A478" s="38"/>
    </row>
    <row r="479" s="37" customFormat="1" ht="12.75">
      <c r="A479" s="38"/>
    </row>
    <row r="480" s="37" customFormat="1" ht="12.75">
      <c r="A480" s="38"/>
    </row>
    <row r="481" s="37" customFormat="1" ht="12.75">
      <c r="A481" s="38"/>
    </row>
    <row r="482" s="37" customFormat="1" ht="12.75">
      <c r="A482" s="38"/>
    </row>
    <row r="483" s="37" customFormat="1" ht="12.75">
      <c r="A483" s="38"/>
    </row>
    <row r="484" s="37" customFormat="1" ht="12.75">
      <c r="A484" s="38"/>
    </row>
    <row r="485" s="37" customFormat="1" ht="12.75">
      <c r="A485" s="38"/>
    </row>
    <row r="486" s="37" customFormat="1" ht="12.75">
      <c r="A486" s="38"/>
    </row>
    <row r="487" s="37" customFormat="1" ht="12.75">
      <c r="A487" s="38"/>
    </row>
    <row r="488" s="37" customFormat="1" ht="12.75">
      <c r="A488" s="38"/>
    </row>
    <row r="489" s="37" customFormat="1" ht="12.75">
      <c r="A489" s="38"/>
    </row>
    <row r="490" s="37" customFormat="1" ht="12.75">
      <c r="A490" s="38"/>
    </row>
    <row r="491" s="37" customFormat="1" ht="12.75">
      <c r="A491" s="38"/>
    </row>
    <row r="492" s="37" customFormat="1" ht="12.75">
      <c r="A492" s="38"/>
    </row>
    <row r="493" s="37" customFormat="1" ht="12.75">
      <c r="A493" s="38"/>
    </row>
    <row r="494" s="37" customFormat="1" ht="12.75">
      <c r="A494" s="38"/>
    </row>
    <row r="495" s="37" customFormat="1" ht="12.75">
      <c r="A495" s="38"/>
    </row>
    <row r="496" s="37" customFormat="1" ht="12.75">
      <c r="A496" s="38"/>
    </row>
    <row r="497" s="37" customFormat="1" ht="12.75">
      <c r="A497" s="38"/>
    </row>
    <row r="498" s="37" customFormat="1" ht="12.75">
      <c r="A498" s="38"/>
    </row>
    <row r="499" s="37" customFormat="1" ht="12.75">
      <c r="A499" s="38"/>
    </row>
    <row r="500" s="37" customFormat="1" ht="12.75">
      <c r="A500" s="38"/>
    </row>
    <row r="501" s="37" customFormat="1" ht="12.75">
      <c r="A501" s="38"/>
    </row>
    <row r="502" s="37" customFormat="1" ht="12.75">
      <c r="A502" s="38"/>
    </row>
    <row r="503" s="37" customFormat="1" ht="12.75">
      <c r="A503" s="38"/>
    </row>
    <row r="504" s="37" customFormat="1" ht="12.75">
      <c r="A504" s="38"/>
    </row>
    <row r="505" s="37" customFormat="1" ht="12.75">
      <c r="A505" s="38"/>
    </row>
    <row r="506" s="37" customFormat="1" ht="12.75">
      <c r="A506" s="38"/>
    </row>
    <row r="507" s="37" customFormat="1" ht="12.75">
      <c r="A507" s="38"/>
    </row>
    <row r="508" s="37" customFormat="1" ht="12.75">
      <c r="A508" s="38"/>
    </row>
    <row r="509" s="37" customFormat="1" ht="12.75">
      <c r="A509" s="38"/>
    </row>
    <row r="510" s="37" customFormat="1" ht="12.75">
      <c r="A510" s="38"/>
    </row>
    <row r="511" s="37" customFormat="1" ht="12.75">
      <c r="A511" s="38"/>
    </row>
  </sheetData>
  <mergeCells count="296">
    <mergeCell ref="M52:M54"/>
    <mergeCell ref="S52:S54"/>
    <mergeCell ref="U52:U54"/>
    <mergeCell ref="T53:T54"/>
    <mergeCell ref="N54:R54"/>
    <mergeCell ref="I52:I54"/>
    <mergeCell ref="J52:J54"/>
    <mergeCell ref="K52:K54"/>
    <mergeCell ref="L52:L54"/>
    <mergeCell ref="E52:E54"/>
    <mergeCell ref="F52:F54"/>
    <mergeCell ref="G52:G54"/>
    <mergeCell ref="H52:H54"/>
    <mergeCell ref="A52:A54"/>
    <mergeCell ref="B52:B54"/>
    <mergeCell ref="C52:C54"/>
    <mergeCell ref="D52:D53"/>
    <mergeCell ref="M49:M51"/>
    <mergeCell ref="S49:S51"/>
    <mergeCell ref="U49:U51"/>
    <mergeCell ref="T50:T51"/>
    <mergeCell ref="N51:R51"/>
    <mergeCell ref="I49:I51"/>
    <mergeCell ref="J49:J51"/>
    <mergeCell ref="K49:K51"/>
    <mergeCell ref="L49:L51"/>
    <mergeCell ref="E49:E51"/>
    <mergeCell ref="F49:F51"/>
    <mergeCell ref="G49:G51"/>
    <mergeCell ref="H49:H51"/>
    <mergeCell ref="A49:A51"/>
    <mergeCell ref="B49:B51"/>
    <mergeCell ref="C49:C51"/>
    <mergeCell ref="D49:D50"/>
    <mergeCell ref="T55:U55"/>
    <mergeCell ref="I55:K55"/>
    <mergeCell ref="E55:G55"/>
    <mergeCell ref="M46:M48"/>
    <mergeCell ref="S46:S48"/>
    <mergeCell ref="U46:U48"/>
    <mergeCell ref="T47:T48"/>
    <mergeCell ref="N48:R48"/>
    <mergeCell ref="I46:I48"/>
    <mergeCell ref="J46:J48"/>
    <mergeCell ref="K46:K48"/>
    <mergeCell ref="L46:L48"/>
    <mergeCell ref="E46:E48"/>
    <mergeCell ref="F46:F48"/>
    <mergeCell ref="H46:H48"/>
    <mergeCell ref="G46:G48"/>
    <mergeCell ref="A46:A48"/>
    <mergeCell ref="B46:B48"/>
    <mergeCell ref="C46:C48"/>
    <mergeCell ref="D46:D47"/>
    <mergeCell ref="M43:M45"/>
    <mergeCell ref="S43:S45"/>
    <mergeCell ref="U43:U45"/>
    <mergeCell ref="T44:T45"/>
    <mergeCell ref="N45:R45"/>
    <mergeCell ref="I43:I45"/>
    <mergeCell ref="J43:J45"/>
    <mergeCell ref="K43:K45"/>
    <mergeCell ref="L43:L45"/>
    <mergeCell ref="E43:E45"/>
    <mergeCell ref="F43:F45"/>
    <mergeCell ref="H43:H45"/>
    <mergeCell ref="G43:G45"/>
    <mergeCell ref="A43:A45"/>
    <mergeCell ref="B43:B45"/>
    <mergeCell ref="C43:C45"/>
    <mergeCell ref="D43:D44"/>
    <mergeCell ref="S40:S42"/>
    <mergeCell ref="U40:U42"/>
    <mergeCell ref="T41:T42"/>
    <mergeCell ref="N42:R42"/>
    <mergeCell ref="J40:J42"/>
    <mergeCell ref="K40:K42"/>
    <mergeCell ref="L40:L42"/>
    <mergeCell ref="M40:M42"/>
    <mergeCell ref="E40:E42"/>
    <mergeCell ref="F40:F42"/>
    <mergeCell ref="H40:H42"/>
    <mergeCell ref="I40:I42"/>
    <mergeCell ref="G40:G42"/>
    <mergeCell ref="A40:A42"/>
    <mergeCell ref="B40:B42"/>
    <mergeCell ref="C40:C42"/>
    <mergeCell ref="D40:D41"/>
    <mergeCell ref="S37:S39"/>
    <mergeCell ref="U37:U39"/>
    <mergeCell ref="T38:T39"/>
    <mergeCell ref="N39:R39"/>
    <mergeCell ref="J37:J39"/>
    <mergeCell ref="K37:K39"/>
    <mergeCell ref="L37:L39"/>
    <mergeCell ref="M37:M39"/>
    <mergeCell ref="E37:E39"/>
    <mergeCell ref="F37:F39"/>
    <mergeCell ref="H37:H39"/>
    <mergeCell ref="I37:I39"/>
    <mergeCell ref="G37:G39"/>
    <mergeCell ref="A37:A39"/>
    <mergeCell ref="B37:B39"/>
    <mergeCell ref="C37:C39"/>
    <mergeCell ref="D37:D38"/>
    <mergeCell ref="S34:S36"/>
    <mergeCell ref="U34:U36"/>
    <mergeCell ref="T35:T36"/>
    <mergeCell ref="N36:R36"/>
    <mergeCell ref="J34:J36"/>
    <mergeCell ref="K34:K36"/>
    <mergeCell ref="L34:L36"/>
    <mergeCell ref="M34:M36"/>
    <mergeCell ref="E34:E36"/>
    <mergeCell ref="F34:F36"/>
    <mergeCell ref="H34:H36"/>
    <mergeCell ref="I34:I36"/>
    <mergeCell ref="G34:G36"/>
    <mergeCell ref="A34:A36"/>
    <mergeCell ref="B34:B36"/>
    <mergeCell ref="C34:C36"/>
    <mergeCell ref="D34:D35"/>
    <mergeCell ref="S31:S33"/>
    <mergeCell ref="U31:U33"/>
    <mergeCell ref="T32:T33"/>
    <mergeCell ref="N33:R33"/>
    <mergeCell ref="J31:J33"/>
    <mergeCell ref="K31:K33"/>
    <mergeCell ref="L31:L33"/>
    <mergeCell ref="M31:M33"/>
    <mergeCell ref="E31:E33"/>
    <mergeCell ref="F31:F33"/>
    <mergeCell ref="H31:H33"/>
    <mergeCell ref="I31:I33"/>
    <mergeCell ref="G31:G33"/>
    <mergeCell ref="A31:A33"/>
    <mergeCell ref="B31:B33"/>
    <mergeCell ref="C31:C33"/>
    <mergeCell ref="D31:D32"/>
    <mergeCell ref="S28:S30"/>
    <mergeCell ref="U28:U30"/>
    <mergeCell ref="T29:T30"/>
    <mergeCell ref="N30:R30"/>
    <mergeCell ref="J28:J30"/>
    <mergeCell ref="K28:K30"/>
    <mergeCell ref="L28:L30"/>
    <mergeCell ref="M28:M30"/>
    <mergeCell ref="E28:E30"/>
    <mergeCell ref="F28:F30"/>
    <mergeCell ref="H28:H30"/>
    <mergeCell ref="I28:I30"/>
    <mergeCell ref="G28:G30"/>
    <mergeCell ref="A28:A30"/>
    <mergeCell ref="B28:B30"/>
    <mergeCell ref="C28:C30"/>
    <mergeCell ref="D28:D29"/>
    <mergeCell ref="M25:M27"/>
    <mergeCell ref="S25:S27"/>
    <mergeCell ref="U25:U27"/>
    <mergeCell ref="T26:T27"/>
    <mergeCell ref="N27:R27"/>
    <mergeCell ref="I25:I27"/>
    <mergeCell ref="J25:J27"/>
    <mergeCell ref="K25:K27"/>
    <mergeCell ref="L25:L27"/>
    <mergeCell ref="E25:E27"/>
    <mergeCell ref="F25:F27"/>
    <mergeCell ref="H25:H27"/>
    <mergeCell ref="G25:G27"/>
    <mergeCell ref="A25:A27"/>
    <mergeCell ref="B25:B27"/>
    <mergeCell ref="C25:C27"/>
    <mergeCell ref="D25:D26"/>
    <mergeCell ref="M22:M24"/>
    <mergeCell ref="S22:S24"/>
    <mergeCell ref="U22:U24"/>
    <mergeCell ref="T23:T24"/>
    <mergeCell ref="N24:R24"/>
    <mergeCell ref="I22:I24"/>
    <mergeCell ref="J22:J24"/>
    <mergeCell ref="K22:K24"/>
    <mergeCell ref="L22:L24"/>
    <mergeCell ref="E22:E24"/>
    <mergeCell ref="F22:F24"/>
    <mergeCell ref="H22:H24"/>
    <mergeCell ref="G22:G24"/>
    <mergeCell ref="A22:A24"/>
    <mergeCell ref="B22:B24"/>
    <mergeCell ref="C22:C24"/>
    <mergeCell ref="D22:D23"/>
    <mergeCell ref="M19:M21"/>
    <mergeCell ref="S19:S21"/>
    <mergeCell ref="U19:U21"/>
    <mergeCell ref="T20:T21"/>
    <mergeCell ref="N21:R21"/>
    <mergeCell ref="I19:I21"/>
    <mergeCell ref="J19:J21"/>
    <mergeCell ref="K19:K21"/>
    <mergeCell ref="L19:L21"/>
    <mergeCell ref="E19:E21"/>
    <mergeCell ref="F19:F21"/>
    <mergeCell ref="H19:H21"/>
    <mergeCell ref="G19:G21"/>
    <mergeCell ref="A19:A21"/>
    <mergeCell ref="B19:B21"/>
    <mergeCell ref="C19:C21"/>
    <mergeCell ref="D19:D20"/>
    <mergeCell ref="M16:M18"/>
    <mergeCell ref="S16:S18"/>
    <mergeCell ref="U16:U18"/>
    <mergeCell ref="T17:T18"/>
    <mergeCell ref="N18:R18"/>
    <mergeCell ref="I16:I18"/>
    <mergeCell ref="J16:J18"/>
    <mergeCell ref="K16:K18"/>
    <mergeCell ref="L16:L18"/>
    <mergeCell ref="E16:E18"/>
    <mergeCell ref="F16:F18"/>
    <mergeCell ref="H16:H18"/>
    <mergeCell ref="G16:G18"/>
    <mergeCell ref="A16:A18"/>
    <mergeCell ref="B16:B18"/>
    <mergeCell ref="C16:C18"/>
    <mergeCell ref="D16:D17"/>
    <mergeCell ref="M13:M15"/>
    <mergeCell ref="S13:S15"/>
    <mergeCell ref="U13:U15"/>
    <mergeCell ref="T14:T15"/>
    <mergeCell ref="N15:R15"/>
    <mergeCell ref="I13:I15"/>
    <mergeCell ref="J13:J15"/>
    <mergeCell ref="K13:K15"/>
    <mergeCell ref="L13:L15"/>
    <mergeCell ref="E13:E15"/>
    <mergeCell ref="F13:F15"/>
    <mergeCell ref="H13:H15"/>
    <mergeCell ref="G13:G15"/>
    <mergeCell ref="A13:A15"/>
    <mergeCell ref="B13:B15"/>
    <mergeCell ref="C13:C15"/>
    <mergeCell ref="D13:D14"/>
    <mergeCell ref="M10:M12"/>
    <mergeCell ref="S10:S12"/>
    <mergeCell ref="U10:U12"/>
    <mergeCell ref="T11:T12"/>
    <mergeCell ref="N12:R12"/>
    <mergeCell ref="I10:I12"/>
    <mergeCell ref="J10:J12"/>
    <mergeCell ref="K10:K12"/>
    <mergeCell ref="L10:L12"/>
    <mergeCell ref="E10:E12"/>
    <mergeCell ref="F10:F12"/>
    <mergeCell ref="H10:H12"/>
    <mergeCell ref="G10:G12"/>
    <mergeCell ref="A10:A12"/>
    <mergeCell ref="B10:B12"/>
    <mergeCell ref="C10:C12"/>
    <mergeCell ref="D10:D11"/>
    <mergeCell ref="L7:L9"/>
    <mergeCell ref="M7:M9"/>
    <mergeCell ref="S7:S9"/>
    <mergeCell ref="U7:U9"/>
    <mergeCell ref="T8:T9"/>
    <mergeCell ref="N9:R9"/>
    <mergeCell ref="J7:J9"/>
    <mergeCell ref="K7:K9"/>
    <mergeCell ref="A7:A9"/>
    <mergeCell ref="B7:B9"/>
    <mergeCell ref="C7:C9"/>
    <mergeCell ref="D7:D8"/>
    <mergeCell ref="E7:E9"/>
    <mergeCell ref="F7:F9"/>
    <mergeCell ref="H7:H9"/>
    <mergeCell ref="G7:G9"/>
    <mergeCell ref="B5:B6"/>
    <mergeCell ref="G5:G6"/>
    <mergeCell ref="F5:F6"/>
    <mergeCell ref="I7:I9"/>
    <mergeCell ref="A1:U1"/>
    <mergeCell ref="C4:G4"/>
    <mergeCell ref="A4:A6"/>
    <mergeCell ref="D5:D6"/>
    <mergeCell ref="E5:E6"/>
    <mergeCell ref="C5:C6"/>
    <mergeCell ref="A2:U2"/>
    <mergeCell ref="U4:U6"/>
    <mergeCell ref="T4:T6"/>
    <mergeCell ref="S5:S6"/>
    <mergeCell ref="L3:M3"/>
    <mergeCell ref="H5:I5"/>
    <mergeCell ref="H3:I3"/>
    <mergeCell ref="N5:R6"/>
    <mergeCell ref="N4:S4"/>
    <mergeCell ref="H4:M4"/>
    <mergeCell ref="J5:K5"/>
    <mergeCell ref="L5:M5"/>
  </mergeCells>
  <printOptions horizontalCentered="1"/>
  <pageMargins left="0.1968503937007874" right="0.1968503937007874" top="0.3937007874015748" bottom="0.3937007874015748" header="0.11811023622047245" footer="0.11811023622047245"/>
  <pageSetup fitToHeight="6" horizontalDpi="600" verticalDpi="600" orientation="landscape" paperSize="9" r:id="rId1"/>
  <headerFooter alignWithMargins="0">
    <oddHeader>&amp;RPříloha č. 3</oddHeader>
    <oddFooter>&amp;R&amp;"Arial CE,Kurzíva"&amp;6Strana &amp;P/&amp;N</oddFooter>
  </headerFooter>
  <rowBreaks count="2" manualBreakCount="2">
    <brk id="24" max="20" man="1"/>
    <brk id="4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W290"/>
  <sheetViews>
    <sheetView zoomScale="130" zoomScaleNormal="13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2.75390625" style="3" customWidth="1"/>
    <col min="2" max="3" width="14.75390625" style="0" customWidth="1"/>
    <col min="4" max="4" width="6.375" style="0" customWidth="1"/>
    <col min="5" max="5" width="9.75390625" style="0" customWidth="1"/>
    <col min="6" max="6" width="6.125" style="0" customWidth="1"/>
    <col min="7" max="7" width="1.37890625" style="0" customWidth="1"/>
    <col min="8" max="8" width="6.00390625" style="0" customWidth="1"/>
    <col min="9" max="11" width="6.625" style="0" customWidth="1"/>
    <col min="12" max="12" width="2.75390625" style="0" customWidth="1"/>
    <col min="13" max="13" width="6.625" style="0" customWidth="1"/>
    <col min="14" max="14" width="2.75390625" style="0" customWidth="1"/>
    <col min="15" max="15" width="4.625" style="0" customWidth="1"/>
    <col min="16" max="16" width="1.625" style="0" customWidth="1"/>
    <col min="17" max="17" width="3.625" style="0" customWidth="1"/>
    <col min="18" max="18" width="1.75390625" style="0" customWidth="1"/>
    <col min="19" max="19" width="5.25390625" style="0" customWidth="1"/>
    <col min="20" max="20" width="1.75390625" style="0" customWidth="1"/>
    <col min="21" max="21" width="19.125" style="17" customWidth="1"/>
    <col min="22" max="22" width="6.75390625" style="0" customWidth="1"/>
    <col min="23" max="23" width="5.00390625" style="0" customWidth="1"/>
  </cols>
  <sheetData>
    <row r="1" spans="1:23" s="1" customFormat="1" ht="12.75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s="1" customFormat="1" ht="12.75">
      <c r="A2" s="146" t="s">
        <v>490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1" s="1" customFormat="1" ht="12" thickBot="1">
      <c r="A3" s="2"/>
      <c r="I3" s="150">
        <f>SUM(I7:I226)</f>
        <v>17067962</v>
      </c>
      <c r="J3" s="151"/>
      <c r="K3" s="30"/>
      <c r="L3" s="30"/>
      <c r="M3" s="150">
        <f>SUM(M7:M226)</f>
        <v>7385691</v>
      </c>
      <c r="N3" s="151"/>
      <c r="U3" s="16"/>
    </row>
    <row r="4" spans="1:23" s="5" customFormat="1" ht="14.25" customHeight="1" thickBot="1">
      <c r="A4" s="140" t="s">
        <v>140</v>
      </c>
      <c r="B4" s="4" t="s">
        <v>137</v>
      </c>
      <c r="C4" s="135" t="s">
        <v>138</v>
      </c>
      <c r="D4" s="136"/>
      <c r="E4" s="137"/>
      <c r="F4" s="138"/>
      <c r="G4" s="138"/>
      <c r="H4" s="139"/>
      <c r="I4" s="152" t="s">
        <v>139</v>
      </c>
      <c r="J4" s="153"/>
      <c r="K4" s="153"/>
      <c r="L4" s="153"/>
      <c r="M4" s="153"/>
      <c r="N4" s="154"/>
      <c r="O4" s="118" t="s">
        <v>141</v>
      </c>
      <c r="P4" s="119"/>
      <c r="Q4" s="119"/>
      <c r="R4" s="119"/>
      <c r="S4" s="119"/>
      <c r="T4" s="119"/>
      <c r="U4" s="120"/>
      <c r="V4" s="113" t="s">
        <v>143</v>
      </c>
      <c r="W4" s="147" t="s">
        <v>145</v>
      </c>
    </row>
    <row r="5" spans="1:23" s="6" customFormat="1" ht="44.25" customHeight="1">
      <c r="A5" s="141"/>
      <c r="B5" s="121" t="s">
        <v>130</v>
      </c>
      <c r="C5" s="145" t="s">
        <v>131</v>
      </c>
      <c r="D5" s="143" t="s">
        <v>127</v>
      </c>
      <c r="E5" s="143" t="s">
        <v>133</v>
      </c>
      <c r="F5" s="185" t="s">
        <v>149</v>
      </c>
      <c r="G5" s="128"/>
      <c r="H5" s="123" t="s">
        <v>147</v>
      </c>
      <c r="I5" s="127" t="s">
        <v>144</v>
      </c>
      <c r="J5" s="128"/>
      <c r="K5" s="143" t="s">
        <v>134</v>
      </c>
      <c r="L5" s="143"/>
      <c r="M5" s="143" t="s">
        <v>87</v>
      </c>
      <c r="N5" s="123"/>
      <c r="O5" s="127" t="s">
        <v>142</v>
      </c>
      <c r="P5" s="129"/>
      <c r="Q5" s="129"/>
      <c r="R5" s="129"/>
      <c r="S5" s="129"/>
      <c r="T5" s="130"/>
      <c r="U5" s="116" t="s">
        <v>466</v>
      </c>
      <c r="V5" s="114"/>
      <c r="W5" s="148"/>
    </row>
    <row r="6" spans="1:23" s="9" customFormat="1" ht="13.5" customHeight="1" thickBot="1">
      <c r="A6" s="142"/>
      <c r="B6" s="122"/>
      <c r="C6" s="122"/>
      <c r="D6" s="144"/>
      <c r="E6" s="144"/>
      <c r="F6" s="186"/>
      <c r="G6" s="187"/>
      <c r="H6" s="124"/>
      <c r="I6" s="11" t="s">
        <v>135</v>
      </c>
      <c r="J6" s="10" t="s">
        <v>467</v>
      </c>
      <c r="K6" s="7" t="s">
        <v>135</v>
      </c>
      <c r="L6" s="7" t="s">
        <v>136</v>
      </c>
      <c r="M6" s="7" t="s">
        <v>135</v>
      </c>
      <c r="N6" s="8" t="s">
        <v>136</v>
      </c>
      <c r="O6" s="131"/>
      <c r="P6" s="132"/>
      <c r="Q6" s="132"/>
      <c r="R6" s="132"/>
      <c r="S6" s="132"/>
      <c r="T6" s="133"/>
      <c r="U6" s="117"/>
      <c r="V6" s="115"/>
      <c r="W6" s="149"/>
    </row>
    <row r="7" spans="1:23" s="20" customFormat="1" ht="14.25" customHeight="1">
      <c r="A7" s="107">
        <v>1</v>
      </c>
      <c r="B7" s="85" t="s">
        <v>58</v>
      </c>
      <c r="C7" s="85" t="s">
        <v>456</v>
      </c>
      <c r="D7" s="105" t="s">
        <v>705</v>
      </c>
      <c r="E7" s="105" t="s">
        <v>707</v>
      </c>
      <c r="F7" s="21" t="s">
        <v>150</v>
      </c>
      <c r="G7" s="34" t="s">
        <v>156</v>
      </c>
      <c r="H7" s="188" t="s">
        <v>171</v>
      </c>
      <c r="I7" s="97">
        <v>80000</v>
      </c>
      <c r="J7" s="81" t="s">
        <v>63</v>
      </c>
      <c r="K7" s="96">
        <v>24000</v>
      </c>
      <c r="L7" s="96">
        <f>K7/(I7/100)</f>
        <v>30</v>
      </c>
      <c r="M7" s="96">
        <v>56000</v>
      </c>
      <c r="N7" s="96">
        <f>M7/(I7/100)</f>
        <v>70</v>
      </c>
      <c r="O7" s="23" t="s">
        <v>469</v>
      </c>
      <c r="P7" s="19" t="s">
        <v>163</v>
      </c>
      <c r="Q7" s="23" t="s">
        <v>492</v>
      </c>
      <c r="R7" s="19"/>
      <c r="S7" s="35" t="s">
        <v>153</v>
      </c>
      <c r="T7" s="19"/>
      <c r="U7" s="167" t="s">
        <v>708</v>
      </c>
      <c r="V7" s="39" t="s">
        <v>174</v>
      </c>
      <c r="W7" s="170">
        <v>0</v>
      </c>
    </row>
    <row r="8" spans="1:23" s="22" customFormat="1" ht="14.25" customHeight="1">
      <c r="A8" s="108"/>
      <c r="B8" s="183"/>
      <c r="C8" s="183"/>
      <c r="D8" s="184"/>
      <c r="E8" s="184"/>
      <c r="F8" s="21" t="s">
        <v>151</v>
      </c>
      <c r="G8" s="34" t="s">
        <v>156</v>
      </c>
      <c r="H8" s="96"/>
      <c r="I8" s="165"/>
      <c r="J8" s="81"/>
      <c r="K8" s="96"/>
      <c r="L8" s="96"/>
      <c r="M8" s="96"/>
      <c r="N8" s="96"/>
      <c r="O8" s="23" t="s">
        <v>491</v>
      </c>
      <c r="P8" s="14"/>
      <c r="Q8" s="23" t="s">
        <v>468</v>
      </c>
      <c r="R8" s="14" t="s">
        <v>163</v>
      </c>
      <c r="S8" s="15" t="s">
        <v>154</v>
      </c>
      <c r="T8" s="13"/>
      <c r="U8" s="167"/>
      <c r="V8" s="172" t="s">
        <v>787</v>
      </c>
      <c r="W8" s="170"/>
    </row>
    <row r="9" spans="1:23" s="22" customFormat="1" ht="8.25" customHeight="1">
      <c r="A9" s="108"/>
      <c r="B9" s="183"/>
      <c r="C9" s="183"/>
      <c r="D9" s="103" t="s">
        <v>706</v>
      </c>
      <c r="E9" s="184"/>
      <c r="F9" s="21" t="s">
        <v>152</v>
      </c>
      <c r="G9" s="34" t="s">
        <v>156</v>
      </c>
      <c r="H9" s="96"/>
      <c r="I9" s="165"/>
      <c r="J9" s="81"/>
      <c r="K9" s="96"/>
      <c r="L9" s="96"/>
      <c r="M9" s="96"/>
      <c r="N9" s="96"/>
      <c r="O9" s="159" t="s">
        <v>53</v>
      </c>
      <c r="P9" s="160"/>
      <c r="Q9" s="160"/>
      <c r="R9" s="160"/>
      <c r="S9" s="160"/>
      <c r="T9" s="161"/>
      <c r="U9" s="167"/>
      <c r="V9" s="173"/>
      <c r="W9" s="170"/>
    </row>
    <row r="10" spans="1:23" s="22" customFormat="1" ht="33.75" customHeight="1">
      <c r="A10" s="108"/>
      <c r="B10" s="183"/>
      <c r="C10" s="183"/>
      <c r="D10" s="105"/>
      <c r="E10" s="184"/>
      <c r="F10" s="21" t="s">
        <v>155</v>
      </c>
      <c r="G10" s="34" t="s">
        <v>156</v>
      </c>
      <c r="H10" s="96"/>
      <c r="I10" s="165"/>
      <c r="J10" s="82"/>
      <c r="K10" s="97"/>
      <c r="L10" s="97"/>
      <c r="M10" s="97"/>
      <c r="N10" s="97"/>
      <c r="O10" s="162"/>
      <c r="P10" s="163"/>
      <c r="Q10" s="163"/>
      <c r="R10" s="163"/>
      <c r="S10" s="163"/>
      <c r="T10" s="164"/>
      <c r="U10" s="168"/>
      <c r="V10" s="174"/>
      <c r="W10" s="171"/>
    </row>
    <row r="11" spans="1:23" s="20" customFormat="1" ht="14.25" customHeight="1">
      <c r="A11" s="109">
        <v>4</v>
      </c>
      <c r="B11" s="86" t="s">
        <v>710</v>
      </c>
      <c r="C11" s="86" t="s">
        <v>711</v>
      </c>
      <c r="D11" s="103" t="s">
        <v>712</v>
      </c>
      <c r="E11" s="103" t="s">
        <v>714</v>
      </c>
      <c r="F11" s="21" t="s">
        <v>150</v>
      </c>
      <c r="G11" s="34" t="s">
        <v>163</v>
      </c>
      <c r="H11" s="165" t="s">
        <v>171</v>
      </c>
      <c r="I11" s="95">
        <v>349759</v>
      </c>
      <c r="J11" s="83" t="s">
        <v>715</v>
      </c>
      <c r="K11" s="95">
        <v>149759</v>
      </c>
      <c r="L11" s="96">
        <f>K11/(I11/100)</f>
        <v>42.81776880652106</v>
      </c>
      <c r="M11" s="96">
        <v>200000</v>
      </c>
      <c r="N11" s="96">
        <f>M11/(I11/100)</f>
        <v>57.182231193478934</v>
      </c>
      <c r="O11" s="23" t="s">
        <v>469</v>
      </c>
      <c r="P11" s="19" t="s">
        <v>163</v>
      </c>
      <c r="Q11" s="23" t="s">
        <v>492</v>
      </c>
      <c r="R11" s="19" t="s">
        <v>163</v>
      </c>
      <c r="S11" s="35" t="s">
        <v>153</v>
      </c>
      <c r="T11" s="19" t="s">
        <v>709</v>
      </c>
      <c r="U11" s="166" t="s">
        <v>33</v>
      </c>
      <c r="V11" s="39" t="s">
        <v>342</v>
      </c>
      <c r="W11" s="169">
        <v>200000</v>
      </c>
    </row>
    <row r="12" spans="1:23" s="22" customFormat="1" ht="14.25" customHeight="1">
      <c r="A12" s="110"/>
      <c r="B12" s="84"/>
      <c r="C12" s="84"/>
      <c r="D12" s="105"/>
      <c r="E12" s="104"/>
      <c r="F12" s="21" t="s">
        <v>151</v>
      </c>
      <c r="G12" s="34"/>
      <c r="H12" s="165"/>
      <c r="I12" s="96"/>
      <c r="J12" s="81"/>
      <c r="K12" s="96"/>
      <c r="L12" s="96"/>
      <c r="M12" s="96"/>
      <c r="N12" s="96"/>
      <c r="O12" s="23" t="s">
        <v>491</v>
      </c>
      <c r="P12" s="14" t="s">
        <v>163</v>
      </c>
      <c r="Q12" s="23" t="s">
        <v>468</v>
      </c>
      <c r="R12" s="14" t="s">
        <v>163</v>
      </c>
      <c r="S12" s="15" t="s">
        <v>154</v>
      </c>
      <c r="T12" s="13" t="s">
        <v>717</v>
      </c>
      <c r="U12" s="167"/>
      <c r="V12" s="172" t="s">
        <v>34</v>
      </c>
      <c r="W12" s="170"/>
    </row>
    <row r="13" spans="1:23" s="22" customFormat="1" ht="8.25" customHeight="1">
      <c r="A13" s="110"/>
      <c r="B13" s="84"/>
      <c r="C13" s="84"/>
      <c r="D13" s="103" t="s">
        <v>713</v>
      </c>
      <c r="E13" s="104"/>
      <c r="F13" s="21" t="s">
        <v>152</v>
      </c>
      <c r="G13" s="34"/>
      <c r="H13" s="165"/>
      <c r="I13" s="96"/>
      <c r="J13" s="81"/>
      <c r="K13" s="96"/>
      <c r="L13" s="96"/>
      <c r="M13" s="96"/>
      <c r="N13" s="96"/>
      <c r="O13" s="159" t="s">
        <v>716</v>
      </c>
      <c r="P13" s="175"/>
      <c r="Q13" s="175"/>
      <c r="R13" s="175"/>
      <c r="S13" s="175"/>
      <c r="T13" s="176"/>
      <c r="U13" s="167"/>
      <c r="V13" s="173"/>
      <c r="W13" s="170"/>
    </row>
    <row r="14" spans="1:23" s="22" customFormat="1" ht="14.25" customHeight="1">
      <c r="A14" s="107"/>
      <c r="B14" s="85"/>
      <c r="C14" s="85"/>
      <c r="D14" s="105"/>
      <c r="E14" s="105"/>
      <c r="F14" s="21" t="s">
        <v>155</v>
      </c>
      <c r="G14" s="34"/>
      <c r="H14" s="165"/>
      <c r="I14" s="97"/>
      <c r="J14" s="82"/>
      <c r="K14" s="97"/>
      <c r="L14" s="97"/>
      <c r="M14" s="97"/>
      <c r="N14" s="97"/>
      <c r="O14" s="177"/>
      <c r="P14" s="178"/>
      <c r="Q14" s="178"/>
      <c r="R14" s="178"/>
      <c r="S14" s="178"/>
      <c r="T14" s="179"/>
      <c r="U14" s="168"/>
      <c r="V14" s="174"/>
      <c r="W14" s="171"/>
    </row>
    <row r="15" spans="1:23" s="20" customFormat="1" ht="14.25" customHeight="1">
      <c r="A15" s="109">
        <v>6</v>
      </c>
      <c r="B15" s="86" t="s">
        <v>671</v>
      </c>
      <c r="C15" s="86" t="s">
        <v>622</v>
      </c>
      <c r="D15" s="103" t="s">
        <v>623</v>
      </c>
      <c r="E15" s="103" t="s">
        <v>625</v>
      </c>
      <c r="F15" s="21" t="s">
        <v>150</v>
      </c>
      <c r="G15" s="34" t="s">
        <v>163</v>
      </c>
      <c r="H15" s="95" t="s">
        <v>156</v>
      </c>
      <c r="I15" s="95">
        <v>459488</v>
      </c>
      <c r="J15" s="83" t="s">
        <v>252</v>
      </c>
      <c r="K15" s="95">
        <v>259488</v>
      </c>
      <c r="L15" s="96">
        <f>K15/(I15/100)</f>
        <v>56.47329201197855</v>
      </c>
      <c r="M15" s="96">
        <v>200000</v>
      </c>
      <c r="N15" s="96">
        <f>M15/(I15/100)</f>
        <v>43.52670798802145</v>
      </c>
      <c r="O15" s="23" t="s">
        <v>469</v>
      </c>
      <c r="P15" s="19" t="s">
        <v>163</v>
      </c>
      <c r="Q15" s="23" t="s">
        <v>492</v>
      </c>
      <c r="R15" s="19" t="s">
        <v>163</v>
      </c>
      <c r="S15" s="35" t="s">
        <v>153</v>
      </c>
      <c r="T15" s="19" t="s">
        <v>709</v>
      </c>
      <c r="U15" s="166" t="s">
        <v>493</v>
      </c>
      <c r="V15" s="39" t="s">
        <v>342</v>
      </c>
      <c r="W15" s="169">
        <v>0</v>
      </c>
    </row>
    <row r="16" spans="1:23" s="22" customFormat="1" ht="14.25" customHeight="1">
      <c r="A16" s="110"/>
      <c r="B16" s="84"/>
      <c r="C16" s="84"/>
      <c r="D16" s="105"/>
      <c r="E16" s="104"/>
      <c r="F16" s="21" t="s">
        <v>151</v>
      </c>
      <c r="G16" s="34"/>
      <c r="H16" s="96"/>
      <c r="I16" s="96"/>
      <c r="J16" s="81"/>
      <c r="K16" s="96"/>
      <c r="L16" s="96"/>
      <c r="M16" s="96"/>
      <c r="N16" s="96"/>
      <c r="O16" s="23" t="s">
        <v>491</v>
      </c>
      <c r="P16" s="14" t="s">
        <v>163</v>
      </c>
      <c r="Q16" s="23" t="s">
        <v>468</v>
      </c>
      <c r="R16" s="14" t="s">
        <v>163</v>
      </c>
      <c r="S16" s="15" t="s">
        <v>154</v>
      </c>
      <c r="T16" s="13" t="s">
        <v>717</v>
      </c>
      <c r="U16" s="167"/>
      <c r="V16" s="172" t="s">
        <v>787</v>
      </c>
      <c r="W16" s="170"/>
    </row>
    <row r="17" spans="1:23" s="22" customFormat="1" ht="8.25" customHeight="1">
      <c r="A17" s="110"/>
      <c r="B17" s="84"/>
      <c r="C17" s="84"/>
      <c r="D17" s="103" t="s">
        <v>624</v>
      </c>
      <c r="E17" s="104"/>
      <c r="F17" s="21" t="s">
        <v>152</v>
      </c>
      <c r="G17" s="34"/>
      <c r="H17" s="96"/>
      <c r="I17" s="96"/>
      <c r="J17" s="81"/>
      <c r="K17" s="96"/>
      <c r="L17" s="96"/>
      <c r="M17" s="96"/>
      <c r="N17" s="96"/>
      <c r="O17" s="159" t="s">
        <v>626</v>
      </c>
      <c r="P17" s="175"/>
      <c r="Q17" s="175"/>
      <c r="R17" s="175"/>
      <c r="S17" s="175"/>
      <c r="T17" s="176"/>
      <c r="U17" s="167"/>
      <c r="V17" s="173"/>
      <c r="W17" s="170"/>
    </row>
    <row r="18" spans="1:23" s="22" customFormat="1" ht="25.5" customHeight="1">
      <c r="A18" s="107"/>
      <c r="B18" s="85"/>
      <c r="C18" s="85"/>
      <c r="D18" s="105"/>
      <c r="E18" s="105"/>
      <c r="F18" s="21" t="s">
        <v>155</v>
      </c>
      <c r="G18" s="34"/>
      <c r="H18" s="97"/>
      <c r="I18" s="97"/>
      <c r="J18" s="82"/>
      <c r="K18" s="97"/>
      <c r="L18" s="97"/>
      <c r="M18" s="97"/>
      <c r="N18" s="97"/>
      <c r="O18" s="177"/>
      <c r="P18" s="178"/>
      <c r="Q18" s="178"/>
      <c r="R18" s="178"/>
      <c r="S18" s="178"/>
      <c r="T18" s="179"/>
      <c r="U18" s="168"/>
      <c r="V18" s="174"/>
      <c r="W18" s="171"/>
    </row>
    <row r="19" spans="1:23" s="20" customFormat="1" ht="14.25" customHeight="1">
      <c r="A19" s="109">
        <v>8</v>
      </c>
      <c r="B19" s="86" t="s">
        <v>677</v>
      </c>
      <c r="C19" s="86" t="s">
        <v>54</v>
      </c>
      <c r="D19" s="103" t="s">
        <v>678</v>
      </c>
      <c r="E19" s="103" t="s">
        <v>524</v>
      </c>
      <c r="F19" s="21" t="s">
        <v>150</v>
      </c>
      <c r="G19" s="34"/>
      <c r="H19" s="165" t="s">
        <v>171</v>
      </c>
      <c r="I19" s="95">
        <v>260610</v>
      </c>
      <c r="J19" s="83" t="s">
        <v>680</v>
      </c>
      <c r="K19" s="95">
        <v>80610</v>
      </c>
      <c r="L19" s="96">
        <f>K19/(I19/100)</f>
        <v>30.93127662023714</v>
      </c>
      <c r="M19" s="96">
        <v>180000</v>
      </c>
      <c r="N19" s="96">
        <f>M19/(I19/100)</f>
        <v>69.06872337976287</v>
      </c>
      <c r="O19" s="23" t="s">
        <v>469</v>
      </c>
      <c r="P19" s="19" t="s">
        <v>163</v>
      </c>
      <c r="Q19" s="23" t="s">
        <v>492</v>
      </c>
      <c r="R19" s="19" t="s">
        <v>163</v>
      </c>
      <c r="S19" s="35" t="s">
        <v>153</v>
      </c>
      <c r="T19" s="19"/>
      <c r="U19" s="166" t="s">
        <v>585</v>
      </c>
      <c r="V19" s="39" t="s">
        <v>174</v>
      </c>
      <c r="W19" s="169">
        <v>0</v>
      </c>
    </row>
    <row r="20" spans="1:23" s="22" customFormat="1" ht="14.25" customHeight="1">
      <c r="A20" s="110"/>
      <c r="B20" s="84"/>
      <c r="C20" s="84"/>
      <c r="D20" s="105"/>
      <c r="E20" s="104"/>
      <c r="F20" s="21" t="s">
        <v>151</v>
      </c>
      <c r="G20" s="34"/>
      <c r="H20" s="165"/>
      <c r="I20" s="96"/>
      <c r="J20" s="81"/>
      <c r="K20" s="96"/>
      <c r="L20" s="96"/>
      <c r="M20" s="96"/>
      <c r="N20" s="96"/>
      <c r="O20" s="23" t="s">
        <v>491</v>
      </c>
      <c r="P20" s="14" t="s">
        <v>163</v>
      </c>
      <c r="Q20" s="23" t="s">
        <v>468</v>
      </c>
      <c r="R20" s="14" t="s">
        <v>163</v>
      </c>
      <c r="S20" s="15" t="s">
        <v>154</v>
      </c>
      <c r="T20" s="13"/>
      <c r="U20" s="167"/>
      <c r="V20" s="172" t="s">
        <v>49</v>
      </c>
      <c r="W20" s="170"/>
    </row>
    <row r="21" spans="1:23" s="22" customFormat="1" ht="8.25" customHeight="1">
      <c r="A21" s="110"/>
      <c r="B21" s="84"/>
      <c r="C21" s="84"/>
      <c r="D21" s="103" t="s">
        <v>679</v>
      </c>
      <c r="E21" s="104"/>
      <c r="F21" s="21" t="s">
        <v>152</v>
      </c>
      <c r="G21" s="34" t="s">
        <v>163</v>
      </c>
      <c r="H21" s="165"/>
      <c r="I21" s="96"/>
      <c r="J21" s="81"/>
      <c r="K21" s="96"/>
      <c r="L21" s="96"/>
      <c r="M21" s="96"/>
      <c r="N21" s="96"/>
      <c r="O21" s="159" t="s">
        <v>681</v>
      </c>
      <c r="P21" s="175"/>
      <c r="Q21" s="175"/>
      <c r="R21" s="175"/>
      <c r="S21" s="175"/>
      <c r="T21" s="176"/>
      <c r="U21" s="167"/>
      <c r="V21" s="173"/>
      <c r="W21" s="170"/>
    </row>
    <row r="22" spans="1:23" s="22" customFormat="1" ht="13.5" customHeight="1">
      <c r="A22" s="107"/>
      <c r="B22" s="85"/>
      <c r="C22" s="85"/>
      <c r="D22" s="105"/>
      <c r="E22" s="105"/>
      <c r="F22" s="21" t="s">
        <v>155</v>
      </c>
      <c r="G22" s="34"/>
      <c r="H22" s="165"/>
      <c r="I22" s="97"/>
      <c r="J22" s="82"/>
      <c r="K22" s="97"/>
      <c r="L22" s="97"/>
      <c r="M22" s="97"/>
      <c r="N22" s="97"/>
      <c r="O22" s="177"/>
      <c r="P22" s="178"/>
      <c r="Q22" s="178"/>
      <c r="R22" s="178"/>
      <c r="S22" s="178"/>
      <c r="T22" s="179"/>
      <c r="U22" s="168"/>
      <c r="V22" s="174"/>
      <c r="W22" s="171"/>
    </row>
    <row r="23" spans="1:23" s="20" customFormat="1" ht="14.25" customHeight="1">
      <c r="A23" s="109">
        <v>9</v>
      </c>
      <c r="B23" s="86" t="s">
        <v>682</v>
      </c>
      <c r="C23" s="86" t="s">
        <v>683</v>
      </c>
      <c r="D23" s="103" t="s">
        <v>326</v>
      </c>
      <c r="E23" s="103" t="s">
        <v>685</v>
      </c>
      <c r="F23" s="21" t="s">
        <v>150</v>
      </c>
      <c r="G23" s="34"/>
      <c r="H23" s="165" t="s">
        <v>686</v>
      </c>
      <c r="I23" s="95">
        <v>80000</v>
      </c>
      <c r="J23" s="83" t="s">
        <v>35</v>
      </c>
      <c r="K23" s="95">
        <v>30000</v>
      </c>
      <c r="L23" s="96">
        <f>K23/(I23/100)</f>
        <v>37.5</v>
      </c>
      <c r="M23" s="96">
        <v>50000</v>
      </c>
      <c r="N23" s="96">
        <f>M23/(I23/100)</f>
        <v>62.5</v>
      </c>
      <c r="O23" s="23" t="s">
        <v>469</v>
      </c>
      <c r="P23" s="19" t="s">
        <v>163</v>
      </c>
      <c r="Q23" s="23" t="s">
        <v>492</v>
      </c>
      <c r="R23" s="19" t="s">
        <v>163</v>
      </c>
      <c r="S23" s="35" t="s">
        <v>153</v>
      </c>
      <c r="T23" s="19" t="s">
        <v>687</v>
      </c>
      <c r="U23" s="166" t="s">
        <v>348</v>
      </c>
      <c r="V23" s="39" t="s">
        <v>342</v>
      </c>
      <c r="W23" s="169">
        <v>50000</v>
      </c>
    </row>
    <row r="24" spans="1:23" s="22" customFormat="1" ht="14.25" customHeight="1">
      <c r="A24" s="110"/>
      <c r="B24" s="84"/>
      <c r="C24" s="84"/>
      <c r="D24" s="105"/>
      <c r="E24" s="104"/>
      <c r="F24" s="21" t="s">
        <v>151</v>
      </c>
      <c r="G24" s="34" t="s">
        <v>163</v>
      </c>
      <c r="H24" s="165"/>
      <c r="I24" s="96"/>
      <c r="J24" s="81"/>
      <c r="K24" s="96"/>
      <c r="L24" s="96"/>
      <c r="M24" s="96"/>
      <c r="N24" s="96"/>
      <c r="O24" s="23" t="s">
        <v>491</v>
      </c>
      <c r="P24" s="14" t="s">
        <v>163</v>
      </c>
      <c r="Q24" s="23" t="s">
        <v>468</v>
      </c>
      <c r="R24" s="14" t="s">
        <v>163</v>
      </c>
      <c r="S24" s="15" t="s">
        <v>154</v>
      </c>
      <c r="T24" s="13" t="s">
        <v>687</v>
      </c>
      <c r="U24" s="167"/>
      <c r="V24" s="172"/>
      <c r="W24" s="170"/>
    </row>
    <row r="25" spans="1:23" s="22" customFormat="1" ht="8.25" customHeight="1">
      <c r="A25" s="110"/>
      <c r="B25" s="84"/>
      <c r="C25" s="84"/>
      <c r="D25" s="103" t="s">
        <v>684</v>
      </c>
      <c r="E25" s="104"/>
      <c r="F25" s="21" t="s">
        <v>152</v>
      </c>
      <c r="G25" s="34"/>
      <c r="H25" s="165"/>
      <c r="I25" s="96"/>
      <c r="J25" s="81"/>
      <c r="K25" s="96"/>
      <c r="L25" s="96"/>
      <c r="M25" s="96"/>
      <c r="N25" s="96"/>
      <c r="O25" s="159" t="s">
        <v>688</v>
      </c>
      <c r="P25" s="175"/>
      <c r="Q25" s="175"/>
      <c r="R25" s="175"/>
      <c r="S25" s="175"/>
      <c r="T25" s="176"/>
      <c r="U25" s="167"/>
      <c r="V25" s="173"/>
      <c r="W25" s="170"/>
    </row>
    <row r="26" spans="1:23" s="22" customFormat="1" ht="16.5" customHeight="1">
      <c r="A26" s="107"/>
      <c r="B26" s="85"/>
      <c r="C26" s="85"/>
      <c r="D26" s="105"/>
      <c r="E26" s="105"/>
      <c r="F26" s="21" t="s">
        <v>155</v>
      </c>
      <c r="G26" s="34"/>
      <c r="H26" s="165"/>
      <c r="I26" s="97"/>
      <c r="J26" s="82"/>
      <c r="K26" s="97"/>
      <c r="L26" s="97"/>
      <c r="M26" s="97"/>
      <c r="N26" s="97"/>
      <c r="O26" s="177"/>
      <c r="P26" s="178"/>
      <c r="Q26" s="178"/>
      <c r="R26" s="178"/>
      <c r="S26" s="178"/>
      <c r="T26" s="179"/>
      <c r="U26" s="168"/>
      <c r="V26" s="174"/>
      <c r="W26" s="171"/>
    </row>
    <row r="27" spans="1:23" s="20" customFormat="1" ht="14.25" customHeight="1">
      <c r="A27" s="109">
        <v>12</v>
      </c>
      <c r="B27" s="86" t="s">
        <v>693</v>
      </c>
      <c r="C27" s="86" t="s">
        <v>88</v>
      </c>
      <c r="D27" s="103" t="s">
        <v>89</v>
      </c>
      <c r="E27" s="103" t="s">
        <v>91</v>
      </c>
      <c r="F27" s="21" t="s">
        <v>150</v>
      </c>
      <c r="G27" s="34" t="s">
        <v>163</v>
      </c>
      <c r="H27" s="165" t="s">
        <v>171</v>
      </c>
      <c r="I27" s="95">
        <v>2570000</v>
      </c>
      <c r="J27" s="83" t="s">
        <v>680</v>
      </c>
      <c r="K27" s="95">
        <v>2370000</v>
      </c>
      <c r="L27" s="96">
        <f>K27/(I27/100)</f>
        <v>92.21789883268482</v>
      </c>
      <c r="M27" s="96">
        <v>200000</v>
      </c>
      <c r="N27" s="96">
        <f>M27/(I27/100)</f>
        <v>7.782101167315175</v>
      </c>
      <c r="O27" s="23" t="s">
        <v>469</v>
      </c>
      <c r="P27" s="19" t="s">
        <v>163</v>
      </c>
      <c r="Q27" s="23" t="s">
        <v>492</v>
      </c>
      <c r="R27" s="19" t="s">
        <v>163</v>
      </c>
      <c r="S27" s="35" t="s">
        <v>153</v>
      </c>
      <c r="T27" s="19" t="s">
        <v>687</v>
      </c>
      <c r="U27" s="166" t="s">
        <v>93</v>
      </c>
      <c r="V27" s="39" t="s">
        <v>342</v>
      </c>
      <c r="W27" s="169">
        <v>200000</v>
      </c>
    </row>
    <row r="28" spans="1:23" s="22" customFormat="1" ht="14.25" customHeight="1">
      <c r="A28" s="110"/>
      <c r="B28" s="84"/>
      <c r="C28" s="84"/>
      <c r="D28" s="105"/>
      <c r="E28" s="104"/>
      <c r="F28" s="21" t="s">
        <v>151</v>
      </c>
      <c r="G28" s="34" t="s">
        <v>163</v>
      </c>
      <c r="H28" s="165"/>
      <c r="I28" s="96"/>
      <c r="J28" s="81"/>
      <c r="K28" s="96"/>
      <c r="L28" s="96"/>
      <c r="M28" s="96"/>
      <c r="N28" s="96"/>
      <c r="O28" s="23" t="s">
        <v>491</v>
      </c>
      <c r="P28" s="14" t="s">
        <v>163</v>
      </c>
      <c r="Q28" s="23" t="s">
        <v>468</v>
      </c>
      <c r="R28" s="14" t="s">
        <v>163</v>
      </c>
      <c r="S28" s="15" t="s">
        <v>154</v>
      </c>
      <c r="T28" s="13" t="s">
        <v>717</v>
      </c>
      <c r="U28" s="167"/>
      <c r="V28" s="172"/>
      <c r="W28" s="170"/>
    </row>
    <row r="29" spans="1:23" s="22" customFormat="1" ht="8.25" customHeight="1">
      <c r="A29" s="110"/>
      <c r="B29" s="84"/>
      <c r="C29" s="84"/>
      <c r="D29" s="103" t="s">
        <v>90</v>
      </c>
      <c r="E29" s="104"/>
      <c r="F29" s="21" t="s">
        <v>152</v>
      </c>
      <c r="G29" s="34" t="s">
        <v>163</v>
      </c>
      <c r="H29" s="165"/>
      <c r="I29" s="96"/>
      <c r="J29" s="81"/>
      <c r="K29" s="96"/>
      <c r="L29" s="96"/>
      <c r="M29" s="96"/>
      <c r="N29" s="96"/>
      <c r="O29" s="159" t="s">
        <v>92</v>
      </c>
      <c r="P29" s="175"/>
      <c r="Q29" s="175"/>
      <c r="R29" s="175"/>
      <c r="S29" s="175"/>
      <c r="T29" s="176"/>
      <c r="U29" s="167"/>
      <c r="V29" s="173"/>
      <c r="W29" s="170"/>
    </row>
    <row r="30" spans="1:23" s="22" customFormat="1" ht="28.5" customHeight="1">
      <c r="A30" s="107"/>
      <c r="B30" s="85"/>
      <c r="C30" s="85"/>
      <c r="D30" s="105"/>
      <c r="E30" s="105"/>
      <c r="F30" s="21" t="s">
        <v>155</v>
      </c>
      <c r="G30" s="34"/>
      <c r="H30" s="165"/>
      <c r="I30" s="97"/>
      <c r="J30" s="82"/>
      <c r="K30" s="97"/>
      <c r="L30" s="97"/>
      <c r="M30" s="97"/>
      <c r="N30" s="97"/>
      <c r="O30" s="177"/>
      <c r="P30" s="178"/>
      <c r="Q30" s="178"/>
      <c r="R30" s="178"/>
      <c r="S30" s="178"/>
      <c r="T30" s="179"/>
      <c r="U30" s="168"/>
      <c r="V30" s="174"/>
      <c r="W30" s="171"/>
    </row>
    <row r="31" spans="1:23" s="20" customFormat="1" ht="14.25" customHeight="1">
      <c r="A31" s="109">
        <v>14</v>
      </c>
      <c r="B31" s="86" t="s">
        <v>293</v>
      </c>
      <c r="C31" s="86" t="s">
        <v>294</v>
      </c>
      <c r="D31" s="103" t="s">
        <v>295</v>
      </c>
      <c r="E31" s="103" t="s">
        <v>786</v>
      </c>
      <c r="F31" s="21" t="s">
        <v>150</v>
      </c>
      <c r="G31" s="34"/>
      <c r="H31" s="165" t="s">
        <v>171</v>
      </c>
      <c r="I31" s="95">
        <v>57453</v>
      </c>
      <c r="J31" s="83" t="s">
        <v>297</v>
      </c>
      <c r="K31" s="95">
        <v>17453</v>
      </c>
      <c r="L31" s="96">
        <f>K31/(I31/100)</f>
        <v>30.37787408838529</v>
      </c>
      <c r="M31" s="96">
        <v>40000</v>
      </c>
      <c r="N31" s="96">
        <f>M31/(I31/100)</f>
        <v>69.62212591161472</v>
      </c>
      <c r="O31" s="23" t="s">
        <v>469</v>
      </c>
      <c r="P31" s="19" t="s">
        <v>163</v>
      </c>
      <c r="Q31" s="23" t="s">
        <v>492</v>
      </c>
      <c r="R31" s="19" t="s">
        <v>163</v>
      </c>
      <c r="S31" s="35" t="s">
        <v>153</v>
      </c>
      <c r="T31" s="19" t="s">
        <v>687</v>
      </c>
      <c r="U31" s="166" t="s">
        <v>299</v>
      </c>
      <c r="V31" s="39" t="s">
        <v>342</v>
      </c>
      <c r="W31" s="169">
        <v>40000</v>
      </c>
    </row>
    <row r="32" spans="1:23" s="22" customFormat="1" ht="14.25" customHeight="1">
      <c r="A32" s="110"/>
      <c r="B32" s="84"/>
      <c r="C32" s="84"/>
      <c r="D32" s="105"/>
      <c r="E32" s="104"/>
      <c r="F32" s="21" t="s">
        <v>151</v>
      </c>
      <c r="G32" s="34"/>
      <c r="H32" s="165"/>
      <c r="I32" s="96"/>
      <c r="J32" s="81"/>
      <c r="K32" s="96"/>
      <c r="L32" s="96"/>
      <c r="M32" s="96"/>
      <c r="N32" s="96"/>
      <c r="O32" s="23" t="s">
        <v>491</v>
      </c>
      <c r="P32" s="14" t="s">
        <v>163</v>
      </c>
      <c r="Q32" s="23" t="s">
        <v>468</v>
      </c>
      <c r="R32" s="14" t="s">
        <v>163</v>
      </c>
      <c r="S32" s="15" t="s">
        <v>154</v>
      </c>
      <c r="T32" s="13" t="s">
        <v>687</v>
      </c>
      <c r="U32" s="167"/>
      <c r="V32" s="172"/>
      <c r="W32" s="170"/>
    </row>
    <row r="33" spans="1:23" s="22" customFormat="1" ht="8.25" customHeight="1">
      <c r="A33" s="110"/>
      <c r="B33" s="84"/>
      <c r="C33" s="84"/>
      <c r="D33" s="103" t="s">
        <v>296</v>
      </c>
      <c r="E33" s="104"/>
      <c r="F33" s="21" t="s">
        <v>152</v>
      </c>
      <c r="G33" s="34" t="s">
        <v>163</v>
      </c>
      <c r="H33" s="165"/>
      <c r="I33" s="96"/>
      <c r="J33" s="81"/>
      <c r="K33" s="96"/>
      <c r="L33" s="96"/>
      <c r="M33" s="96"/>
      <c r="N33" s="96"/>
      <c r="O33" s="159" t="s">
        <v>298</v>
      </c>
      <c r="P33" s="175"/>
      <c r="Q33" s="175"/>
      <c r="R33" s="175"/>
      <c r="S33" s="175"/>
      <c r="T33" s="176"/>
      <c r="U33" s="167"/>
      <c r="V33" s="173"/>
      <c r="W33" s="170"/>
    </row>
    <row r="34" spans="1:23" s="22" customFormat="1" ht="10.5" customHeight="1">
      <c r="A34" s="107"/>
      <c r="B34" s="85"/>
      <c r="C34" s="85"/>
      <c r="D34" s="105"/>
      <c r="E34" s="105"/>
      <c r="F34" s="21" t="s">
        <v>155</v>
      </c>
      <c r="G34" s="34"/>
      <c r="H34" s="165"/>
      <c r="I34" s="97"/>
      <c r="J34" s="82"/>
      <c r="K34" s="97"/>
      <c r="L34" s="97"/>
      <c r="M34" s="97"/>
      <c r="N34" s="97"/>
      <c r="O34" s="177"/>
      <c r="P34" s="178"/>
      <c r="Q34" s="178"/>
      <c r="R34" s="178"/>
      <c r="S34" s="178"/>
      <c r="T34" s="179"/>
      <c r="U34" s="168"/>
      <c r="V34" s="174"/>
      <c r="W34" s="171"/>
    </row>
    <row r="35" spans="1:23" s="20" customFormat="1" ht="14.25" customHeight="1">
      <c r="A35" s="109">
        <v>15</v>
      </c>
      <c r="B35" s="86" t="s">
        <v>480</v>
      </c>
      <c r="C35" s="86" t="s">
        <v>485</v>
      </c>
      <c r="D35" s="103" t="s">
        <v>481</v>
      </c>
      <c r="E35" s="103" t="s">
        <v>483</v>
      </c>
      <c r="F35" s="21" t="s">
        <v>150</v>
      </c>
      <c r="G35" s="34"/>
      <c r="H35" s="95" t="s">
        <v>686</v>
      </c>
      <c r="I35" s="95">
        <v>230000</v>
      </c>
      <c r="J35" s="83" t="s">
        <v>680</v>
      </c>
      <c r="K35" s="95">
        <v>70000</v>
      </c>
      <c r="L35" s="96">
        <f>K35/(I35/100)</f>
        <v>30.434782608695652</v>
      </c>
      <c r="M35" s="96">
        <v>160000</v>
      </c>
      <c r="N35" s="96">
        <f>M35/(I35/100)</f>
        <v>69.56521739130434</v>
      </c>
      <c r="O35" s="23" t="s">
        <v>469</v>
      </c>
      <c r="P35" s="19" t="s">
        <v>163</v>
      </c>
      <c r="Q35" s="23" t="s">
        <v>492</v>
      </c>
      <c r="R35" s="19" t="s">
        <v>163</v>
      </c>
      <c r="S35" s="35" t="s">
        <v>153</v>
      </c>
      <c r="T35" s="19" t="s">
        <v>717</v>
      </c>
      <c r="U35" s="166" t="s">
        <v>494</v>
      </c>
      <c r="V35" s="39" t="s">
        <v>342</v>
      </c>
      <c r="W35" s="169">
        <v>160000</v>
      </c>
    </row>
    <row r="36" spans="1:23" s="22" customFormat="1" ht="14.25" customHeight="1">
      <c r="A36" s="110"/>
      <c r="B36" s="84"/>
      <c r="C36" s="84"/>
      <c r="D36" s="105"/>
      <c r="E36" s="104"/>
      <c r="F36" s="21" t="s">
        <v>151</v>
      </c>
      <c r="G36" s="34" t="s">
        <v>163</v>
      </c>
      <c r="H36" s="96"/>
      <c r="I36" s="96"/>
      <c r="J36" s="81"/>
      <c r="K36" s="96"/>
      <c r="L36" s="96"/>
      <c r="M36" s="96"/>
      <c r="N36" s="96"/>
      <c r="O36" s="23" t="s">
        <v>491</v>
      </c>
      <c r="P36" s="14" t="s">
        <v>163</v>
      </c>
      <c r="Q36" s="23" t="s">
        <v>468</v>
      </c>
      <c r="R36" s="13" t="s">
        <v>484</v>
      </c>
      <c r="S36" s="15" t="s">
        <v>154</v>
      </c>
      <c r="T36" s="13" t="s">
        <v>687</v>
      </c>
      <c r="U36" s="167"/>
      <c r="V36" s="172"/>
      <c r="W36" s="170"/>
    </row>
    <row r="37" spans="1:23" s="22" customFormat="1" ht="8.25" customHeight="1">
      <c r="A37" s="110"/>
      <c r="B37" s="84"/>
      <c r="C37" s="84"/>
      <c r="D37" s="103" t="s">
        <v>482</v>
      </c>
      <c r="E37" s="104"/>
      <c r="F37" s="21" t="s">
        <v>152</v>
      </c>
      <c r="G37" s="34"/>
      <c r="H37" s="96"/>
      <c r="I37" s="96"/>
      <c r="J37" s="81"/>
      <c r="K37" s="96"/>
      <c r="L37" s="96"/>
      <c r="M37" s="96"/>
      <c r="N37" s="96"/>
      <c r="O37" s="159" t="s">
        <v>486</v>
      </c>
      <c r="P37" s="175"/>
      <c r="Q37" s="175"/>
      <c r="R37" s="175"/>
      <c r="S37" s="175"/>
      <c r="T37" s="176"/>
      <c r="U37" s="167"/>
      <c r="V37" s="173"/>
      <c r="W37" s="170"/>
    </row>
    <row r="38" spans="1:23" s="22" customFormat="1" ht="24" customHeight="1">
      <c r="A38" s="107"/>
      <c r="B38" s="85"/>
      <c r="C38" s="85"/>
      <c r="D38" s="105"/>
      <c r="E38" s="105"/>
      <c r="F38" s="21" t="s">
        <v>155</v>
      </c>
      <c r="G38" s="34"/>
      <c r="H38" s="97"/>
      <c r="I38" s="97"/>
      <c r="J38" s="82"/>
      <c r="K38" s="97"/>
      <c r="L38" s="97"/>
      <c r="M38" s="97"/>
      <c r="N38" s="97"/>
      <c r="O38" s="177"/>
      <c r="P38" s="178"/>
      <c r="Q38" s="178"/>
      <c r="R38" s="178"/>
      <c r="S38" s="178"/>
      <c r="T38" s="179"/>
      <c r="U38" s="168"/>
      <c r="V38" s="174"/>
      <c r="W38" s="171"/>
    </row>
    <row r="39" spans="1:23" s="20" customFormat="1" ht="14.25" customHeight="1">
      <c r="A39" s="109">
        <v>17</v>
      </c>
      <c r="B39" s="86" t="s">
        <v>231</v>
      </c>
      <c r="C39" s="86" t="s">
        <v>232</v>
      </c>
      <c r="D39" s="103" t="s">
        <v>71</v>
      </c>
      <c r="E39" s="103" t="s">
        <v>234</v>
      </c>
      <c r="F39" s="21" t="s">
        <v>150</v>
      </c>
      <c r="G39" s="34"/>
      <c r="H39" s="165" t="s">
        <v>235</v>
      </c>
      <c r="I39" s="95">
        <v>41000</v>
      </c>
      <c r="J39" s="83" t="s">
        <v>156</v>
      </c>
      <c r="K39" s="95">
        <v>13000</v>
      </c>
      <c r="L39" s="96">
        <f>K39/(I39/100)</f>
        <v>31.70731707317073</v>
      </c>
      <c r="M39" s="96">
        <v>28000</v>
      </c>
      <c r="N39" s="96">
        <f>M39/(I39/100)</f>
        <v>68.29268292682927</v>
      </c>
      <c r="O39" s="23" t="s">
        <v>469</v>
      </c>
      <c r="P39" s="19" t="s">
        <v>163</v>
      </c>
      <c r="Q39" s="23" t="s">
        <v>492</v>
      </c>
      <c r="R39" s="19" t="s">
        <v>163</v>
      </c>
      <c r="S39" s="35" t="s">
        <v>153</v>
      </c>
      <c r="T39" s="19"/>
      <c r="U39" s="166" t="s">
        <v>237</v>
      </c>
      <c r="V39" s="39" t="s">
        <v>174</v>
      </c>
      <c r="W39" s="169">
        <v>0</v>
      </c>
    </row>
    <row r="40" spans="1:23" s="22" customFormat="1" ht="14.25" customHeight="1">
      <c r="A40" s="110"/>
      <c r="B40" s="84"/>
      <c r="C40" s="84"/>
      <c r="D40" s="105"/>
      <c r="E40" s="104"/>
      <c r="F40" s="21" t="s">
        <v>151</v>
      </c>
      <c r="G40" s="34"/>
      <c r="H40" s="165"/>
      <c r="I40" s="96"/>
      <c r="J40" s="81"/>
      <c r="K40" s="96"/>
      <c r="L40" s="96"/>
      <c r="M40" s="96"/>
      <c r="N40" s="96"/>
      <c r="O40" s="23" t="s">
        <v>491</v>
      </c>
      <c r="P40" s="14" t="s">
        <v>163</v>
      </c>
      <c r="Q40" s="23" t="s">
        <v>468</v>
      </c>
      <c r="R40" s="14"/>
      <c r="S40" s="15" t="s">
        <v>154</v>
      </c>
      <c r="T40" s="13"/>
      <c r="U40" s="167"/>
      <c r="V40" s="172" t="s">
        <v>787</v>
      </c>
      <c r="W40" s="170"/>
    </row>
    <row r="41" spans="1:23" s="22" customFormat="1" ht="8.25" customHeight="1">
      <c r="A41" s="110"/>
      <c r="B41" s="84"/>
      <c r="C41" s="84"/>
      <c r="D41" s="103" t="s">
        <v>233</v>
      </c>
      <c r="E41" s="104"/>
      <c r="F41" s="21" t="s">
        <v>152</v>
      </c>
      <c r="G41" s="34"/>
      <c r="H41" s="165"/>
      <c r="I41" s="96"/>
      <c r="J41" s="81"/>
      <c r="K41" s="96"/>
      <c r="L41" s="96"/>
      <c r="M41" s="96"/>
      <c r="N41" s="96"/>
      <c r="O41" s="159" t="s">
        <v>236</v>
      </c>
      <c r="P41" s="175"/>
      <c r="Q41" s="175"/>
      <c r="R41" s="175"/>
      <c r="S41" s="175"/>
      <c r="T41" s="176"/>
      <c r="U41" s="167"/>
      <c r="V41" s="173"/>
      <c r="W41" s="170"/>
    </row>
    <row r="42" spans="1:23" s="22" customFormat="1" ht="33" customHeight="1">
      <c r="A42" s="107"/>
      <c r="B42" s="85"/>
      <c r="C42" s="85"/>
      <c r="D42" s="105"/>
      <c r="E42" s="105"/>
      <c r="F42" s="21" t="s">
        <v>155</v>
      </c>
      <c r="G42" s="34" t="s">
        <v>163</v>
      </c>
      <c r="H42" s="165"/>
      <c r="I42" s="97"/>
      <c r="J42" s="82"/>
      <c r="K42" s="97"/>
      <c r="L42" s="97"/>
      <c r="M42" s="97"/>
      <c r="N42" s="97"/>
      <c r="O42" s="177"/>
      <c r="P42" s="178"/>
      <c r="Q42" s="178"/>
      <c r="R42" s="178"/>
      <c r="S42" s="178"/>
      <c r="T42" s="179"/>
      <c r="U42" s="168"/>
      <c r="V42" s="174"/>
      <c r="W42" s="171"/>
    </row>
    <row r="43" spans="1:23" s="20" customFormat="1" ht="14.25" customHeight="1">
      <c r="A43" s="109">
        <v>18</v>
      </c>
      <c r="B43" s="86" t="s">
        <v>238</v>
      </c>
      <c r="C43" s="86" t="s">
        <v>490</v>
      </c>
      <c r="D43" s="103" t="s">
        <v>239</v>
      </c>
      <c r="E43" s="103" t="s">
        <v>241</v>
      </c>
      <c r="F43" s="21" t="s">
        <v>150</v>
      </c>
      <c r="G43" s="34" t="s">
        <v>163</v>
      </c>
      <c r="H43" s="165" t="s">
        <v>171</v>
      </c>
      <c r="I43" s="95">
        <v>60000</v>
      </c>
      <c r="J43" s="83" t="s">
        <v>396</v>
      </c>
      <c r="K43" s="95">
        <v>18000</v>
      </c>
      <c r="L43" s="96">
        <f>K43/(I43/100)</f>
        <v>30</v>
      </c>
      <c r="M43" s="96">
        <v>42000</v>
      </c>
      <c r="N43" s="96">
        <f>M43/(I43/100)</f>
        <v>70</v>
      </c>
      <c r="O43" s="23" t="s">
        <v>469</v>
      </c>
      <c r="P43" s="19" t="s">
        <v>163</v>
      </c>
      <c r="Q43" s="23" t="s">
        <v>492</v>
      </c>
      <c r="R43" s="19" t="s">
        <v>163</v>
      </c>
      <c r="S43" s="35" t="s">
        <v>153</v>
      </c>
      <c r="T43" s="19" t="s">
        <v>687</v>
      </c>
      <c r="U43" s="166" t="s">
        <v>398</v>
      </c>
      <c r="V43" s="39" t="s">
        <v>174</v>
      </c>
      <c r="W43" s="169">
        <v>0</v>
      </c>
    </row>
    <row r="44" spans="1:23" s="22" customFormat="1" ht="14.25" customHeight="1">
      <c r="A44" s="110"/>
      <c r="B44" s="84"/>
      <c r="C44" s="84"/>
      <c r="D44" s="105"/>
      <c r="E44" s="104"/>
      <c r="F44" s="21" t="s">
        <v>151</v>
      </c>
      <c r="G44" s="34"/>
      <c r="H44" s="165"/>
      <c r="I44" s="96"/>
      <c r="J44" s="81"/>
      <c r="K44" s="96"/>
      <c r="L44" s="96"/>
      <c r="M44" s="96"/>
      <c r="N44" s="96"/>
      <c r="O44" s="23" t="s">
        <v>491</v>
      </c>
      <c r="P44" s="14" t="s">
        <v>163</v>
      </c>
      <c r="Q44" s="23" t="s">
        <v>468</v>
      </c>
      <c r="R44" s="14"/>
      <c r="S44" s="15" t="s">
        <v>154</v>
      </c>
      <c r="T44" s="13"/>
      <c r="U44" s="167"/>
      <c r="V44" s="172" t="s">
        <v>50</v>
      </c>
      <c r="W44" s="170"/>
    </row>
    <row r="45" spans="1:23" s="22" customFormat="1" ht="8.25" customHeight="1">
      <c r="A45" s="110"/>
      <c r="B45" s="84"/>
      <c r="C45" s="84"/>
      <c r="D45" s="103" t="s">
        <v>240</v>
      </c>
      <c r="E45" s="104"/>
      <c r="F45" s="21" t="s">
        <v>152</v>
      </c>
      <c r="G45" s="34"/>
      <c r="H45" s="165"/>
      <c r="I45" s="96"/>
      <c r="J45" s="81"/>
      <c r="K45" s="96"/>
      <c r="L45" s="96"/>
      <c r="M45" s="96"/>
      <c r="N45" s="96"/>
      <c r="O45" s="159" t="s">
        <v>397</v>
      </c>
      <c r="P45" s="175"/>
      <c r="Q45" s="175"/>
      <c r="R45" s="175"/>
      <c r="S45" s="175"/>
      <c r="T45" s="176"/>
      <c r="U45" s="167"/>
      <c r="V45" s="173"/>
      <c r="W45" s="170"/>
    </row>
    <row r="46" spans="1:23" s="22" customFormat="1" ht="25.5" customHeight="1">
      <c r="A46" s="107"/>
      <c r="B46" s="85"/>
      <c r="C46" s="85"/>
      <c r="D46" s="105"/>
      <c r="E46" s="105"/>
      <c r="F46" s="21" t="s">
        <v>155</v>
      </c>
      <c r="G46" s="34"/>
      <c r="H46" s="165"/>
      <c r="I46" s="97"/>
      <c r="J46" s="82"/>
      <c r="K46" s="97"/>
      <c r="L46" s="97"/>
      <c r="M46" s="97"/>
      <c r="N46" s="97"/>
      <c r="O46" s="177"/>
      <c r="P46" s="178"/>
      <c r="Q46" s="178"/>
      <c r="R46" s="178"/>
      <c r="S46" s="178"/>
      <c r="T46" s="179"/>
      <c r="U46" s="168"/>
      <c r="V46" s="174"/>
      <c r="W46" s="171"/>
    </row>
    <row r="47" spans="1:23" s="20" customFormat="1" ht="14.25" customHeight="1">
      <c r="A47" s="109">
        <v>19</v>
      </c>
      <c r="B47" s="86" t="s">
        <v>399</v>
      </c>
      <c r="C47" s="86" t="s">
        <v>400</v>
      </c>
      <c r="D47" s="103" t="s">
        <v>401</v>
      </c>
      <c r="E47" s="103" t="s">
        <v>402</v>
      </c>
      <c r="F47" s="21" t="s">
        <v>150</v>
      </c>
      <c r="G47" s="34"/>
      <c r="H47" s="165" t="s">
        <v>171</v>
      </c>
      <c r="I47" s="95">
        <v>125000</v>
      </c>
      <c r="J47" s="83" t="s">
        <v>297</v>
      </c>
      <c r="K47" s="95">
        <v>40000</v>
      </c>
      <c r="L47" s="96">
        <f>K47/(I47/100)</f>
        <v>32</v>
      </c>
      <c r="M47" s="96">
        <v>85000</v>
      </c>
      <c r="N47" s="96">
        <f>M47/(I47/100)</f>
        <v>68</v>
      </c>
      <c r="O47" s="23" t="s">
        <v>469</v>
      </c>
      <c r="P47" s="19" t="s">
        <v>163</v>
      </c>
      <c r="Q47" s="23" t="s">
        <v>492</v>
      </c>
      <c r="R47" s="19"/>
      <c r="S47" s="35" t="s">
        <v>153</v>
      </c>
      <c r="T47" s="19" t="s">
        <v>687</v>
      </c>
      <c r="U47" s="166" t="s">
        <v>404</v>
      </c>
      <c r="V47" s="39" t="s">
        <v>174</v>
      </c>
      <c r="W47" s="169">
        <v>0</v>
      </c>
    </row>
    <row r="48" spans="1:23" s="22" customFormat="1" ht="14.25" customHeight="1">
      <c r="A48" s="110"/>
      <c r="B48" s="84"/>
      <c r="C48" s="84"/>
      <c r="D48" s="105"/>
      <c r="E48" s="104"/>
      <c r="F48" s="21" t="s">
        <v>151</v>
      </c>
      <c r="G48" s="34" t="s">
        <v>163</v>
      </c>
      <c r="H48" s="165"/>
      <c r="I48" s="96"/>
      <c r="J48" s="81"/>
      <c r="K48" s="96"/>
      <c r="L48" s="96"/>
      <c r="M48" s="96"/>
      <c r="N48" s="96"/>
      <c r="O48" s="23" t="s">
        <v>491</v>
      </c>
      <c r="P48" s="14"/>
      <c r="Q48" s="23" t="s">
        <v>468</v>
      </c>
      <c r="R48" s="14" t="s">
        <v>163</v>
      </c>
      <c r="S48" s="15" t="s">
        <v>154</v>
      </c>
      <c r="T48" s="13" t="s">
        <v>687</v>
      </c>
      <c r="U48" s="167"/>
      <c r="V48" s="172"/>
      <c r="W48" s="170"/>
    </row>
    <row r="49" spans="1:23" s="22" customFormat="1" ht="8.25" customHeight="1">
      <c r="A49" s="110"/>
      <c r="B49" s="84"/>
      <c r="C49" s="84"/>
      <c r="D49" s="103" t="s">
        <v>692</v>
      </c>
      <c r="E49" s="104"/>
      <c r="F49" s="21" t="s">
        <v>152</v>
      </c>
      <c r="G49" s="34"/>
      <c r="H49" s="165"/>
      <c r="I49" s="96"/>
      <c r="J49" s="81"/>
      <c r="K49" s="96"/>
      <c r="L49" s="96"/>
      <c r="M49" s="96"/>
      <c r="N49" s="96"/>
      <c r="O49" s="159" t="s">
        <v>403</v>
      </c>
      <c r="P49" s="175"/>
      <c r="Q49" s="175"/>
      <c r="R49" s="175"/>
      <c r="S49" s="175"/>
      <c r="T49" s="176"/>
      <c r="U49" s="167"/>
      <c r="V49" s="173"/>
      <c r="W49" s="170"/>
    </row>
    <row r="50" spans="1:23" s="22" customFormat="1" ht="54.75" customHeight="1">
      <c r="A50" s="107"/>
      <c r="B50" s="85"/>
      <c r="C50" s="85"/>
      <c r="D50" s="105"/>
      <c r="E50" s="105"/>
      <c r="F50" s="21" t="s">
        <v>155</v>
      </c>
      <c r="G50" s="34"/>
      <c r="H50" s="165"/>
      <c r="I50" s="97"/>
      <c r="J50" s="82"/>
      <c r="K50" s="97"/>
      <c r="L50" s="97"/>
      <c r="M50" s="97"/>
      <c r="N50" s="97"/>
      <c r="O50" s="177"/>
      <c r="P50" s="178"/>
      <c r="Q50" s="178"/>
      <c r="R50" s="178"/>
      <c r="S50" s="178"/>
      <c r="T50" s="179"/>
      <c r="U50" s="168"/>
      <c r="V50" s="174"/>
      <c r="W50" s="171"/>
    </row>
    <row r="51" spans="1:23" s="20" customFormat="1" ht="14.25" customHeight="1">
      <c r="A51" s="109">
        <v>21</v>
      </c>
      <c r="B51" s="86" t="s">
        <v>525</v>
      </c>
      <c r="C51" s="86" t="s">
        <v>526</v>
      </c>
      <c r="D51" s="103" t="s">
        <v>527</v>
      </c>
      <c r="E51" s="103" t="s">
        <v>529</v>
      </c>
      <c r="F51" s="21" t="s">
        <v>150</v>
      </c>
      <c r="G51" s="34" t="s">
        <v>163</v>
      </c>
      <c r="H51" s="165" t="s">
        <v>171</v>
      </c>
      <c r="I51" s="95">
        <v>110000</v>
      </c>
      <c r="J51" s="83" t="s">
        <v>530</v>
      </c>
      <c r="K51" s="95">
        <v>33000</v>
      </c>
      <c r="L51" s="96">
        <f>K51/(I51/100)</f>
        <v>30</v>
      </c>
      <c r="M51" s="96">
        <v>77000</v>
      </c>
      <c r="N51" s="96">
        <f>M51/(I51/100)</f>
        <v>70</v>
      </c>
      <c r="O51" s="23" t="s">
        <v>469</v>
      </c>
      <c r="P51" s="19" t="s">
        <v>163</v>
      </c>
      <c r="Q51" s="23" t="s">
        <v>492</v>
      </c>
      <c r="R51" s="19" t="s">
        <v>163</v>
      </c>
      <c r="S51" s="35" t="s">
        <v>153</v>
      </c>
      <c r="T51" s="19" t="s">
        <v>687</v>
      </c>
      <c r="U51" s="166" t="s">
        <v>495</v>
      </c>
      <c r="V51" s="39" t="s">
        <v>342</v>
      </c>
      <c r="W51" s="169">
        <v>77000</v>
      </c>
    </row>
    <row r="52" spans="1:23" s="22" customFormat="1" ht="14.25" customHeight="1">
      <c r="A52" s="110"/>
      <c r="B52" s="84"/>
      <c r="C52" s="84"/>
      <c r="D52" s="105"/>
      <c r="E52" s="104"/>
      <c r="F52" s="21" t="s">
        <v>151</v>
      </c>
      <c r="G52" s="34"/>
      <c r="H52" s="165"/>
      <c r="I52" s="96"/>
      <c r="J52" s="81"/>
      <c r="K52" s="96"/>
      <c r="L52" s="96"/>
      <c r="M52" s="96"/>
      <c r="N52" s="96"/>
      <c r="O52" s="23" t="s">
        <v>491</v>
      </c>
      <c r="P52" s="14" t="s">
        <v>163</v>
      </c>
      <c r="Q52" s="23" t="s">
        <v>468</v>
      </c>
      <c r="R52" s="14" t="s">
        <v>163</v>
      </c>
      <c r="S52" s="15" t="s">
        <v>154</v>
      </c>
      <c r="T52" s="13" t="s">
        <v>687</v>
      </c>
      <c r="U52" s="167"/>
      <c r="V52" s="172"/>
      <c r="W52" s="170"/>
    </row>
    <row r="53" spans="1:23" s="22" customFormat="1" ht="8.25" customHeight="1">
      <c r="A53" s="110"/>
      <c r="B53" s="84"/>
      <c r="C53" s="84"/>
      <c r="D53" s="103" t="s">
        <v>528</v>
      </c>
      <c r="E53" s="104"/>
      <c r="F53" s="21" t="s">
        <v>152</v>
      </c>
      <c r="G53" s="34"/>
      <c r="H53" s="165"/>
      <c r="I53" s="96"/>
      <c r="J53" s="81"/>
      <c r="K53" s="96"/>
      <c r="L53" s="96"/>
      <c r="M53" s="96"/>
      <c r="N53" s="96"/>
      <c r="O53" s="159" t="s">
        <v>531</v>
      </c>
      <c r="P53" s="175"/>
      <c r="Q53" s="175"/>
      <c r="R53" s="175"/>
      <c r="S53" s="175"/>
      <c r="T53" s="176"/>
      <c r="U53" s="167"/>
      <c r="V53" s="173"/>
      <c r="W53" s="170"/>
    </row>
    <row r="54" spans="1:23" s="22" customFormat="1" ht="68.25" customHeight="1">
      <c r="A54" s="107"/>
      <c r="B54" s="85"/>
      <c r="C54" s="85"/>
      <c r="D54" s="105"/>
      <c r="E54" s="105"/>
      <c r="F54" s="21" t="s">
        <v>155</v>
      </c>
      <c r="G54" s="34"/>
      <c r="H54" s="165"/>
      <c r="I54" s="97"/>
      <c r="J54" s="82"/>
      <c r="K54" s="97"/>
      <c r="L54" s="97"/>
      <c r="M54" s="97"/>
      <c r="N54" s="97"/>
      <c r="O54" s="177"/>
      <c r="P54" s="178"/>
      <c r="Q54" s="178"/>
      <c r="R54" s="178"/>
      <c r="S54" s="178"/>
      <c r="T54" s="179"/>
      <c r="U54" s="168"/>
      <c r="V54" s="174"/>
      <c r="W54" s="171"/>
    </row>
    <row r="55" spans="1:23" s="20" customFormat="1" ht="14.25" customHeight="1">
      <c r="A55" s="109">
        <v>22</v>
      </c>
      <c r="B55" s="86" t="s">
        <v>532</v>
      </c>
      <c r="C55" s="86" t="s">
        <v>533</v>
      </c>
      <c r="D55" s="103" t="s">
        <v>534</v>
      </c>
      <c r="E55" s="103" t="s">
        <v>536</v>
      </c>
      <c r="F55" s="21" t="s">
        <v>150</v>
      </c>
      <c r="G55" s="34"/>
      <c r="H55" s="165" t="s">
        <v>537</v>
      </c>
      <c r="I55" s="95">
        <v>201000</v>
      </c>
      <c r="J55" s="83" t="s">
        <v>538</v>
      </c>
      <c r="K55" s="95">
        <v>60300</v>
      </c>
      <c r="L55" s="96">
        <f>K55/(I55/100)</f>
        <v>30</v>
      </c>
      <c r="M55" s="96">
        <v>140700</v>
      </c>
      <c r="N55" s="96">
        <f>M55/(I55/100)</f>
        <v>70</v>
      </c>
      <c r="O55" s="23" t="s">
        <v>469</v>
      </c>
      <c r="P55" s="19" t="s">
        <v>163</v>
      </c>
      <c r="Q55" s="23" t="s">
        <v>492</v>
      </c>
      <c r="R55" s="19" t="s">
        <v>163</v>
      </c>
      <c r="S55" s="35" t="s">
        <v>153</v>
      </c>
      <c r="T55" s="19" t="s">
        <v>687</v>
      </c>
      <c r="U55" s="166" t="s">
        <v>539</v>
      </c>
      <c r="V55" s="39" t="s">
        <v>342</v>
      </c>
      <c r="W55" s="169">
        <v>70000</v>
      </c>
    </row>
    <row r="56" spans="1:23" s="22" customFormat="1" ht="14.25" customHeight="1">
      <c r="A56" s="110"/>
      <c r="B56" s="84"/>
      <c r="C56" s="84"/>
      <c r="D56" s="105"/>
      <c r="E56" s="104"/>
      <c r="F56" s="21" t="s">
        <v>151</v>
      </c>
      <c r="G56" s="34"/>
      <c r="H56" s="165"/>
      <c r="I56" s="96"/>
      <c r="J56" s="81"/>
      <c r="K56" s="96"/>
      <c r="L56" s="96"/>
      <c r="M56" s="96"/>
      <c r="N56" s="96"/>
      <c r="O56" s="23" t="s">
        <v>491</v>
      </c>
      <c r="P56" s="14" t="s">
        <v>163</v>
      </c>
      <c r="Q56" s="23" t="s">
        <v>468</v>
      </c>
      <c r="R56" s="14" t="s">
        <v>163</v>
      </c>
      <c r="S56" s="15" t="s">
        <v>154</v>
      </c>
      <c r="T56" s="13" t="s">
        <v>687</v>
      </c>
      <c r="U56" s="167"/>
      <c r="V56" s="172"/>
      <c r="W56" s="170"/>
    </row>
    <row r="57" spans="1:23" s="22" customFormat="1" ht="8.25" customHeight="1">
      <c r="A57" s="110"/>
      <c r="B57" s="84"/>
      <c r="C57" s="84"/>
      <c r="D57" s="103" t="s">
        <v>535</v>
      </c>
      <c r="E57" s="104"/>
      <c r="F57" s="21" t="s">
        <v>152</v>
      </c>
      <c r="G57" s="34"/>
      <c r="H57" s="165"/>
      <c r="I57" s="96"/>
      <c r="J57" s="81"/>
      <c r="K57" s="96"/>
      <c r="L57" s="96"/>
      <c r="M57" s="96"/>
      <c r="N57" s="96"/>
      <c r="O57" s="159"/>
      <c r="P57" s="175"/>
      <c r="Q57" s="175"/>
      <c r="R57" s="175"/>
      <c r="S57" s="175"/>
      <c r="T57" s="176"/>
      <c r="U57" s="167"/>
      <c r="V57" s="173"/>
      <c r="W57" s="170"/>
    </row>
    <row r="58" spans="1:23" s="22" customFormat="1" ht="28.5" customHeight="1">
      <c r="A58" s="107"/>
      <c r="B58" s="85"/>
      <c r="C58" s="85"/>
      <c r="D58" s="105"/>
      <c r="E58" s="105"/>
      <c r="F58" s="21" t="s">
        <v>155</v>
      </c>
      <c r="G58" s="34" t="s">
        <v>163</v>
      </c>
      <c r="H58" s="165"/>
      <c r="I58" s="97"/>
      <c r="J58" s="82"/>
      <c r="K58" s="97"/>
      <c r="L58" s="97"/>
      <c r="M58" s="97"/>
      <c r="N58" s="97"/>
      <c r="O58" s="177"/>
      <c r="P58" s="178"/>
      <c r="Q58" s="178"/>
      <c r="R58" s="178"/>
      <c r="S58" s="178"/>
      <c r="T58" s="179"/>
      <c r="U58" s="168"/>
      <c r="V58" s="174"/>
      <c r="W58" s="171"/>
    </row>
    <row r="59" spans="1:23" s="20" customFormat="1" ht="14.25" customHeight="1">
      <c r="A59" s="109">
        <v>23</v>
      </c>
      <c r="B59" s="86" t="s">
        <v>540</v>
      </c>
      <c r="C59" s="86" t="s">
        <v>541</v>
      </c>
      <c r="D59" s="103" t="s">
        <v>542</v>
      </c>
      <c r="E59" s="103" t="s">
        <v>496</v>
      </c>
      <c r="F59" s="21" t="s">
        <v>150</v>
      </c>
      <c r="G59" s="34"/>
      <c r="H59" s="165" t="s">
        <v>171</v>
      </c>
      <c r="I59" s="95">
        <v>240000</v>
      </c>
      <c r="J59" s="83" t="s">
        <v>544</v>
      </c>
      <c r="K59" s="95">
        <v>90000</v>
      </c>
      <c r="L59" s="96">
        <f>K59/(I59/100)</f>
        <v>37.5</v>
      </c>
      <c r="M59" s="96">
        <v>150000</v>
      </c>
      <c r="N59" s="96">
        <f>M59/(I59/100)</f>
        <v>62.5</v>
      </c>
      <c r="O59" s="23" t="s">
        <v>469</v>
      </c>
      <c r="P59" s="19" t="s">
        <v>163</v>
      </c>
      <c r="Q59" s="23" t="s">
        <v>492</v>
      </c>
      <c r="R59" s="19" t="s">
        <v>163</v>
      </c>
      <c r="S59" s="35" t="s">
        <v>153</v>
      </c>
      <c r="T59" s="19" t="s">
        <v>717</v>
      </c>
      <c r="U59" s="166" t="s">
        <v>497</v>
      </c>
      <c r="V59" s="39" t="s">
        <v>342</v>
      </c>
      <c r="W59" s="169">
        <v>150000</v>
      </c>
    </row>
    <row r="60" spans="1:23" s="22" customFormat="1" ht="14.25" customHeight="1">
      <c r="A60" s="110"/>
      <c r="B60" s="84"/>
      <c r="C60" s="84"/>
      <c r="D60" s="105"/>
      <c r="E60" s="104"/>
      <c r="F60" s="21" t="s">
        <v>151</v>
      </c>
      <c r="G60" s="34"/>
      <c r="H60" s="165"/>
      <c r="I60" s="96"/>
      <c r="J60" s="81"/>
      <c r="K60" s="96"/>
      <c r="L60" s="96"/>
      <c r="M60" s="96"/>
      <c r="N60" s="96"/>
      <c r="O60" s="23" t="s">
        <v>491</v>
      </c>
      <c r="P60" s="14" t="s">
        <v>163</v>
      </c>
      <c r="Q60" s="23" t="s">
        <v>468</v>
      </c>
      <c r="R60" s="14" t="s">
        <v>163</v>
      </c>
      <c r="S60" s="15" t="s">
        <v>154</v>
      </c>
      <c r="T60" s="13" t="s">
        <v>687</v>
      </c>
      <c r="U60" s="167"/>
      <c r="V60" s="172"/>
      <c r="W60" s="170"/>
    </row>
    <row r="61" spans="1:23" s="22" customFormat="1" ht="8.25" customHeight="1">
      <c r="A61" s="110"/>
      <c r="B61" s="84"/>
      <c r="C61" s="84"/>
      <c r="D61" s="103" t="s">
        <v>543</v>
      </c>
      <c r="E61" s="104"/>
      <c r="F61" s="21" t="s">
        <v>152</v>
      </c>
      <c r="G61" s="34"/>
      <c r="H61" s="165"/>
      <c r="I61" s="96"/>
      <c r="J61" s="81"/>
      <c r="K61" s="96"/>
      <c r="L61" s="96"/>
      <c r="M61" s="96"/>
      <c r="N61" s="96"/>
      <c r="O61" s="159" t="s">
        <v>353</v>
      </c>
      <c r="P61" s="175"/>
      <c r="Q61" s="175"/>
      <c r="R61" s="175"/>
      <c r="S61" s="175"/>
      <c r="T61" s="176"/>
      <c r="U61" s="167"/>
      <c r="V61" s="173"/>
      <c r="W61" s="170"/>
    </row>
    <row r="62" spans="1:23" s="22" customFormat="1" ht="52.5" customHeight="1">
      <c r="A62" s="107"/>
      <c r="B62" s="85"/>
      <c r="C62" s="85"/>
      <c r="D62" s="105"/>
      <c r="E62" s="105"/>
      <c r="F62" s="21" t="s">
        <v>155</v>
      </c>
      <c r="G62" s="34" t="s">
        <v>163</v>
      </c>
      <c r="H62" s="165"/>
      <c r="I62" s="97"/>
      <c r="J62" s="82"/>
      <c r="K62" s="97"/>
      <c r="L62" s="97"/>
      <c r="M62" s="97"/>
      <c r="N62" s="97"/>
      <c r="O62" s="177"/>
      <c r="P62" s="178"/>
      <c r="Q62" s="178"/>
      <c r="R62" s="178"/>
      <c r="S62" s="178"/>
      <c r="T62" s="179"/>
      <c r="U62" s="168"/>
      <c r="V62" s="174"/>
      <c r="W62" s="171"/>
    </row>
    <row r="63" spans="1:23" s="20" customFormat="1" ht="14.25" customHeight="1">
      <c r="A63" s="109">
        <v>24</v>
      </c>
      <c r="B63" s="86" t="s">
        <v>546</v>
      </c>
      <c r="C63" s="86" t="s">
        <v>547</v>
      </c>
      <c r="D63" s="103" t="s">
        <v>89</v>
      </c>
      <c r="E63" s="103" t="s">
        <v>548</v>
      </c>
      <c r="F63" s="21" t="s">
        <v>150</v>
      </c>
      <c r="G63" s="34"/>
      <c r="H63" s="95" t="s">
        <v>549</v>
      </c>
      <c r="I63" s="95">
        <v>151482</v>
      </c>
      <c r="J63" s="83" t="s">
        <v>550</v>
      </c>
      <c r="K63" s="95" t="s">
        <v>156</v>
      </c>
      <c r="L63" s="96" t="e">
        <f>K63/(I63/100)</f>
        <v>#VALUE!</v>
      </c>
      <c r="M63" s="96" t="s">
        <v>156</v>
      </c>
      <c r="N63" s="96" t="e">
        <f>M63/(I63/100)</f>
        <v>#VALUE!</v>
      </c>
      <c r="O63" s="23" t="s">
        <v>469</v>
      </c>
      <c r="P63" s="19" t="s">
        <v>163</v>
      </c>
      <c r="Q63" s="23" t="s">
        <v>492</v>
      </c>
      <c r="R63" s="19" t="s">
        <v>163</v>
      </c>
      <c r="S63" s="35" t="s">
        <v>153</v>
      </c>
      <c r="T63" s="19" t="s">
        <v>687</v>
      </c>
      <c r="U63" s="166" t="s">
        <v>551</v>
      </c>
      <c r="V63" s="39" t="s">
        <v>174</v>
      </c>
      <c r="W63" s="169">
        <v>0</v>
      </c>
    </row>
    <row r="64" spans="1:23" s="22" customFormat="1" ht="14.25" customHeight="1">
      <c r="A64" s="110"/>
      <c r="B64" s="84"/>
      <c r="C64" s="84"/>
      <c r="D64" s="105"/>
      <c r="E64" s="104"/>
      <c r="F64" s="21" t="s">
        <v>151</v>
      </c>
      <c r="G64" s="34" t="s">
        <v>163</v>
      </c>
      <c r="H64" s="96"/>
      <c r="I64" s="96"/>
      <c r="J64" s="81"/>
      <c r="K64" s="96"/>
      <c r="L64" s="96"/>
      <c r="M64" s="96"/>
      <c r="N64" s="96"/>
      <c r="O64" s="23" t="s">
        <v>491</v>
      </c>
      <c r="P64" s="14" t="s">
        <v>163</v>
      </c>
      <c r="Q64" s="23" t="s">
        <v>468</v>
      </c>
      <c r="R64" s="14" t="s">
        <v>163</v>
      </c>
      <c r="S64" s="15" t="s">
        <v>154</v>
      </c>
      <c r="T64" s="13" t="s">
        <v>717</v>
      </c>
      <c r="U64" s="167"/>
      <c r="V64" s="172"/>
      <c r="W64" s="170"/>
    </row>
    <row r="65" spans="1:23" s="22" customFormat="1" ht="8.25" customHeight="1">
      <c r="A65" s="110"/>
      <c r="B65" s="84"/>
      <c r="C65" s="84"/>
      <c r="D65" s="103" t="s">
        <v>692</v>
      </c>
      <c r="E65" s="104"/>
      <c r="F65" s="21" t="s">
        <v>152</v>
      </c>
      <c r="G65" s="34"/>
      <c r="H65" s="96"/>
      <c r="I65" s="96"/>
      <c r="J65" s="81"/>
      <c r="K65" s="96"/>
      <c r="L65" s="96"/>
      <c r="M65" s="96"/>
      <c r="N65" s="96"/>
      <c r="O65" s="159" t="s">
        <v>552</v>
      </c>
      <c r="P65" s="175"/>
      <c r="Q65" s="175"/>
      <c r="R65" s="175"/>
      <c r="S65" s="175"/>
      <c r="T65" s="176"/>
      <c r="U65" s="167"/>
      <c r="V65" s="173"/>
      <c r="W65" s="170"/>
    </row>
    <row r="66" spans="1:23" s="22" customFormat="1" ht="25.5" customHeight="1">
      <c r="A66" s="107"/>
      <c r="B66" s="85"/>
      <c r="C66" s="85"/>
      <c r="D66" s="105"/>
      <c r="E66" s="105"/>
      <c r="F66" s="21" t="s">
        <v>155</v>
      </c>
      <c r="G66" s="34"/>
      <c r="H66" s="97"/>
      <c r="I66" s="97"/>
      <c r="J66" s="82"/>
      <c r="K66" s="97"/>
      <c r="L66" s="97"/>
      <c r="M66" s="97"/>
      <c r="N66" s="97"/>
      <c r="O66" s="177"/>
      <c r="P66" s="178"/>
      <c r="Q66" s="178"/>
      <c r="R66" s="178"/>
      <c r="S66" s="178"/>
      <c r="T66" s="179"/>
      <c r="U66" s="168"/>
      <c r="V66" s="174"/>
      <c r="W66" s="171"/>
    </row>
    <row r="67" spans="1:23" s="20" customFormat="1" ht="14.25" customHeight="1">
      <c r="A67" s="109">
        <v>25</v>
      </c>
      <c r="B67" s="86" t="s">
        <v>553</v>
      </c>
      <c r="C67" s="86" t="s">
        <v>554</v>
      </c>
      <c r="D67" s="103" t="s">
        <v>689</v>
      </c>
      <c r="E67" s="103" t="s">
        <v>571</v>
      </c>
      <c r="F67" s="21" t="s">
        <v>150</v>
      </c>
      <c r="G67" s="34" t="s">
        <v>163</v>
      </c>
      <c r="H67" s="165" t="s">
        <v>171</v>
      </c>
      <c r="I67" s="95">
        <v>400252</v>
      </c>
      <c r="J67" s="83" t="s">
        <v>690</v>
      </c>
      <c r="K67" s="95">
        <v>200252</v>
      </c>
      <c r="L67" s="96">
        <f>K67/(I67/100)</f>
        <v>50.03148016749448</v>
      </c>
      <c r="M67" s="96">
        <v>200000</v>
      </c>
      <c r="N67" s="96">
        <f>M67/(I67/100)</f>
        <v>49.96851983250552</v>
      </c>
      <c r="O67" s="23" t="s">
        <v>469</v>
      </c>
      <c r="P67" s="19" t="s">
        <v>163</v>
      </c>
      <c r="Q67" s="23" t="s">
        <v>492</v>
      </c>
      <c r="R67" s="19" t="s">
        <v>163</v>
      </c>
      <c r="S67" s="35" t="s">
        <v>153</v>
      </c>
      <c r="T67" s="19" t="s">
        <v>687</v>
      </c>
      <c r="U67" s="166" t="s">
        <v>498</v>
      </c>
      <c r="V67" s="39" t="s">
        <v>342</v>
      </c>
      <c r="W67" s="169">
        <v>200000</v>
      </c>
    </row>
    <row r="68" spans="1:23" s="22" customFormat="1" ht="14.25" customHeight="1">
      <c r="A68" s="110"/>
      <c r="B68" s="84"/>
      <c r="C68" s="84"/>
      <c r="D68" s="105"/>
      <c r="E68" s="104"/>
      <c r="F68" s="21" t="s">
        <v>151</v>
      </c>
      <c r="G68" s="34"/>
      <c r="H68" s="165"/>
      <c r="I68" s="96"/>
      <c r="J68" s="81"/>
      <c r="K68" s="96"/>
      <c r="L68" s="96"/>
      <c r="M68" s="96"/>
      <c r="N68" s="96"/>
      <c r="O68" s="23" t="s">
        <v>491</v>
      </c>
      <c r="P68" s="14" t="s">
        <v>163</v>
      </c>
      <c r="Q68" s="23" t="s">
        <v>468</v>
      </c>
      <c r="R68" s="14" t="s">
        <v>163</v>
      </c>
      <c r="S68" s="15" t="s">
        <v>154</v>
      </c>
      <c r="T68" s="13" t="s">
        <v>687</v>
      </c>
      <c r="U68" s="167"/>
      <c r="V68" s="172"/>
      <c r="W68" s="170"/>
    </row>
    <row r="69" spans="1:23" s="22" customFormat="1" ht="8.25" customHeight="1">
      <c r="A69" s="110"/>
      <c r="B69" s="84"/>
      <c r="C69" s="84"/>
      <c r="D69" s="103" t="s">
        <v>555</v>
      </c>
      <c r="E69" s="104"/>
      <c r="F69" s="21" t="s">
        <v>152</v>
      </c>
      <c r="G69" s="34"/>
      <c r="H69" s="165"/>
      <c r="I69" s="96"/>
      <c r="J69" s="81"/>
      <c r="K69" s="96"/>
      <c r="L69" s="96"/>
      <c r="M69" s="96"/>
      <c r="N69" s="96"/>
      <c r="O69" s="159" t="s">
        <v>51</v>
      </c>
      <c r="P69" s="175"/>
      <c r="Q69" s="175"/>
      <c r="R69" s="175"/>
      <c r="S69" s="175"/>
      <c r="T69" s="176"/>
      <c r="U69" s="167"/>
      <c r="V69" s="173"/>
      <c r="W69" s="170"/>
    </row>
    <row r="70" spans="1:23" s="22" customFormat="1" ht="21" customHeight="1">
      <c r="A70" s="107"/>
      <c r="B70" s="85"/>
      <c r="C70" s="85"/>
      <c r="D70" s="105"/>
      <c r="E70" s="105"/>
      <c r="F70" s="21" t="s">
        <v>155</v>
      </c>
      <c r="G70" s="34"/>
      <c r="H70" s="165"/>
      <c r="I70" s="97"/>
      <c r="J70" s="82"/>
      <c r="K70" s="97"/>
      <c r="L70" s="97"/>
      <c r="M70" s="97"/>
      <c r="N70" s="97"/>
      <c r="O70" s="177"/>
      <c r="P70" s="178"/>
      <c r="Q70" s="178"/>
      <c r="R70" s="178"/>
      <c r="S70" s="178"/>
      <c r="T70" s="179"/>
      <c r="U70" s="168"/>
      <c r="V70" s="174"/>
      <c r="W70" s="171"/>
    </row>
    <row r="71" spans="1:23" s="20" customFormat="1" ht="14.25" customHeight="1">
      <c r="A71" s="109">
        <v>27</v>
      </c>
      <c r="B71" s="86" t="s">
        <v>324</v>
      </c>
      <c r="C71" s="86" t="s">
        <v>406</v>
      </c>
      <c r="D71" s="103" t="s">
        <v>407</v>
      </c>
      <c r="E71" s="103" t="s">
        <v>409</v>
      </c>
      <c r="F71" s="21" t="s">
        <v>150</v>
      </c>
      <c r="G71" s="34"/>
      <c r="H71" s="165" t="s">
        <v>171</v>
      </c>
      <c r="I71" s="95">
        <v>213000</v>
      </c>
      <c r="J71" s="83" t="s">
        <v>410</v>
      </c>
      <c r="K71" s="95">
        <v>63900</v>
      </c>
      <c r="L71" s="96">
        <f>K71/(I71/100)</f>
        <v>30</v>
      </c>
      <c r="M71" s="96">
        <v>149100</v>
      </c>
      <c r="N71" s="96">
        <f>M71/(I71/100)</f>
        <v>70</v>
      </c>
      <c r="O71" s="23" t="s">
        <v>469</v>
      </c>
      <c r="P71" s="19" t="s">
        <v>163</v>
      </c>
      <c r="Q71" s="23" t="s">
        <v>492</v>
      </c>
      <c r="R71" s="19" t="s">
        <v>163</v>
      </c>
      <c r="S71" s="35" t="s">
        <v>153</v>
      </c>
      <c r="T71" s="19"/>
      <c r="U71" s="166" t="s">
        <v>472</v>
      </c>
      <c r="V71" s="39" t="s">
        <v>174</v>
      </c>
      <c r="W71" s="169">
        <v>0</v>
      </c>
    </row>
    <row r="72" spans="1:23" s="22" customFormat="1" ht="14.25" customHeight="1">
      <c r="A72" s="110"/>
      <c r="B72" s="84"/>
      <c r="C72" s="84"/>
      <c r="D72" s="105"/>
      <c r="E72" s="104"/>
      <c r="F72" s="21" t="s">
        <v>151</v>
      </c>
      <c r="G72" s="34"/>
      <c r="H72" s="165"/>
      <c r="I72" s="96"/>
      <c r="J72" s="81"/>
      <c r="K72" s="96"/>
      <c r="L72" s="96"/>
      <c r="M72" s="96"/>
      <c r="N72" s="96"/>
      <c r="O72" s="23" t="s">
        <v>491</v>
      </c>
      <c r="P72" s="14" t="s">
        <v>163</v>
      </c>
      <c r="Q72" s="23" t="s">
        <v>468</v>
      </c>
      <c r="R72" s="14" t="s">
        <v>163</v>
      </c>
      <c r="S72" s="15" t="s">
        <v>154</v>
      </c>
      <c r="T72" s="13" t="s">
        <v>687</v>
      </c>
      <c r="U72" s="167"/>
      <c r="V72" s="172" t="s">
        <v>594</v>
      </c>
      <c r="W72" s="170"/>
    </row>
    <row r="73" spans="1:23" s="22" customFormat="1" ht="8.25" customHeight="1">
      <c r="A73" s="110"/>
      <c r="B73" s="84"/>
      <c r="C73" s="84"/>
      <c r="D73" s="103" t="s">
        <v>408</v>
      </c>
      <c r="E73" s="104"/>
      <c r="F73" s="21" t="s">
        <v>152</v>
      </c>
      <c r="G73" s="34"/>
      <c r="H73" s="165"/>
      <c r="I73" s="96"/>
      <c r="J73" s="81"/>
      <c r="K73" s="96"/>
      <c r="L73" s="96"/>
      <c r="M73" s="96"/>
      <c r="N73" s="96"/>
      <c r="O73" s="159" t="s">
        <v>100</v>
      </c>
      <c r="P73" s="175"/>
      <c r="Q73" s="175"/>
      <c r="R73" s="175"/>
      <c r="S73" s="175"/>
      <c r="T73" s="176"/>
      <c r="U73" s="167"/>
      <c r="V73" s="173"/>
      <c r="W73" s="170"/>
    </row>
    <row r="74" spans="1:23" s="22" customFormat="1" ht="75" customHeight="1">
      <c r="A74" s="107"/>
      <c r="B74" s="85"/>
      <c r="C74" s="85"/>
      <c r="D74" s="105"/>
      <c r="E74" s="105"/>
      <c r="F74" s="21" t="s">
        <v>155</v>
      </c>
      <c r="G74" s="34" t="s">
        <v>163</v>
      </c>
      <c r="H74" s="165"/>
      <c r="I74" s="97"/>
      <c r="J74" s="82"/>
      <c r="K74" s="97"/>
      <c r="L74" s="97"/>
      <c r="M74" s="97"/>
      <c r="N74" s="97"/>
      <c r="O74" s="177"/>
      <c r="P74" s="178"/>
      <c r="Q74" s="178"/>
      <c r="R74" s="178"/>
      <c r="S74" s="178"/>
      <c r="T74" s="179"/>
      <c r="U74" s="168"/>
      <c r="V74" s="174"/>
      <c r="W74" s="171"/>
    </row>
    <row r="75" spans="1:23" s="20" customFormat="1" ht="14.25" customHeight="1">
      <c r="A75" s="109">
        <v>28</v>
      </c>
      <c r="B75" s="86" t="s">
        <v>101</v>
      </c>
      <c r="C75" s="86" t="s">
        <v>102</v>
      </c>
      <c r="D75" s="103" t="s">
        <v>103</v>
      </c>
      <c r="E75" s="103" t="s">
        <v>104</v>
      </c>
      <c r="F75" s="21" t="s">
        <v>150</v>
      </c>
      <c r="G75" s="34"/>
      <c r="H75" s="165" t="s">
        <v>171</v>
      </c>
      <c r="I75" s="95">
        <v>248000</v>
      </c>
      <c r="J75" s="83" t="s">
        <v>410</v>
      </c>
      <c r="K75" s="95">
        <v>78000</v>
      </c>
      <c r="L75" s="96">
        <f>K75/(I75/100)</f>
        <v>31.451612903225808</v>
      </c>
      <c r="M75" s="96">
        <v>170000</v>
      </c>
      <c r="N75" s="96">
        <f>M75/(I75/100)</f>
        <v>68.54838709677419</v>
      </c>
      <c r="O75" s="23" t="s">
        <v>469</v>
      </c>
      <c r="P75" s="19" t="s">
        <v>163</v>
      </c>
      <c r="Q75" s="23" t="s">
        <v>492</v>
      </c>
      <c r="R75" s="19" t="s">
        <v>163</v>
      </c>
      <c r="S75" s="35" t="s">
        <v>153</v>
      </c>
      <c r="T75" s="19" t="s">
        <v>687</v>
      </c>
      <c r="U75" s="166" t="s">
        <v>423</v>
      </c>
      <c r="V75" s="39" t="s">
        <v>174</v>
      </c>
      <c r="W75" s="169">
        <v>0</v>
      </c>
    </row>
    <row r="76" spans="1:23" s="22" customFormat="1" ht="14.25" customHeight="1">
      <c r="A76" s="110"/>
      <c r="B76" s="84"/>
      <c r="C76" s="84"/>
      <c r="D76" s="105"/>
      <c r="E76" s="104"/>
      <c r="F76" s="21" t="s">
        <v>151</v>
      </c>
      <c r="G76" s="34" t="s">
        <v>163</v>
      </c>
      <c r="H76" s="165"/>
      <c r="I76" s="96"/>
      <c r="J76" s="81"/>
      <c r="K76" s="96"/>
      <c r="L76" s="96"/>
      <c r="M76" s="96"/>
      <c r="N76" s="96"/>
      <c r="O76" s="23" t="s">
        <v>491</v>
      </c>
      <c r="P76" s="14" t="s">
        <v>163</v>
      </c>
      <c r="Q76" s="23" t="s">
        <v>468</v>
      </c>
      <c r="R76" s="14" t="s">
        <v>163</v>
      </c>
      <c r="S76" s="15" t="s">
        <v>154</v>
      </c>
      <c r="T76" s="13" t="s">
        <v>105</v>
      </c>
      <c r="U76" s="167"/>
      <c r="V76" s="172"/>
      <c r="W76" s="170"/>
    </row>
    <row r="77" spans="1:23" s="22" customFormat="1" ht="8.25" customHeight="1">
      <c r="A77" s="110"/>
      <c r="B77" s="84"/>
      <c r="C77" s="84"/>
      <c r="D77" s="103" t="s">
        <v>408</v>
      </c>
      <c r="E77" s="104"/>
      <c r="F77" s="21" t="s">
        <v>152</v>
      </c>
      <c r="G77" s="34"/>
      <c r="H77" s="165"/>
      <c r="I77" s="96"/>
      <c r="J77" s="81"/>
      <c r="K77" s="96"/>
      <c r="L77" s="96"/>
      <c r="M77" s="96"/>
      <c r="N77" s="96"/>
      <c r="O77" s="159" t="s">
        <v>422</v>
      </c>
      <c r="P77" s="175"/>
      <c r="Q77" s="175"/>
      <c r="R77" s="175"/>
      <c r="S77" s="175"/>
      <c r="T77" s="176"/>
      <c r="U77" s="167"/>
      <c r="V77" s="173"/>
      <c r="W77" s="170"/>
    </row>
    <row r="78" spans="1:23" s="22" customFormat="1" ht="69" customHeight="1">
      <c r="A78" s="107"/>
      <c r="B78" s="85"/>
      <c r="C78" s="85"/>
      <c r="D78" s="105"/>
      <c r="E78" s="105"/>
      <c r="F78" s="21" t="s">
        <v>155</v>
      </c>
      <c r="G78" s="34"/>
      <c r="H78" s="165"/>
      <c r="I78" s="97"/>
      <c r="J78" s="82"/>
      <c r="K78" s="97"/>
      <c r="L78" s="97"/>
      <c r="M78" s="97"/>
      <c r="N78" s="97"/>
      <c r="O78" s="177"/>
      <c r="P78" s="178"/>
      <c r="Q78" s="178"/>
      <c r="R78" s="178"/>
      <c r="S78" s="178"/>
      <c r="T78" s="179"/>
      <c r="U78" s="168"/>
      <c r="V78" s="174"/>
      <c r="W78" s="171"/>
    </row>
    <row r="79" spans="1:23" s="20" customFormat="1" ht="14.25" customHeight="1">
      <c r="A79" s="109">
        <v>30</v>
      </c>
      <c r="B79" s="86" t="s">
        <v>424</v>
      </c>
      <c r="C79" s="86" t="s">
        <v>499</v>
      </c>
      <c r="D79" s="103" t="s">
        <v>712</v>
      </c>
      <c r="E79" s="103" t="s">
        <v>426</v>
      </c>
      <c r="F79" s="21" t="s">
        <v>150</v>
      </c>
      <c r="G79" s="34" t="s">
        <v>163</v>
      </c>
      <c r="H79" s="165" t="s">
        <v>171</v>
      </c>
      <c r="I79" s="95">
        <v>225000</v>
      </c>
      <c r="J79" s="83" t="s">
        <v>427</v>
      </c>
      <c r="K79" s="95">
        <v>67500</v>
      </c>
      <c r="L79" s="96">
        <f>K79/(I79/100)</f>
        <v>30</v>
      </c>
      <c r="M79" s="96">
        <v>157500</v>
      </c>
      <c r="N79" s="96">
        <f>M79/(I79/100)</f>
        <v>70</v>
      </c>
      <c r="O79" s="23" t="s">
        <v>469</v>
      </c>
      <c r="P79" s="19" t="s">
        <v>163</v>
      </c>
      <c r="Q79" s="23" t="s">
        <v>492</v>
      </c>
      <c r="R79" s="19" t="s">
        <v>163</v>
      </c>
      <c r="S79" s="35" t="s">
        <v>153</v>
      </c>
      <c r="T79" s="19" t="s">
        <v>687</v>
      </c>
      <c r="U79" s="166" t="s">
        <v>428</v>
      </c>
      <c r="V79" s="39" t="s">
        <v>342</v>
      </c>
      <c r="W79" s="169">
        <v>157000</v>
      </c>
    </row>
    <row r="80" spans="1:23" s="22" customFormat="1" ht="14.25" customHeight="1">
      <c r="A80" s="110"/>
      <c r="B80" s="84"/>
      <c r="C80" s="84"/>
      <c r="D80" s="105"/>
      <c r="E80" s="104"/>
      <c r="F80" s="21" t="s">
        <v>151</v>
      </c>
      <c r="G80" s="34"/>
      <c r="H80" s="165"/>
      <c r="I80" s="96"/>
      <c r="J80" s="81"/>
      <c r="K80" s="96"/>
      <c r="L80" s="96"/>
      <c r="M80" s="96"/>
      <c r="N80" s="96"/>
      <c r="O80" s="23" t="s">
        <v>491</v>
      </c>
      <c r="P80" s="14" t="s">
        <v>163</v>
      </c>
      <c r="Q80" s="23" t="s">
        <v>468</v>
      </c>
      <c r="R80" s="14" t="s">
        <v>163</v>
      </c>
      <c r="S80" s="15" t="s">
        <v>154</v>
      </c>
      <c r="T80" s="13" t="s">
        <v>717</v>
      </c>
      <c r="U80" s="167"/>
      <c r="V80" s="172"/>
      <c r="W80" s="170"/>
    </row>
    <row r="81" spans="1:23" s="22" customFormat="1" ht="8.25" customHeight="1">
      <c r="A81" s="110"/>
      <c r="B81" s="84"/>
      <c r="C81" s="84"/>
      <c r="D81" s="103" t="s">
        <v>425</v>
      </c>
      <c r="E81" s="104"/>
      <c r="F81" s="21" t="s">
        <v>152</v>
      </c>
      <c r="G81" s="34"/>
      <c r="H81" s="165"/>
      <c r="I81" s="96"/>
      <c r="J81" s="81"/>
      <c r="K81" s="96"/>
      <c r="L81" s="96"/>
      <c r="M81" s="96"/>
      <c r="N81" s="96"/>
      <c r="O81" s="159" t="s">
        <v>429</v>
      </c>
      <c r="P81" s="175"/>
      <c r="Q81" s="175"/>
      <c r="R81" s="175"/>
      <c r="S81" s="175"/>
      <c r="T81" s="176"/>
      <c r="U81" s="167"/>
      <c r="V81" s="173"/>
      <c r="W81" s="170"/>
    </row>
    <row r="82" spans="1:23" s="22" customFormat="1" ht="37.5" customHeight="1">
      <c r="A82" s="107"/>
      <c r="B82" s="85"/>
      <c r="C82" s="85"/>
      <c r="D82" s="105"/>
      <c r="E82" s="105"/>
      <c r="F82" s="21" t="s">
        <v>155</v>
      </c>
      <c r="G82" s="34"/>
      <c r="H82" s="165"/>
      <c r="I82" s="97"/>
      <c r="J82" s="82"/>
      <c r="K82" s="97"/>
      <c r="L82" s="97"/>
      <c r="M82" s="97"/>
      <c r="N82" s="97"/>
      <c r="O82" s="177"/>
      <c r="P82" s="178"/>
      <c r="Q82" s="178"/>
      <c r="R82" s="178"/>
      <c r="S82" s="178"/>
      <c r="T82" s="179"/>
      <c r="U82" s="168"/>
      <c r="V82" s="174"/>
      <c r="W82" s="171"/>
    </row>
    <row r="83" spans="1:23" s="20" customFormat="1" ht="14.25" customHeight="1">
      <c r="A83" s="109">
        <v>31</v>
      </c>
      <c r="B83" s="86" t="s">
        <v>430</v>
      </c>
      <c r="C83" s="86" t="s">
        <v>431</v>
      </c>
      <c r="D83" s="103" t="s">
        <v>432</v>
      </c>
      <c r="E83" s="103" t="s">
        <v>434</v>
      </c>
      <c r="F83" s="21" t="s">
        <v>150</v>
      </c>
      <c r="G83" s="34"/>
      <c r="H83" s="165" t="s">
        <v>171</v>
      </c>
      <c r="I83" s="95">
        <v>510000</v>
      </c>
      <c r="J83" s="83" t="s">
        <v>680</v>
      </c>
      <c r="K83" s="95">
        <v>310000</v>
      </c>
      <c r="L83" s="96">
        <f>K83/(I83/100)</f>
        <v>60.78431372549019</v>
      </c>
      <c r="M83" s="96">
        <v>200000</v>
      </c>
      <c r="N83" s="96">
        <f>M83/(I83/100)</f>
        <v>39.21568627450981</v>
      </c>
      <c r="O83" s="23" t="s">
        <v>469</v>
      </c>
      <c r="P83" s="19" t="s">
        <v>163</v>
      </c>
      <c r="Q83" s="23" t="s">
        <v>492</v>
      </c>
      <c r="R83" s="19" t="s">
        <v>163</v>
      </c>
      <c r="S83" s="35" t="s">
        <v>153</v>
      </c>
      <c r="T83" s="19" t="s">
        <v>687</v>
      </c>
      <c r="U83" s="166" t="s">
        <v>500</v>
      </c>
      <c r="V83" s="39" t="s">
        <v>342</v>
      </c>
      <c r="W83" s="169">
        <v>200000</v>
      </c>
    </row>
    <row r="84" spans="1:23" s="22" customFormat="1" ht="14.25" customHeight="1">
      <c r="A84" s="110"/>
      <c r="B84" s="84"/>
      <c r="C84" s="84"/>
      <c r="D84" s="105"/>
      <c r="E84" s="104"/>
      <c r="F84" s="21" t="s">
        <v>151</v>
      </c>
      <c r="G84" s="34"/>
      <c r="H84" s="165"/>
      <c r="I84" s="96"/>
      <c r="J84" s="81"/>
      <c r="K84" s="96"/>
      <c r="L84" s="96"/>
      <c r="M84" s="96"/>
      <c r="N84" s="96"/>
      <c r="O84" s="23" t="s">
        <v>491</v>
      </c>
      <c r="P84" s="14" t="s">
        <v>163</v>
      </c>
      <c r="Q84" s="23" t="s">
        <v>468</v>
      </c>
      <c r="R84" s="14" t="s">
        <v>163</v>
      </c>
      <c r="S84" s="15" t="s">
        <v>154</v>
      </c>
      <c r="T84" s="13" t="s">
        <v>717</v>
      </c>
      <c r="U84" s="167"/>
      <c r="V84" s="172"/>
      <c r="W84" s="170"/>
    </row>
    <row r="85" spans="1:23" s="22" customFormat="1" ht="8.25" customHeight="1">
      <c r="A85" s="110"/>
      <c r="B85" s="84"/>
      <c r="C85" s="84"/>
      <c r="D85" s="103" t="s">
        <v>433</v>
      </c>
      <c r="E85" s="104"/>
      <c r="F85" s="21" t="s">
        <v>152</v>
      </c>
      <c r="G85" s="34"/>
      <c r="H85" s="165"/>
      <c r="I85" s="96"/>
      <c r="J85" s="81"/>
      <c r="K85" s="96"/>
      <c r="L85" s="96"/>
      <c r="M85" s="96"/>
      <c r="N85" s="96"/>
      <c r="O85" s="159" t="s">
        <v>435</v>
      </c>
      <c r="P85" s="175"/>
      <c r="Q85" s="175"/>
      <c r="R85" s="175"/>
      <c r="S85" s="175"/>
      <c r="T85" s="176"/>
      <c r="U85" s="167"/>
      <c r="V85" s="173"/>
      <c r="W85" s="170"/>
    </row>
    <row r="86" spans="1:23" s="22" customFormat="1" ht="27.75" customHeight="1">
      <c r="A86" s="107"/>
      <c r="B86" s="85"/>
      <c r="C86" s="85"/>
      <c r="D86" s="105"/>
      <c r="E86" s="105"/>
      <c r="F86" s="21" t="s">
        <v>155</v>
      </c>
      <c r="G86" s="34" t="s">
        <v>163</v>
      </c>
      <c r="H86" s="165"/>
      <c r="I86" s="97"/>
      <c r="J86" s="82"/>
      <c r="K86" s="97"/>
      <c r="L86" s="97"/>
      <c r="M86" s="97"/>
      <c r="N86" s="97"/>
      <c r="O86" s="177"/>
      <c r="P86" s="178"/>
      <c r="Q86" s="178"/>
      <c r="R86" s="178"/>
      <c r="S86" s="178"/>
      <c r="T86" s="179"/>
      <c r="U86" s="168"/>
      <c r="V86" s="174"/>
      <c r="W86" s="171"/>
    </row>
    <row r="87" spans="1:23" s="20" customFormat="1" ht="14.25" customHeight="1">
      <c r="A87" s="109">
        <v>34</v>
      </c>
      <c r="B87" s="86" t="s">
        <v>224</v>
      </c>
      <c r="C87" s="86" t="s">
        <v>55</v>
      </c>
      <c r="D87" s="103" t="s">
        <v>77</v>
      </c>
      <c r="E87" s="103" t="s">
        <v>225</v>
      </c>
      <c r="F87" s="21" t="s">
        <v>150</v>
      </c>
      <c r="G87" s="34"/>
      <c r="H87" s="165" t="s">
        <v>171</v>
      </c>
      <c r="I87" s="95">
        <v>296500</v>
      </c>
      <c r="J87" s="83" t="s">
        <v>35</v>
      </c>
      <c r="K87" s="95">
        <v>96500</v>
      </c>
      <c r="L87" s="96">
        <f>K87/(I87/100)</f>
        <v>32.546374367622256</v>
      </c>
      <c r="M87" s="96">
        <v>200000</v>
      </c>
      <c r="N87" s="96">
        <f>M87/(I87/100)</f>
        <v>67.45362563237774</v>
      </c>
      <c r="O87" s="23" t="s">
        <v>469</v>
      </c>
      <c r="P87" s="19" t="s">
        <v>163</v>
      </c>
      <c r="Q87" s="23" t="s">
        <v>492</v>
      </c>
      <c r="R87" s="19" t="s">
        <v>163</v>
      </c>
      <c r="S87" s="35" t="s">
        <v>153</v>
      </c>
      <c r="T87" s="19" t="s">
        <v>687</v>
      </c>
      <c r="U87" s="166" t="s">
        <v>501</v>
      </c>
      <c r="V87" s="39" t="s">
        <v>342</v>
      </c>
      <c r="W87" s="169">
        <v>0</v>
      </c>
    </row>
    <row r="88" spans="1:23" s="22" customFormat="1" ht="14.25" customHeight="1">
      <c r="A88" s="110"/>
      <c r="B88" s="84"/>
      <c r="C88" s="84"/>
      <c r="D88" s="105"/>
      <c r="E88" s="104"/>
      <c r="F88" s="21" t="s">
        <v>151</v>
      </c>
      <c r="G88" s="34" t="s">
        <v>163</v>
      </c>
      <c r="H88" s="165"/>
      <c r="I88" s="96"/>
      <c r="J88" s="81"/>
      <c r="K88" s="96"/>
      <c r="L88" s="96"/>
      <c r="M88" s="96"/>
      <c r="N88" s="96"/>
      <c r="O88" s="23" t="s">
        <v>491</v>
      </c>
      <c r="P88" s="13" t="s">
        <v>691</v>
      </c>
      <c r="Q88" s="23" t="s">
        <v>468</v>
      </c>
      <c r="R88" s="14" t="s">
        <v>163</v>
      </c>
      <c r="S88" s="15" t="s">
        <v>154</v>
      </c>
      <c r="T88" s="13" t="s">
        <v>687</v>
      </c>
      <c r="U88" s="167"/>
      <c r="V88" s="172" t="s">
        <v>787</v>
      </c>
      <c r="W88" s="170"/>
    </row>
    <row r="89" spans="1:23" s="22" customFormat="1" ht="8.25" customHeight="1">
      <c r="A89" s="110"/>
      <c r="B89" s="84"/>
      <c r="C89" s="84"/>
      <c r="D89" s="103" t="s">
        <v>679</v>
      </c>
      <c r="E89" s="104"/>
      <c r="F89" s="21" t="s">
        <v>152</v>
      </c>
      <c r="G89" s="34"/>
      <c r="H89" s="165"/>
      <c r="I89" s="96"/>
      <c r="J89" s="81"/>
      <c r="K89" s="96"/>
      <c r="L89" s="96"/>
      <c r="M89" s="96"/>
      <c r="N89" s="96"/>
      <c r="O89" s="159" t="s">
        <v>226</v>
      </c>
      <c r="P89" s="175"/>
      <c r="Q89" s="175"/>
      <c r="R89" s="175"/>
      <c r="S89" s="175"/>
      <c r="T89" s="176"/>
      <c r="U89" s="167"/>
      <c r="V89" s="173"/>
      <c r="W89" s="170"/>
    </row>
    <row r="90" spans="1:23" s="22" customFormat="1" ht="30" customHeight="1">
      <c r="A90" s="107"/>
      <c r="B90" s="85"/>
      <c r="C90" s="85"/>
      <c r="D90" s="105"/>
      <c r="E90" s="105"/>
      <c r="F90" s="21" t="s">
        <v>155</v>
      </c>
      <c r="G90" s="34"/>
      <c r="H90" s="165"/>
      <c r="I90" s="97"/>
      <c r="J90" s="82"/>
      <c r="K90" s="97"/>
      <c r="L90" s="97"/>
      <c r="M90" s="97"/>
      <c r="N90" s="97"/>
      <c r="O90" s="177"/>
      <c r="P90" s="178"/>
      <c r="Q90" s="178"/>
      <c r="R90" s="178"/>
      <c r="S90" s="178"/>
      <c r="T90" s="179"/>
      <c r="U90" s="168"/>
      <c r="V90" s="174"/>
      <c r="W90" s="171"/>
    </row>
    <row r="91" spans="1:23" s="20" customFormat="1" ht="14.25" customHeight="1">
      <c r="A91" s="109">
        <v>35</v>
      </c>
      <c r="B91" s="86" t="s">
        <v>227</v>
      </c>
      <c r="C91" s="86" t="s">
        <v>228</v>
      </c>
      <c r="D91" s="103" t="s">
        <v>542</v>
      </c>
      <c r="E91" s="103" t="s">
        <v>502</v>
      </c>
      <c r="F91" s="21" t="s">
        <v>150</v>
      </c>
      <c r="G91" s="34" t="s">
        <v>163</v>
      </c>
      <c r="H91" s="165" t="s">
        <v>171</v>
      </c>
      <c r="I91" s="95">
        <v>310000</v>
      </c>
      <c r="J91" s="83" t="s">
        <v>35</v>
      </c>
      <c r="K91" s="95">
        <v>110000</v>
      </c>
      <c r="L91" s="96">
        <f>K91/(I91/100)</f>
        <v>35.483870967741936</v>
      </c>
      <c r="M91" s="96">
        <v>200000</v>
      </c>
      <c r="N91" s="96">
        <f>M91/(I91/100)</f>
        <v>64.51612903225806</v>
      </c>
      <c r="O91" s="23" t="s">
        <v>469</v>
      </c>
      <c r="P91" s="19" t="s">
        <v>163</v>
      </c>
      <c r="Q91" s="23" t="s">
        <v>492</v>
      </c>
      <c r="R91" s="19" t="s">
        <v>163</v>
      </c>
      <c r="S91" s="35" t="s">
        <v>153</v>
      </c>
      <c r="T91" s="19" t="s">
        <v>687</v>
      </c>
      <c r="U91" s="166" t="s">
        <v>704</v>
      </c>
      <c r="V91" s="39" t="s">
        <v>342</v>
      </c>
      <c r="W91" s="169">
        <v>200000</v>
      </c>
    </row>
    <row r="92" spans="1:23" s="22" customFormat="1" ht="14.25" customHeight="1">
      <c r="A92" s="110"/>
      <c r="B92" s="84"/>
      <c r="C92" s="84"/>
      <c r="D92" s="105"/>
      <c r="E92" s="104"/>
      <c r="F92" s="21" t="s">
        <v>151</v>
      </c>
      <c r="G92" s="34"/>
      <c r="H92" s="165"/>
      <c r="I92" s="96"/>
      <c r="J92" s="81"/>
      <c r="K92" s="96"/>
      <c r="L92" s="96"/>
      <c r="M92" s="96"/>
      <c r="N92" s="96"/>
      <c r="O92" s="23" t="s">
        <v>491</v>
      </c>
      <c r="P92" s="14" t="s">
        <v>163</v>
      </c>
      <c r="Q92" s="23" t="s">
        <v>468</v>
      </c>
      <c r="R92" s="14" t="s">
        <v>163</v>
      </c>
      <c r="S92" s="15" t="s">
        <v>154</v>
      </c>
      <c r="T92" s="13" t="s">
        <v>687</v>
      </c>
      <c r="U92" s="167"/>
      <c r="V92" s="172"/>
      <c r="W92" s="170"/>
    </row>
    <row r="93" spans="1:23" s="22" customFormat="1" ht="8.25" customHeight="1">
      <c r="A93" s="110"/>
      <c r="B93" s="84"/>
      <c r="C93" s="84"/>
      <c r="D93" s="103" t="s">
        <v>229</v>
      </c>
      <c r="E93" s="104"/>
      <c r="F93" s="21" t="s">
        <v>152</v>
      </c>
      <c r="G93" s="34" t="s">
        <v>163</v>
      </c>
      <c r="H93" s="165"/>
      <c r="I93" s="96"/>
      <c r="J93" s="81"/>
      <c r="K93" s="96"/>
      <c r="L93" s="96"/>
      <c r="M93" s="96"/>
      <c r="N93" s="96"/>
      <c r="O93" s="159" t="s">
        <v>230</v>
      </c>
      <c r="P93" s="175"/>
      <c r="Q93" s="175"/>
      <c r="R93" s="175"/>
      <c r="S93" s="175"/>
      <c r="T93" s="176"/>
      <c r="U93" s="167"/>
      <c r="V93" s="173"/>
      <c r="W93" s="170"/>
    </row>
    <row r="94" spans="1:23" s="22" customFormat="1" ht="45" customHeight="1">
      <c r="A94" s="107"/>
      <c r="B94" s="85"/>
      <c r="C94" s="85"/>
      <c r="D94" s="105"/>
      <c r="E94" s="105"/>
      <c r="F94" s="21" t="s">
        <v>155</v>
      </c>
      <c r="G94" s="34"/>
      <c r="H94" s="165"/>
      <c r="I94" s="97"/>
      <c r="J94" s="82"/>
      <c r="K94" s="97"/>
      <c r="L94" s="97"/>
      <c r="M94" s="97"/>
      <c r="N94" s="97"/>
      <c r="O94" s="177"/>
      <c r="P94" s="178"/>
      <c r="Q94" s="178"/>
      <c r="R94" s="178"/>
      <c r="S94" s="178"/>
      <c r="T94" s="179"/>
      <c r="U94" s="168"/>
      <c r="V94" s="174"/>
      <c r="W94" s="171"/>
    </row>
    <row r="95" spans="1:23" s="20" customFormat="1" ht="14.25" customHeight="1">
      <c r="A95" s="109">
        <v>36</v>
      </c>
      <c r="B95" s="86" t="s">
        <v>664</v>
      </c>
      <c r="C95" s="86" t="s">
        <v>665</v>
      </c>
      <c r="D95" s="103" t="s">
        <v>718</v>
      </c>
      <c r="E95" s="103" t="s">
        <v>667</v>
      </c>
      <c r="F95" s="21" t="s">
        <v>150</v>
      </c>
      <c r="G95" s="34"/>
      <c r="H95" s="165" t="s">
        <v>171</v>
      </c>
      <c r="I95" s="95">
        <v>295000</v>
      </c>
      <c r="J95" s="83" t="s">
        <v>427</v>
      </c>
      <c r="K95" s="95">
        <v>95000</v>
      </c>
      <c r="L95" s="96">
        <f>K95/(I95/100)</f>
        <v>32.20338983050848</v>
      </c>
      <c r="M95" s="96">
        <v>200000</v>
      </c>
      <c r="N95" s="96">
        <f>M95/(I95/100)</f>
        <v>67.79661016949153</v>
      </c>
      <c r="O95" s="23" t="s">
        <v>469</v>
      </c>
      <c r="P95" s="19" t="s">
        <v>163</v>
      </c>
      <c r="Q95" s="23" t="s">
        <v>492</v>
      </c>
      <c r="R95" s="19" t="s">
        <v>163</v>
      </c>
      <c r="S95" s="35" t="s">
        <v>153</v>
      </c>
      <c r="T95" s="19" t="s">
        <v>687</v>
      </c>
      <c r="U95" s="166" t="s">
        <v>670</v>
      </c>
      <c r="V95" s="39" t="s">
        <v>342</v>
      </c>
      <c r="W95" s="169">
        <v>200000</v>
      </c>
    </row>
    <row r="96" spans="1:23" s="22" customFormat="1" ht="14.25" customHeight="1">
      <c r="A96" s="110"/>
      <c r="B96" s="84"/>
      <c r="C96" s="84"/>
      <c r="D96" s="105"/>
      <c r="E96" s="104"/>
      <c r="F96" s="21" t="s">
        <v>151</v>
      </c>
      <c r="G96" s="34"/>
      <c r="H96" s="165"/>
      <c r="I96" s="96"/>
      <c r="J96" s="81"/>
      <c r="K96" s="96"/>
      <c r="L96" s="96"/>
      <c r="M96" s="96"/>
      <c r="N96" s="96"/>
      <c r="O96" s="23" t="s">
        <v>491</v>
      </c>
      <c r="P96" s="14" t="s">
        <v>163</v>
      </c>
      <c r="Q96" s="23" t="s">
        <v>468</v>
      </c>
      <c r="R96" s="14" t="s">
        <v>163</v>
      </c>
      <c r="S96" s="15" t="s">
        <v>154</v>
      </c>
      <c r="T96" s="13" t="s">
        <v>668</v>
      </c>
      <c r="U96" s="167"/>
      <c r="V96" s="172"/>
      <c r="W96" s="170"/>
    </row>
    <row r="97" spans="1:23" s="22" customFormat="1" ht="8.25" customHeight="1">
      <c r="A97" s="110"/>
      <c r="B97" s="84"/>
      <c r="C97" s="84"/>
      <c r="D97" s="103" t="s">
        <v>666</v>
      </c>
      <c r="E97" s="104"/>
      <c r="F97" s="21" t="s">
        <v>152</v>
      </c>
      <c r="G97" s="34"/>
      <c r="H97" s="165"/>
      <c r="I97" s="96"/>
      <c r="J97" s="81"/>
      <c r="K97" s="96"/>
      <c r="L97" s="96"/>
      <c r="M97" s="96"/>
      <c r="N97" s="96"/>
      <c r="O97" s="159" t="s">
        <v>669</v>
      </c>
      <c r="P97" s="175"/>
      <c r="Q97" s="175"/>
      <c r="R97" s="175"/>
      <c r="S97" s="175"/>
      <c r="T97" s="176"/>
      <c r="U97" s="167"/>
      <c r="V97" s="173"/>
      <c r="W97" s="170"/>
    </row>
    <row r="98" spans="1:23" s="22" customFormat="1" ht="16.5" customHeight="1">
      <c r="A98" s="107"/>
      <c r="B98" s="85"/>
      <c r="C98" s="85"/>
      <c r="D98" s="105"/>
      <c r="E98" s="105"/>
      <c r="F98" s="21" t="s">
        <v>155</v>
      </c>
      <c r="G98" s="34" t="s">
        <v>163</v>
      </c>
      <c r="H98" s="165"/>
      <c r="I98" s="97"/>
      <c r="J98" s="82"/>
      <c r="K98" s="97"/>
      <c r="L98" s="97"/>
      <c r="M98" s="97"/>
      <c r="N98" s="97"/>
      <c r="O98" s="177"/>
      <c r="P98" s="178"/>
      <c r="Q98" s="178"/>
      <c r="R98" s="178"/>
      <c r="S98" s="178"/>
      <c r="T98" s="179"/>
      <c r="U98" s="168"/>
      <c r="V98" s="174"/>
      <c r="W98" s="171"/>
    </row>
    <row r="99" spans="1:23" s="20" customFormat="1" ht="14.25" customHeight="1">
      <c r="A99" s="109">
        <v>39</v>
      </c>
      <c r="B99" s="86" t="s">
        <v>209</v>
      </c>
      <c r="C99" s="86" t="s">
        <v>503</v>
      </c>
      <c r="D99" s="103" t="s">
        <v>210</v>
      </c>
      <c r="E99" s="103" t="s">
        <v>212</v>
      </c>
      <c r="F99" s="21" t="s">
        <v>150</v>
      </c>
      <c r="G99" s="34"/>
      <c r="H99" s="165" t="s">
        <v>171</v>
      </c>
      <c r="I99" s="95">
        <v>416491</v>
      </c>
      <c r="J99" s="83" t="s">
        <v>35</v>
      </c>
      <c r="K99" s="95">
        <v>216491</v>
      </c>
      <c r="L99" s="96">
        <f>K99/(I99/100)</f>
        <v>51.979754664566585</v>
      </c>
      <c r="M99" s="96">
        <v>200000</v>
      </c>
      <c r="N99" s="96">
        <f>M99/(I99/100)</f>
        <v>48.02024533543342</v>
      </c>
      <c r="O99" s="23" t="s">
        <v>469</v>
      </c>
      <c r="P99" s="19" t="s">
        <v>163</v>
      </c>
      <c r="Q99" s="23" t="s">
        <v>492</v>
      </c>
      <c r="R99" s="19" t="s">
        <v>163</v>
      </c>
      <c r="S99" s="35" t="s">
        <v>153</v>
      </c>
      <c r="T99" s="19" t="s">
        <v>717</v>
      </c>
      <c r="U99" s="166" t="s">
        <v>777</v>
      </c>
      <c r="V99" s="39" t="s">
        <v>342</v>
      </c>
      <c r="W99" s="169">
        <v>200000</v>
      </c>
    </row>
    <row r="100" spans="1:23" s="22" customFormat="1" ht="14.25" customHeight="1">
      <c r="A100" s="110"/>
      <c r="B100" s="84"/>
      <c r="C100" s="84"/>
      <c r="D100" s="105"/>
      <c r="E100" s="104"/>
      <c r="F100" s="21" t="s">
        <v>151</v>
      </c>
      <c r="G100" s="34" t="s">
        <v>163</v>
      </c>
      <c r="H100" s="165"/>
      <c r="I100" s="96"/>
      <c r="J100" s="81"/>
      <c r="K100" s="96"/>
      <c r="L100" s="96"/>
      <c r="M100" s="96"/>
      <c r="N100" s="96"/>
      <c r="O100" s="23" t="s">
        <v>491</v>
      </c>
      <c r="P100" s="14" t="s">
        <v>163</v>
      </c>
      <c r="Q100" s="23" t="s">
        <v>468</v>
      </c>
      <c r="R100" s="14" t="s">
        <v>163</v>
      </c>
      <c r="S100" s="15" t="s">
        <v>154</v>
      </c>
      <c r="T100" s="13" t="s">
        <v>687</v>
      </c>
      <c r="U100" s="167"/>
      <c r="V100" s="172"/>
      <c r="W100" s="170"/>
    </row>
    <row r="101" spans="1:23" s="22" customFormat="1" ht="8.25" customHeight="1">
      <c r="A101" s="110"/>
      <c r="B101" s="84"/>
      <c r="C101" s="84"/>
      <c r="D101" s="103" t="s">
        <v>211</v>
      </c>
      <c r="E101" s="104"/>
      <c r="F101" s="21" t="s">
        <v>152</v>
      </c>
      <c r="G101" s="34"/>
      <c r="H101" s="165"/>
      <c r="I101" s="96"/>
      <c r="J101" s="81"/>
      <c r="K101" s="96"/>
      <c r="L101" s="96"/>
      <c r="M101" s="96"/>
      <c r="N101" s="96"/>
      <c r="O101" s="159" t="s">
        <v>213</v>
      </c>
      <c r="P101" s="175"/>
      <c r="Q101" s="175"/>
      <c r="R101" s="175"/>
      <c r="S101" s="175"/>
      <c r="T101" s="176"/>
      <c r="U101" s="167"/>
      <c r="V101" s="173"/>
      <c r="W101" s="170"/>
    </row>
    <row r="102" spans="1:23" s="22" customFormat="1" ht="36.75" customHeight="1">
      <c r="A102" s="107"/>
      <c r="B102" s="85"/>
      <c r="C102" s="85"/>
      <c r="D102" s="105"/>
      <c r="E102" s="105"/>
      <c r="F102" s="21" t="s">
        <v>155</v>
      </c>
      <c r="G102" s="34"/>
      <c r="H102" s="165"/>
      <c r="I102" s="97"/>
      <c r="J102" s="82"/>
      <c r="K102" s="97"/>
      <c r="L102" s="97"/>
      <c r="M102" s="97"/>
      <c r="N102" s="97"/>
      <c r="O102" s="177"/>
      <c r="P102" s="178"/>
      <c r="Q102" s="178"/>
      <c r="R102" s="178"/>
      <c r="S102" s="178"/>
      <c r="T102" s="179"/>
      <c r="U102" s="168"/>
      <c r="V102" s="174"/>
      <c r="W102" s="171"/>
    </row>
    <row r="103" spans="1:23" s="20" customFormat="1" ht="14.25" customHeight="1">
      <c r="A103" s="109">
        <v>42</v>
      </c>
      <c r="B103" s="86" t="s">
        <v>778</v>
      </c>
      <c r="C103" s="86" t="s">
        <v>779</v>
      </c>
      <c r="D103" s="103" t="s">
        <v>780</v>
      </c>
      <c r="E103" s="103" t="s">
        <v>782</v>
      </c>
      <c r="F103" s="21" t="s">
        <v>150</v>
      </c>
      <c r="G103" s="34"/>
      <c r="H103" s="95" t="s">
        <v>783</v>
      </c>
      <c r="I103" s="95">
        <v>21500</v>
      </c>
      <c r="J103" s="83" t="s">
        <v>784</v>
      </c>
      <c r="K103" s="95">
        <v>6500</v>
      </c>
      <c r="L103" s="96">
        <f>K103/(I103/100)</f>
        <v>30.232558139534884</v>
      </c>
      <c r="M103" s="96">
        <v>15000</v>
      </c>
      <c r="N103" s="96">
        <f>M103/(I103/100)</f>
        <v>69.76744186046511</v>
      </c>
      <c r="O103" s="23" t="s">
        <v>469</v>
      </c>
      <c r="P103" s="19" t="s">
        <v>163</v>
      </c>
      <c r="Q103" s="23" t="s">
        <v>492</v>
      </c>
      <c r="R103" s="19" t="s">
        <v>163</v>
      </c>
      <c r="S103" s="35" t="s">
        <v>153</v>
      </c>
      <c r="T103" s="19" t="s">
        <v>687</v>
      </c>
      <c r="U103" s="166" t="s">
        <v>785</v>
      </c>
      <c r="V103" s="39" t="s">
        <v>342</v>
      </c>
      <c r="W103" s="169">
        <v>15000</v>
      </c>
    </row>
    <row r="104" spans="1:23" s="22" customFormat="1" ht="14.25" customHeight="1">
      <c r="A104" s="110"/>
      <c r="B104" s="84"/>
      <c r="C104" s="84"/>
      <c r="D104" s="105"/>
      <c r="E104" s="104"/>
      <c r="F104" s="21" t="s">
        <v>151</v>
      </c>
      <c r="G104" s="34"/>
      <c r="H104" s="96"/>
      <c r="I104" s="96"/>
      <c r="J104" s="81"/>
      <c r="K104" s="96"/>
      <c r="L104" s="96"/>
      <c r="M104" s="96"/>
      <c r="N104" s="96"/>
      <c r="O104" s="23" t="s">
        <v>491</v>
      </c>
      <c r="P104" s="14" t="s">
        <v>163</v>
      </c>
      <c r="Q104" s="23" t="s">
        <v>468</v>
      </c>
      <c r="R104" s="14" t="s">
        <v>163</v>
      </c>
      <c r="S104" s="15" t="s">
        <v>154</v>
      </c>
      <c r="T104" s="13" t="s">
        <v>687</v>
      </c>
      <c r="U104" s="167"/>
      <c r="V104" s="172" t="s">
        <v>34</v>
      </c>
      <c r="W104" s="170"/>
    </row>
    <row r="105" spans="1:23" s="22" customFormat="1" ht="8.25" customHeight="1">
      <c r="A105" s="110"/>
      <c r="B105" s="84"/>
      <c r="C105" s="84"/>
      <c r="D105" s="103" t="s">
        <v>781</v>
      </c>
      <c r="E105" s="104"/>
      <c r="F105" s="21" t="s">
        <v>152</v>
      </c>
      <c r="G105" s="34" t="s">
        <v>163</v>
      </c>
      <c r="H105" s="96"/>
      <c r="I105" s="96"/>
      <c r="J105" s="81"/>
      <c r="K105" s="96"/>
      <c r="L105" s="96"/>
      <c r="M105" s="96"/>
      <c r="N105" s="96"/>
      <c r="O105" s="159" t="s">
        <v>716</v>
      </c>
      <c r="P105" s="175"/>
      <c r="Q105" s="175"/>
      <c r="R105" s="175"/>
      <c r="S105" s="175"/>
      <c r="T105" s="176"/>
      <c r="U105" s="167"/>
      <c r="V105" s="173"/>
      <c r="W105" s="170"/>
    </row>
    <row r="106" spans="1:23" s="22" customFormat="1" ht="19.5" customHeight="1">
      <c r="A106" s="107"/>
      <c r="B106" s="85"/>
      <c r="C106" s="85"/>
      <c r="D106" s="105"/>
      <c r="E106" s="105"/>
      <c r="F106" s="21" t="s">
        <v>155</v>
      </c>
      <c r="G106" s="34"/>
      <c r="H106" s="97"/>
      <c r="I106" s="97"/>
      <c r="J106" s="82"/>
      <c r="K106" s="97"/>
      <c r="L106" s="97"/>
      <c r="M106" s="97"/>
      <c r="N106" s="97"/>
      <c r="O106" s="177"/>
      <c r="P106" s="178"/>
      <c r="Q106" s="178"/>
      <c r="R106" s="178"/>
      <c r="S106" s="178"/>
      <c r="T106" s="179"/>
      <c r="U106" s="168"/>
      <c r="V106" s="174"/>
      <c r="W106" s="171"/>
    </row>
    <row r="107" spans="1:23" s="20" customFormat="1" ht="14.25" customHeight="1">
      <c r="A107" s="109">
        <v>44</v>
      </c>
      <c r="B107" s="86" t="s">
        <v>358</v>
      </c>
      <c r="C107" s="86" t="s">
        <v>304</v>
      </c>
      <c r="D107" s="103" t="s">
        <v>77</v>
      </c>
      <c r="E107" s="103" t="s">
        <v>305</v>
      </c>
      <c r="F107" s="21" t="s">
        <v>150</v>
      </c>
      <c r="G107" s="34" t="s">
        <v>163</v>
      </c>
      <c r="H107" s="165" t="s">
        <v>306</v>
      </c>
      <c r="I107" s="95">
        <v>60000</v>
      </c>
      <c r="J107" s="83" t="s">
        <v>307</v>
      </c>
      <c r="K107" s="95">
        <v>19800</v>
      </c>
      <c r="L107" s="96">
        <f>K107/(I107/100)</f>
        <v>33</v>
      </c>
      <c r="M107" s="96">
        <v>40200</v>
      </c>
      <c r="N107" s="96">
        <f>M107/(I107/100)</f>
        <v>67</v>
      </c>
      <c r="O107" s="23" t="s">
        <v>469</v>
      </c>
      <c r="P107" s="19" t="s">
        <v>163</v>
      </c>
      <c r="Q107" s="23" t="s">
        <v>492</v>
      </c>
      <c r="R107" s="19" t="s">
        <v>163</v>
      </c>
      <c r="S107" s="35" t="s">
        <v>153</v>
      </c>
      <c r="T107" s="19" t="s">
        <v>687</v>
      </c>
      <c r="U107" s="166" t="s">
        <v>308</v>
      </c>
      <c r="V107" s="39" t="s">
        <v>342</v>
      </c>
      <c r="W107" s="169">
        <v>40000</v>
      </c>
    </row>
    <row r="108" spans="1:23" s="22" customFormat="1" ht="14.25" customHeight="1">
      <c r="A108" s="110"/>
      <c r="B108" s="84"/>
      <c r="C108" s="84"/>
      <c r="D108" s="105"/>
      <c r="E108" s="104"/>
      <c r="F108" s="21" t="s">
        <v>151</v>
      </c>
      <c r="G108" s="34"/>
      <c r="H108" s="165"/>
      <c r="I108" s="96"/>
      <c r="J108" s="81"/>
      <c r="K108" s="96"/>
      <c r="L108" s="96"/>
      <c r="M108" s="96"/>
      <c r="N108" s="96"/>
      <c r="O108" s="23" t="s">
        <v>491</v>
      </c>
      <c r="P108" s="14" t="s">
        <v>163</v>
      </c>
      <c r="Q108" s="23" t="s">
        <v>468</v>
      </c>
      <c r="R108" s="14" t="s">
        <v>163</v>
      </c>
      <c r="S108" s="15" t="s">
        <v>154</v>
      </c>
      <c r="T108" s="13" t="s">
        <v>687</v>
      </c>
      <c r="U108" s="167"/>
      <c r="V108" s="172"/>
      <c r="W108" s="170"/>
    </row>
    <row r="109" spans="1:23" s="22" customFormat="1" ht="8.25" customHeight="1">
      <c r="A109" s="110"/>
      <c r="B109" s="84"/>
      <c r="C109" s="84"/>
      <c r="D109" s="103" t="s">
        <v>303</v>
      </c>
      <c r="E109" s="104"/>
      <c r="F109" s="21" t="s">
        <v>152</v>
      </c>
      <c r="G109" s="34"/>
      <c r="H109" s="165"/>
      <c r="I109" s="96"/>
      <c r="J109" s="81"/>
      <c r="K109" s="96"/>
      <c r="L109" s="96"/>
      <c r="M109" s="96"/>
      <c r="N109" s="96"/>
      <c r="O109" s="159"/>
      <c r="P109" s="175"/>
      <c r="Q109" s="175"/>
      <c r="R109" s="175"/>
      <c r="S109" s="175"/>
      <c r="T109" s="176"/>
      <c r="U109" s="167"/>
      <c r="V109" s="173"/>
      <c r="W109" s="170"/>
    </row>
    <row r="110" spans="1:23" s="22" customFormat="1" ht="6.75" customHeight="1">
      <c r="A110" s="107"/>
      <c r="B110" s="85"/>
      <c r="C110" s="85"/>
      <c r="D110" s="105"/>
      <c r="E110" s="105"/>
      <c r="F110" s="21" t="s">
        <v>155</v>
      </c>
      <c r="G110" s="34"/>
      <c r="H110" s="165"/>
      <c r="I110" s="97"/>
      <c r="J110" s="82"/>
      <c r="K110" s="97"/>
      <c r="L110" s="97"/>
      <c r="M110" s="97"/>
      <c r="N110" s="97"/>
      <c r="O110" s="177"/>
      <c r="P110" s="178"/>
      <c r="Q110" s="178"/>
      <c r="R110" s="178"/>
      <c r="S110" s="178"/>
      <c r="T110" s="179"/>
      <c r="U110" s="168"/>
      <c r="V110" s="174"/>
      <c r="W110" s="171"/>
    </row>
    <row r="111" spans="1:23" s="20" customFormat="1" ht="14.25" customHeight="1">
      <c r="A111" s="109">
        <v>45</v>
      </c>
      <c r="B111" s="86" t="s">
        <v>309</v>
      </c>
      <c r="C111" s="86" t="s">
        <v>310</v>
      </c>
      <c r="D111" s="103" t="s">
        <v>89</v>
      </c>
      <c r="E111" s="103" t="s">
        <v>312</v>
      </c>
      <c r="F111" s="21" t="s">
        <v>150</v>
      </c>
      <c r="G111" s="34"/>
      <c r="H111" s="165" t="s">
        <v>171</v>
      </c>
      <c r="I111" s="95">
        <v>295015</v>
      </c>
      <c r="J111" s="83" t="s">
        <v>313</v>
      </c>
      <c r="K111" s="95">
        <v>95160</v>
      </c>
      <c r="L111" s="96">
        <f>K111/(I111/100)</f>
        <v>32.25598698371269</v>
      </c>
      <c r="M111" s="96">
        <v>199855</v>
      </c>
      <c r="N111" s="96">
        <f>M111/(I111/100)</f>
        <v>67.74401301628731</v>
      </c>
      <c r="O111" s="23" t="s">
        <v>469</v>
      </c>
      <c r="P111" s="19" t="s">
        <v>163</v>
      </c>
      <c r="Q111" s="23" t="s">
        <v>492</v>
      </c>
      <c r="R111" s="19" t="s">
        <v>163</v>
      </c>
      <c r="S111" s="35" t="s">
        <v>153</v>
      </c>
      <c r="T111" s="19" t="s">
        <v>717</v>
      </c>
      <c r="U111" s="166" t="s">
        <v>314</v>
      </c>
      <c r="V111" s="39" t="s">
        <v>174</v>
      </c>
      <c r="W111" s="169">
        <v>0</v>
      </c>
    </row>
    <row r="112" spans="1:23" s="22" customFormat="1" ht="14.25" customHeight="1">
      <c r="A112" s="110"/>
      <c r="B112" s="84"/>
      <c r="C112" s="84"/>
      <c r="D112" s="105"/>
      <c r="E112" s="104"/>
      <c r="F112" s="21" t="s">
        <v>151</v>
      </c>
      <c r="G112" s="34" t="s">
        <v>163</v>
      </c>
      <c r="H112" s="165"/>
      <c r="I112" s="96"/>
      <c r="J112" s="81"/>
      <c r="K112" s="96"/>
      <c r="L112" s="96"/>
      <c r="M112" s="96"/>
      <c r="N112" s="96"/>
      <c r="O112" s="23" t="s">
        <v>491</v>
      </c>
      <c r="P112" s="14" t="s">
        <v>163</v>
      </c>
      <c r="Q112" s="23" t="s">
        <v>468</v>
      </c>
      <c r="R112" s="14" t="s">
        <v>163</v>
      </c>
      <c r="S112" s="15" t="s">
        <v>154</v>
      </c>
      <c r="T112" s="13" t="s">
        <v>709</v>
      </c>
      <c r="U112" s="167"/>
      <c r="V112" s="172"/>
      <c r="W112" s="170"/>
    </row>
    <row r="113" spans="1:23" s="22" customFormat="1" ht="8.25" customHeight="1">
      <c r="A113" s="110"/>
      <c r="B113" s="84"/>
      <c r="C113" s="84"/>
      <c r="D113" s="103" t="s">
        <v>311</v>
      </c>
      <c r="E113" s="104"/>
      <c r="F113" s="21" t="s">
        <v>152</v>
      </c>
      <c r="G113" s="34"/>
      <c r="H113" s="165"/>
      <c r="I113" s="96"/>
      <c r="J113" s="81"/>
      <c r="K113" s="96"/>
      <c r="L113" s="96"/>
      <c r="M113" s="96"/>
      <c r="N113" s="96"/>
      <c r="O113" s="159" t="s">
        <v>504</v>
      </c>
      <c r="P113" s="175"/>
      <c r="Q113" s="175"/>
      <c r="R113" s="175"/>
      <c r="S113" s="175"/>
      <c r="T113" s="176"/>
      <c r="U113" s="167"/>
      <c r="V113" s="173"/>
      <c r="W113" s="170"/>
    </row>
    <row r="114" spans="1:23" s="22" customFormat="1" ht="45" customHeight="1">
      <c r="A114" s="107"/>
      <c r="B114" s="85"/>
      <c r="C114" s="85"/>
      <c r="D114" s="105"/>
      <c r="E114" s="105"/>
      <c r="F114" s="21" t="s">
        <v>155</v>
      </c>
      <c r="G114" s="34"/>
      <c r="H114" s="165"/>
      <c r="I114" s="97"/>
      <c r="J114" s="82"/>
      <c r="K114" s="97"/>
      <c r="L114" s="97"/>
      <c r="M114" s="97"/>
      <c r="N114" s="97"/>
      <c r="O114" s="177"/>
      <c r="P114" s="178"/>
      <c r="Q114" s="178"/>
      <c r="R114" s="178"/>
      <c r="S114" s="178"/>
      <c r="T114" s="179"/>
      <c r="U114" s="168"/>
      <c r="V114" s="174"/>
      <c r="W114" s="171"/>
    </row>
    <row r="115" spans="1:23" s="20" customFormat="1" ht="14.25" customHeight="1">
      <c r="A115" s="109">
        <v>46</v>
      </c>
      <c r="B115" s="86" t="s">
        <v>315</v>
      </c>
      <c r="C115" s="86" t="s">
        <v>316</v>
      </c>
      <c r="D115" s="103" t="s">
        <v>317</v>
      </c>
      <c r="E115" s="103" t="s">
        <v>318</v>
      </c>
      <c r="F115" s="21" t="s">
        <v>150</v>
      </c>
      <c r="G115" s="34" t="s">
        <v>163</v>
      </c>
      <c r="H115" s="165" t="s">
        <v>171</v>
      </c>
      <c r="I115" s="95">
        <v>250000</v>
      </c>
      <c r="J115" s="83" t="s">
        <v>319</v>
      </c>
      <c r="K115" s="95">
        <v>100000</v>
      </c>
      <c r="L115" s="96">
        <f>K115/(I115/100)</f>
        <v>40</v>
      </c>
      <c r="M115" s="96">
        <v>150000</v>
      </c>
      <c r="N115" s="96">
        <f>M115/(I115/100)</f>
        <v>60</v>
      </c>
      <c r="O115" s="23" t="s">
        <v>469</v>
      </c>
      <c r="P115" s="19" t="s">
        <v>163</v>
      </c>
      <c r="Q115" s="23" t="s">
        <v>492</v>
      </c>
      <c r="R115" s="19" t="s">
        <v>163</v>
      </c>
      <c r="S115" s="35" t="s">
        <v>153</v>
      </c>
      <c r="T115" s="19" t="s">
        <v>687</v>
      </c>
      <c r="U115" s="166" t="s">
        <v>572</v>
      </c>
      <c r="V115" s="39" t="s">
        <v>342</v>
      </c>
      <c r="W115" s="169">
        <v>150000</v>
      </c>
    </row>
    <row r="116" spans="1:23" s="22" customFormat="1" ht="14.25" customHeight="1">
      <c r="A116" s="110"/>
      <c r="B116" s="84"/>
      <c r="C116" s="84"/>
      <c r="D116" s="105"/>
      <c r="E116" s="104"/>
      <c r="F116" s="21" t="s">
        <v>151</v>
      </c>
      <c r="G116" s="34"/>
      <c r="H116" s="165"/>
      <c r="I116" s="96"/>
      <c r="J116" s="81"/>
      <c r="K116" s="96"/>
      <c r="L116" s="96"/>
      <c r="M116" s="96"/>
      <c r="N116" s="96"/>
      <c r="O116" s="23" t="s">
        <v>491</v>
      </c>
      <c r="P116" s="14" t="s">
        <v>163</v>
      </c>
      <c r="Q116" s="23" t="s">
        <v>468</v>
      </c>
      <c r="R116" s="14" t="s">
        <v>163</v>
      </c>
      <c r="S116" s="15" t="s">
        <v>154</v>
      </c>
      <c r="T116" s="13" t="s">
        <v>687</v>
      </c>
      <c r="U116" s="167"/>
      <c r="V116" s="172"/>
      <c r="W116" s="170"/>
    </row>
    <row r="117" spans="1:23" s="22" customFormat="1" ht="8.25" customHeight="1">
      <c r="A117" s="110"/>
      <c r="B117" s="84"/>
      <c r="C117" s="84"/>
      <c r="D117" s="103" t="s">
        <v>67</v>
      </c>
      <c r="E117" s="104"/>
      <c r="F117" s="21" t="s">
        <v>152</v>
      </c>
      <c r="G117" s="34"/>
      <c r="H117" s="165"/>
      <c r="I117" s="96"/>
      <c r="J117" s="81"/>
      <c r="K117" s="96"/>
      <c r="L117" s="96"/>
      <c r="M117" s="96"/>
      <c r="N117" s="96"/>
      <c r="O117" s="159" t="s">
        <v>320</v>
      </c>
      <c r="P117" s="175"/>
      <c r="Q117" s="175"/>
      <c r="R117" s="175"/>
      <c r="S117" s="175"/>
      <c r="T117" s="176"/>
      <c r="U117" s="167"/>
      <c r="V117" s="173"/>
      <c r="W117" s="170"/>
    </row>
    <row r="118" spans="1:23" s="22" customFormat="1" ht="36" customHeight="1">
      <c r="A118" s="107"/>
      <c r="B118" s="85"/>
      <c r="C118" s="85"/>
      <c r="D118" s="105"/>
      <c r="E118" s="105"/>
      <c r="F118" s="21" t="s">
        <v>155</v>
      </c>
      <c r="G118" s="34"/>
      <c r="H118" s="165"/>
      <c r="I118" s="97"/>
      <c r="J118" s="82"/>
      <c r="K118" s="97"/>
      <c r="L118" s="97"/>
      <c r="M118" s="97"/>
      <c r="N118" s="97"/>
      <c r="O118" s="177"/>
      <c r="P118" s="178"/>
      <c r="Q118" s="178"/>
      <c r="R118" s="178"/>
      <c r="S118" s="178"/>
      <c r="T118" s="179"/>
      <c r="U118" s="168"/>
      <c r="V118" s="174"/>
      <c r="W118" s="171"/>
    </row>
    <row r="119" spans="1:23" s="20" customFormat="1" ht="14.25" customHeight="1">
      <c r="A119" s="109">
        <v>47</v>
      </c>
      <c r="B119" s="86" t="s">
        <v>321</v>
      </c>
      <c r="C119" s="86" t="s">
        <v>322</v>
      </c>
      <c r="D119" s="103" t="s">
        <v>323</v>
      </c>
      <c r="E119" s="103" t="s">
        <v>214</v>
      </c>
      <c r="F119" s="21" t="s">
        <v>150</v>
      </c>
      <c r="G119" s="34" t="s">
        <v>163</v>
      </c>
      <c r="H119" s="165" t="s">
        <v>171</v>
      </c>
      <c r="I119" s="95">
        <v>199440</v>
      </c>
      <c r="J119" s="83" t="s">
        <v>215</v>
      </c>
      <c r="K119" s="95">
        <v>60000</v>
      </c>
      <c r="L119" s="96">
        <f>K119/(I119/100)</f>
        <v>30.084235860409144</v>
      </c>
      <c r="M119" s="96">
        <v>139440</v>
      </c>
      <c r="N119" s="96">
        <f>M119/(I119/100)</f>
        <v>69.91576413959085</v>
      </c>
      <c r="O119" s="23" t="s">
        <v>469</v>
      </c>
      <c r="P119" s="19" t="s">
        <v>163</v>
      </c>
      <c r="Q119" s="23" t="s">
        <v>492</v>
      </c>
      <c r="R119" s="19" t="s">
        <v>163</v>
      </c>
      <c r="S119" s="35" t="s">
        <v>153</v>
      </c>
      <c r="T119" s="19" t="s">
        <v>36</v>
      </c>
      <c r="U119" s="166" t="s">
        <v>216</v>
      </c>
      <c r="V119" s="39" t="s">
        <v>174</v>
      </c>
      <c r="W119" s="169">
        <v>0</v>
      </c>
    </row>
    <row r="120" spans="1:23" s="22" customFormat="1" ht="14.25" customHeight="1">
      <c r="A120" s="110"/>
      <c r="B120" s="84"/>
      <c r="C120" s="84"/>
      <c r="D120" s="105"/>
      <c r="E120" s="104"/>
      <c r="F120" s="21" t="s">
        <v>151</v>
      </c>
      <c r="G120" s="34" t="s">
        <v>163</v>
      </c>
      <c r="H120" s="165"/>
      <c r="I120" s="96"/>
      <c r="J120" s="81"/>
      <c r="K120" s="96"/>
      <c r="L120" s="96"/>
      <c r="M120" s="96"/>
      <c r="N120" s="96"/>
      <c r="O120" s="23" t="s">
        <v>491</v>
      </c>
      <c r="P120" s="14" t="s">
        <v>163</v>
      </c>
      <c r="Q120" s="23" t="s">
        <v>468</v>
      </c>
      <c r="R120" s="14"/>
      <c r="S120" s="15" t="s">
        <v>154</v>
      </c>
      <c r="T120" s="13"/>
      <c r="U120" s="167"/>
      <c r="V120" s="172" t="s">
        <v>787</v>
      </c>
      <c r="W120" s="170"/>
    </row>
    <row r="121" spans="1:23" s="22" customFormat="1" ht="8.25" customHeight="1">
      <c r="A121" s="110"/>
      <c r="B121" s="84"/>
      <c r="C121" s="84"/>
      <c r="D121" s="103" t="s">
        <v>436</v>
      </c>
      <c r="E121" s="104"/>
      <c r="F121" s="21" t="s">
        <v>152</v>
      </c>
      <c r="G121" s="34"/>
      <c r="H121" s="165"/>
      <c r="I121" s="96"/>
      <c r="J121" s="81"/>
      <c r="K121" s="96"/>
      <c r="L121" s="96"/>
      <c r="M121" s="96"/>
      <c r="N121" s="96"/>
      <c r="O121" s="159" t="s">
        <v>505</v>
      </c>
      <c r="P121" s="175"/>
      <c r="Q121" s="175"/>
      <c r="R121" s="175"/>
      <c r="S121" s="175"/>
      <c r="T121" s="176"/>
      <c r="U121" s="167"/>
      <c r="V121" s="173"/>
      <c r="W121" s="170"/>
    </row>
    <row r="122" spans="1:23" s="22" customFormat="1" ht="24.75" customHeight="1">
      <c r="A122" s="107"/>
      <c r="B122" s="85"/>
      <c r="C122" s="85"/>
      <c r="D122" s="105"/>
      <c r="E122" s="105"/>
      <c r="F122" s="21" t="s">
        <v>155</v>
      </c>
      <c r="G122" s="34"/>
      <c r="H122" s="165"/>
      <c r="I122" s="97"/>
      <c r="J122" s="82"/>
      <c r="K122" s="97"/>
      <c r="L122" s="97"/>
      <c r="M122" s="97"/>
      <c r="N122" s="97"/>
      <c r="O122" s="177"/>
      <c r="P122" s="178"/>
      <c r="Q122" s="178"/>
      <c r="R122" s="178"/>
      <c r="S122" s="178"/>
      <c r="T122" s="179"/>
      <c r="U122" s="168"/>
      <c r="V122" s="174"/>
      <c r="W122" s="171"/>
    </row>
    <row r="123" spans="1:23" s="20" customFormat="1" ht="14.25" customHeight="1">
      <c r="A123" s="109">
        <v>49</v>
      </c>
      <c r="B123" s="86" t="s">
        <v>694</v>
      </c>
      <c r="C123" s="86" t="s">
        <v>218</v>
      </c>
      <c r="D123" s="103" t="s">
        <v>219</v>
      </c>
      <c r="E123" s="103" t="s">
        <v>221</v>
      </c>
      <c r="F123" s="21" t="s">
        <v>150</v>
      </c>
      <c r="G123" s="34"/>
      <c r="H123" s="165" t="s">
        <v>171</v>
      </c>
      <c r="I123" s="95">
        <v>40000</v>
      </c>
      <c r="J123" s="83" t="s">
        <v>217</v>
      </c>
      <c r="K123" s="95">
        <v>13500</v>
      </c>
      <c r="L123" s="96">
        <f>K123/(I123/100)</f>
        <v>33.75</v>
      </c>
      <c r="M123" s="96">
        <v>26500</v>
      </c>
      <c r="N123" s="96">
        <f>M123/(I123/100)</f>
        <v>66.25</v>
      </c>
      <c r="O123" s="23" t="s">
        <v>469</v>
      </c>
      <c r="P123" s="19" t="s">
        <v>163</v>
      </c>
      <c r="Q123" s="23" t="s">
        <v>492</v>
      </c>
      <c r="R123" s="19" t="s">
        <v>163</v>
      </c>
      <c r="S123" s="35" t="s">
        <v>153</v>
      </c>
      <c r="T123" s="19" t="s">
        <v>687</v>
      </c>
      <c r="U123" s="166" t="s">
        <v>223</v>
      </c>
      <c r="V123" s="39" t="s">
        <v>342</v>
      </c>
      <c r="W123" s="169">
        <v>26500</v>
      </c>
    </row>
    <row r="124" spans="1:23" s="22" customFormat="1" ht="14.25" customHeight="1">
      <c r="A124" s="110"/>
      <c r="B124" s="84"/>
      <c r="C124" s="84"/>
      <c r="D124" s="105"/>
      <c r="E124" s="104"/>
      <c r="F124" s="21" t="s">
        <v>151</v>
      </c>
      <c r="G124" s="34"/>
      <c r="H124" s="165"/>
      <c r="I124" s="96"/>
      <c r="J124" s="81"/>
      <c r="K124" s="96"/>
      <c r="L124" s="96"/>
      <c r="M124" s="96"/>
      <c r="N124" s="96"/>
      <c r="O124" s="23" t="s">
        <v>491</v>
      </c>
      <c r="P124" s="14" t="s">
        <v>163</v>
      </c>
      <c r="Q124" s="23" t="s">
        <v>468</v>
      </c>
      <c r="R124" s="14" t="s">
        <v>163</v>
      </c>
      <c r="S124" s="15" t="s">
        <v>154</v>
      </c>
      <c r="T124" s="13"/>
      <c r="U124" s="167"/>
      <c r="V124" s="172" t="s">
        <v>249</v>
      </c>
      <c r="W124" s="170"/>
    </row>
    <row r="125" spans="1:23" s="22" customFormat="1" ht="8.25" customHeight="1">
      <c r="A125" s="110"/>
      <c r="B125" s="84"/>
      <c r="C125" s="84"/>
      <c r="D125" s="103" t="s">
        <v>220</v>
      </c>
      <c r="E125" s="104"/>
      <c r="F125" s="21" t="s">
        <v>152</v>
      </c>
      <c r="G125" s="34" t="s">
        <v>163</v>
      </c>
      <c r="H125" s="165"/>
      <c r="I125" s="96"/>
      <c r="J125" s="81"/>
      <c r="K125" s="96"/>
      <c r="L125" s="96"/>
      <c r="M125" s="96"/>
      <c r="N125" s="96"/>
      <c r="O125" s="159" t="s">
        <v>222</v>
      </c>
      <c r="P125" s="175"/>
      <c r="Q125" s="175"/>
      <c r="R125" s="175"/>
      <c r="S125" s="175"/>
      <c r="T125" s="176"/>
      <c r="U125" s="167"/>
      <c r="V125" s="173"/>
      <c r="W125" s="170"/>
    </row>
    <row r="126" spans="1:23" s="22" customFormat="1" ht="20.25" customHeight="1">
      <c r="A126" s="107"/>
      <c r="B126" s="85"/>
      <c r="C126" s="85"/>
      <c r="D126" s="105"/>
      <c r="E126" s="105"/>
      <c r="F126" s="21" t="s">
        <v>155</v>
      </c>
      <c r="G126" s="34"/>
      <c r="H126" s="165"/>
      <c r="I126" s="97"/>
      <c r="J126" s="82"/>
      <c r="K126" s="97"/>
      <c r="L126" s="97"/>
      <c r="M126" s="97"/>
      <c r="N126" s="97"/>
      <c r="O126" s="177"/>
      <c r="P126" s="178"/>
      <c r="Q126" s="178"/>
      <c r="R126" s="178"/>
      <c r="S126" s="178"/>
      <c r="T126" s="179"/>
      <c r="U126" s="168"/>
      <c r="V126" s="174"/>
      <c r="W126" s="171"/>
    </row>
    <row r="127" spans="1:23" s="20" customFormat="1" ht="14.25" customHeight="1">
      <c r="A127" s="109">
        <v>52</v>
      </c>
      <c r="B127" s="86" t="s">
        <v>632</v>
      </c>
      <c r="C127" s="86" t="s">
        <v>437</v>
      </c>
      <c r="D127" s="103" t="s">
        <v>689</v>
      </c>
      <c r="E127" s="103" t="s">
        <v>439</v>
      </c>
      <c r="F127" s="21" t="s">
        <v>150</v>
      </c>
      <c r="G127" s="34" t="s">
        <v>163</v>
      </c>
      <c r="H127" s="165" t="s">
        <v>440</v>
      </c>
      <c r="I127" s="95">
        <v>1122000</v>
      </c>
      <c r="J127" s="83" t="s">
        <v>35</v>
      </c>
      <c r="K127" s="95">
        <v>922000</v>
      </c>
      <c r="L127" s="96">
        <f>K127/(I127/100)</f>
        <v>82.174688057041</v>
      </c>
      <c r="M127" s="96">
        <v>200000</v>
      </c>
      <c r="N127" s="96">
        <f>M127/(I127/100)</f>
        <v>17.825311942959</v>
      </c>
      <c r="O127" s="23" t="s">
        <v>469</v>
      </c>
      <c r="P127" s="19" t="s">
        <v>163</v>
      </c>
      <c r="Q127" s="23" t="s">
        <v>492</v>
      </c>
      <c r="R127" s="19" t="s">
        <v>163</v>
      </c>
      <c r="S127" s="35" t="s">
        <v>153</v>
      </c>
      <c r="T127" s="19" t="s">
        <v>687</v>
      </c>
      <c r="U127" s="166" t="s">
        <v>442</v>
      </c>
      <c r="V127" s="39" t="s">
        <v>342</v>
      </c>
      <c r="W127" s="169">
        <v>200000</v>
      </c>
    </row>
    <row r="128" spans="1:23" s="22" customFormat="1" ht="14.25" customHeight="1">
      <c r="A128" s="110"/>
      <c r="B128" s="84"/>
      <c r="C128" s="84"/>
      <c r="D128" s="105"/>
      <c r="E128" s="104"/>
      <c r="F128" s="21" t="s">
        <v>151</v>
      </c>
      <c r="G128" s="34"/>
      <c r="H128" s="165"/>
      <c r="I128" s="96"/>
      <c r="J128" s="81"/>
      <c r="K128" s="96"/>
      <c r="L128" s="96"/>
      <c r="M128" s="96"/>
      <c r="N128" s="96"/>
      <c r="O128" s="23" t="s">
        <v>491</v>
      </c>
      <c r="P128" s="14" t="s">
        <v>163</v>
      </c>
      <c r="Q128" s="23" t="s">
        <v>468</v>
      </c>
      <c r="R128" s="14" t="s">
        <v>163</v>
      </c>
      <c r="S128" s="15" t="s">
        <v>154</v>
      </c>
      <c r="T128" s="13" t="s">
        <v>687</v>
      </c>
      <c r="U128" s="167"/>
      <c r="V128" s="172"/>
      <c r="W128" s="170"/>
    </row>
    <row r="129" spans="1:23" s="22" customFormat="1" ht="8.25" customHeight="1">
      <c r="A129" s="110"/>
      <c r="B129" s="84"/>
      <c r="C129" s="84"/>
      <c r="D129" s="103" t="s">
        <v>438</v>
      </c>
      <c r="E129" s="104"/>
      <c r="F129" s="21" t="s">
        <v>152</v>
      </c>
      <c r="G129" s="34"/>
      <c r="H129" s="165"/>
      <c r="I129" s="96"/>
      <c r="J129" s="81"/>
      <c r="K129" s="96"/>
      <c r="L129" s="96"/>
      <c r="M129" s="96"/>
      <c r="N129" s="96"/>
      <c r="O129" s="159" t="s">
        <v>441</v>
      </c>
      <c r="P129" s="175"/>
      <c r="Q129" s="175"/>
      <c r="R129" s="175"/>
      <c r="S129" s="175"/>
      <c r="T129" s="176"/>
      <c r="U129" s="167"/>
      <c r="V129" s="173"/>
      <c r="W129" s="170"/>
    </row>
    <row r="130" spans="1:23" s="22" customFormat="1" ht="27.75" customHeight="1">
      <c r="A130" s="107"/>
      <c r="B130" s="85"/>
      <c r="C130" s="85"/>
      <c r="D130" s="105"/>
      <c r="E130" s="105"/>
      <c r="F130" s="21" t="s">
        <v>155</v>
      </c>
      <c r="G130" s="34"/>
      <c r="H130" s="165"/>
      <c r="I130" s="97"/>
      <c r="J130" s="82"/>
      <c r="K130" s="97"/>
      <c r="L130" s="97"/>
      <c r="M130" s="97"/>
      <c r="N130" s="97"/>
      <c r="O130" s="177"/>
      <c r="P130" s="178"/>
      <c r="Q130" s="178"/>
      <c r="R130" s="178"/>
      <c r="S130" s="178"/>
      <c r="T130" s="179"/>
      <c r="U130" s="168"/>
      <c r="V130" s="174"/>
      <c r="W130" s="171"/>
    </row>
    <row r="131" spans="1:23" s="20" customFormat="1" ht="14.25" customHeight="1">
      <c r="A131" s="109">
        <v>53</v>
      </c>
      <c r="B131" s="86" t="s">
        <v>443</v>
      </c>
      <c r="C131" s="86" t="s">
        <v>444</v>
      </c>
      <c r="D131" s="103" t="s">
        <v>542</v>
      </c>
      <c r="E131" s="103" t="s">
        <v>446</v>
      </c>
      <c r="F131" s="21" t="s">
        <v>150</v>
      </c>
      <c r="G131" s="34"/>
      <c r="H131" s="95" t="s">
        <v>156</v>
      </c>
      <c r="I131" s="95">
        <v>106850</v>
      </c>
      <c r="J131" s="83" t="s">
        <v>447</v>
      </c>
      <c r="K131" s="95">
        <v>32850</v>
      </c>
      <c r="L131" s="96">
        <f>K131/(I131/100)</f>
        <v>30.74403369209172</v>
      </c>
      <c r="M131" s="96">
        <v>74000</v>
      </c>
      <c r="N131" s="96">
        <f>M131/(I131/100)</f>
        <v>69.25596630790828</v>
      </c>
      <c r="O131" s="23" t="s">
        <v>469</v>
      </c>
      <c r="P131" s="19" t="s">
        <v>163</v>
      </c>
      <c r="Q131" s="23" t="s">
        <v>492</v>
      </c>
      <c r="R131" s="19" t="s">
        <v>163</v>
      </c>
      <c r="S131" s="35" t="s">
        <v>153</v>
      </c>
      <c r="T131" s="19"/>
      <c r="U131" s="166" t="s">
        <v>448</v>
      </c>
      <c r="V131" s="39" t="s">
        <v>174</v>
      </c>
      <c r="W131" s="169">
        <v>0</v>
      </c>
    </row>
    <row r="132" spans="1:23" s="22" customFormat="1" ht="14.25" customHeight="1">
      <c r="A132" s="110"/>
      <c r="B132" s="84"/>
      <c r="C132" s="84"/>
      <c r="D132" s="105"/>
      <c r="E132" s="104"/>
      <c r="F132" s="21" t="s">
        <v>151</v>
      </c>
      <c r="G132" s="34"/>
      <c r="H132" s="96"/>
      <c r="I132" s="96"/>
      <c r="J132" s="81"/>
      <c r="K132" s="96"/>
      <c r="L132" s="96"/>
      <c r="M132" s="96"/>
      <c r="N132" s="96"/>
      <c r="O132" s="23" t="s">
        <v>491</v>
      </c>
      <c r="P132" s="14" t="s">
        <v>163</v>
      </c>
      <c r="Q132" s="23" t="s">
        <v>468</v>
      </c>
      <c r="R132" s="14" t="s">
        <v>163</v>
      </c>
      <c r="S132" s="15" t="s">
        <v>154</v>
      </c>
      <c r="T132" s="13"/>
      <c r="U132" s="167"/>
      <c r="V132" s="172" t="s">
        <v>787</v>
      </c>
      <c r="W132" s="170"/>
    </row>
    <row r="133" spans="1:23" s="22" customFormat="1" ht="8.25" customHeight="1">
      <c r="A133" s="110"/>
      <c r="B133" s="84"/>
      <c r="C133" s="84"/>
      <c r="D133" s="103" t="s">
        <v>445</v>
      </c>
      <c r="E133" s="104"/>
      <c r="F133" s="21" t="s">
        <v>152</v>
      </c>
      <c r="G133" s="34" t="s">
        <v>163</v>
      </c>
      <c r="H133" s="96"/>
      <c r="I133" s="96"/>
      <c r="J133" s="81"/>
      <c r="K133" s="96"/>
      <c r="L133" s="96"/>
      <c r="M133" s="96"/>
      <c r="N133" s="96"/>
      <c r="O133" s="159" t="s">
        <v>681</v>
      </c>
      <c r="P133" s="175"/>
      <c r="Q133" s="175"/>
      <c r="R133" s="175"/>
      <c r="S133" s="175"/>
      <c r="T133" s="176"/>
      <c r="U133" s="167"/>
      <c r="V133" s="173"/>
      <c r="W133" s="170"/>
    </row>
    <row r="134" spans="1:23" s="22" customFormat="1" ht="43.5" customHeight="1">
      <c r="A134" s="107"/>
      <c r="B134" s="85"/>
      <c r="C134" s="85"/>
      <c r="D134" s="105"/>
      <c r="E134" s="105"/>
      <c r="F134" s="21" t="s">
        <v>155</v>
      </c>
      <c r="G134" s="34"/>
      <c r="H134" s="97"/>
      <c r="I134" s="97"/>
      <c r="J134" s="82"/>
      <c r="K134" s="97"/>
      <c r="L134" s="97"/>
      <c r="M134" s="97"/>
      <c r="N134" s="97"/>
      <c r="O134" s="177"/>
      <c r="P134" s="178"/>
      <c r="Q134" s="178"/>
      <c r="R134" s="178"/>
      <c r="S134" s="178"/>
      <c r="T134" s="179"/>
      <c r="U134" s="168"/>
      <c r="V134" s="174"/>
      <c r="W134" s="171"/>
    </row>
    <row r="135" spans="1:23" s="20" customFormat="1" ht="14.25" customHeight="1">
      <c r="A135" s="109">
        <v>54</v>
      </c>
      <c r="B135" s="86" t="s">
        <v>449</v>
      </c>
      <c r="C135" s="86" t="s">
        <v>450</v>
      </c>
      <c r="D135" s="103" t="s">
        <v>623</v>
      </c>
      <c r="E135" s="103" t="s">
        <v>452</v>
      </c>
      <c r="F135" s="21" t="s">
        <v>150</v>
      </c>
      <c r="G135" s="34" t="s">
        <v>163</v>
      </c>
      <c r="H135" s="165" t="s">
        <v>171</v>
      </c>
      <c r="I135" s="95">
        <v>249261</v>
      </c>
      <c r="J135" s="83" t="s">
        <v>453</v>
      </c>
      <c r="K135" s="95">
        <v>120261</v>
      </c>
      <c r="L135" s="96">
        <f>K135/(I135/100)</f>
        <v>48.24701818575709</v>
      </c>
      <c r="M135" s="96">
        <v>129000</v>
      </c>
      <c r="N135" s="96">
        <f>M135/(I135/100)</f>
        <v>51.7529818142429</v>
      </c>
      <c r="O135" s="23" t="s">
        <v>469</v>
      </c>
      <c r="P135" s="19" t="s">
        <v>163</v>
      </c>
      <c r="Q135" s="23" t="s">
        <v>492</v>
      </c>
      <c r="R135" s="19" t="s">
        <v>484</v>
      </c>
      <c r="S135" s="35" t="s">
        <v>153</v>
      </c>
      <c r="T135" s="19"/>
      <c r="U135" s="166" t="s">
        <v>455</v>
      </c>
      <c r="V135" s="39" t="s">
        <v>174</v>
      </c>
      <c r="W135" s="169">
        <v>0</v>
      </c>
    </row>
    <row r="136" spans="1:23" s="22" customFormat="1" ht="14.25" customHeight="1">
      <c r="A136" s="110"/>
      <c r="B136" s="84"/>
      <c r="C136" s="84"/>
      <c r="D136" s="105"/>
      <c r="E136" s="104"/>
      <c r="F136" s="21" t="s">
        <v>151</v>
      </c>
      <c r="G136" s="34"/>
      <c r="H136" s="165"/>
      <c r="I136" s="96"/>
      <c r="J136" s="81"/>
      <c r="K136" s="96"/>
      <c r="L136" s="96"/>
      <c r="M136" s="96"/>
      <c r="N136" s="96"/>
      <c r="O136" s="23" t="s">
        <v>491</v>
      </c>
      <c r="P136" s="14" t="s">
        <v>163</v>
      </c>
      <c r="Q136" s="23" t="s">
        <v>468</v>
      </c>
      <c r="R136" s="14" t="s">
        <v>163</v>
      </c>
      <c r="S136" s="15" t="s">
        <v>154</v>
      </c>
      <c r="T136" s="13"/>
      <c r="U136" s="167"/>
      <c r="V136" s="172" t="s">
        <v>787</v>
      </c>
      <c r="W136" s="170"/>
    </row>
    <row r="137" spans="1:23" s="22" customFormat="1" ht="8.25" customHeight="1">
      <c r="A137" s="110"/>
      <c r="B137" s="84"/>
      <c r="C137" s="84"/>
      <c r="D137" s="103" t="s">
        <v>451</v>
      </c>
      <c r="E137" s="104"/>
      <c r="F137" s="21" t="s">
        <v>152</v>
      </c>
      <c r="G137" s="34"/>
      <c r="H137" s="165"/>
      <c r="I137" s="96"/>
      <c r="J137" s="81"/>
      <c r="K137" s="96"/>
      <c r="L137" s="96"/>
      <c r="M137" s="96"/>
      <c r="N137" s="96"/>
      <c r="O137" s="159" t="s">
        <v>454</v>
      </c>
      <c r="P137" s="175"/>
      <c r="Q137" s="175"/>
      <c r="R137" s="175"/>
      <c r="S137" s="175"/>
      <c r="T137" s="176"/>
      <c r="U137" s="167"/>
      <c r="V137" s="173"/>
      <c r="W137" s="170"/>
    </row>
    <row r="138" spans="1:23" s="22" customFormat="1" ht="40.5" customHeight="1">
      <c r="A138" s="107"/>
      <c r="B138" s="85"/>
      <c r="C138" s="85"/>
      <c r="D138" s="105"/>
      <c r="E138" s="105"/>
      <c r="F138" s="21" t="s">
        <v>155</v>
      </c>
      <c r="G138" s="34"/>
      <c r="H138" s="165"/>
      <c r="I138" s="97"/>
      <c r="J138" s="82"/>
      <c r="K138" s="97"/>
      <c r="L138" s="97"/>
      <c r="M138" s="97"/>
      <c r="N138" s="97"/>
      <c r="O138" s="177"/>
      <c r="P138" s="178"/>
      <c r="Q138" s="178"/>
      <c r="R138" s="178"/>
      <c r="S138" s="178"/>
      <c r="T138" s="179"/>
      <c r="U138" s="168"/>
      <c r="V138" s="174"/>
      <c r="W138" s="171"/>
    </row>
    <row r="139" spans="1:23" s="20" customFormat="1" ht="14.25" customHeight="1">
      <c r="A139" s="109">
        <v>57</v>
      </c>
      <c r="B139" s="86" t="s">
        <v>719</v>
      </c>
      <c r="C139" s="86" t="s">
        <v>720</v>
      </c>
      <c r="D139" s="103" t="s">
        <v>542</v>
      </c>
      <c r="E139" s="103" t="s">
        <v>722</v>
      </c>
      <c r="F139" s="21" t="s">
        <v>150</v>
      </c>
      <c r="G139" s="34"/>
      <c r="H139" s="165" t="s">
        <v>686</v>
      </c>
      <c r="I139" s="95">
        <v>90000</v>
      </c>
      <c r="J139" s="83" t="s">
        <v>95</v>
      </c>
      <c r="K139" s="95">
        <v>27000</v>
      </c>
      <c r="L139" s="96">
        <f>K139/(I139/100)</f>
        <v>30</v>
      </c>
      <c r="M139" s="96">
        <v>63000</v>
      </c>
      <c r="N139" s="96">
        <f>M139/(I139/100)</f>
        <v>70</v>
      </c>
      <c r="O139" s="23" t="s">
        <v>469</v>
      </c>
      <c r="P139" s="19" t="s">
        <v>163</v>
      </c>
      <c r="Q139" s="23" t="s">
        <v>492</v>
      </c>
      <c r="R139" s="19" t="s">
        <v>163</v>
      </c>
      <c r="S139" s="35" t="s">
        <v>153</v>
      </c>
      <c r="T139" s="19" t="s">
        <v>687</v>
      </c>
      <c r="U139" s="166" t="s">
        <v>349</v>
      </c>
      <c r="V139" s="39" t="s">
        <v>174</v>
      </c>
      <c r="W139" s="169" t="s">
        <v>46</v>
      </c>
    </row>
    <row r="140" spans="1:23" s="22" customFormat="1" ht="14.25" customHeight="1">
      <c r="A140" s="110"/>
      <c r="B140" s="84"/>
      <c r="C140" s="84"/>
      <c r="D140" s="105"/>
      <c r="E140" s="104"/>
      <c r="F140" s="21" t="s">
        <v>151</v>
      </c>
      <c r="G140" s="34"/>
      <c r="H140" s="165"/>
      <c r="I140" s="96"/>
      <c r="J140" s="81"/>
      <c r="K140" s="96"/>
      <c r="L140" s="96"/>
      <c r="M140" s="96"/>
      <c r="N140" s="96"/>
      <c r="O140" s="23" t="s">
        <v>491</v>
      </c>
      <c r="P140" s="14" t="s">
        <v>163</v>
      </c>
      <c r="Q140" s="23" t="s">
        <v>468</v>
      </c>
      <c r="R140" s="14" t="s">
        <v>163</v>
      </c>
      <c r="S140" s="15" t="s">
        <v>154</v>
      </c>
      <c r="T140" s="13" t="s">
        <v>717</v>
      </c>
      <c r="U140" s="167"/>
      <c r="V140" s="172"/>
      <c r="W140" s="170"/>
    </row>
    <row r="141" spans="1:23" s="22" customFormat="1" ht="8.25" customHeight="1">
      <c r="A141" s="110"/>
      <c r="B141" s="84"/>
      <c r="C141" s="84"/>
      <c r="D141" s="103" t="s">
        <v>721</v>
      </c>
      <c r="E141" s="104"/>
      <c r="F141" s="21" t="s">
        <v>152</v>
      </c>
      <c r="G141" s="34" t="s">
        <v>163</v>
      </c>
      <c r="H141" s="165"/>
      <c r="I141" s="96"/>
      <c r="J141" s="81"/>
      <c r="K141" s="96"/>
      <c r="L141" s="96"/>
      <c r="M141" s="96"/>
      <c r="N141" s="96"/>
      <c r="O141" s="159" t="s">
        <v>441</v>
      </c>
      <c r="P141" s="175"/>
      <c r="Q141" s="175"/>
      <c r="R141" s="175"/>
      <c r="S141" s="175"/>
      <c r="T141" s="176"/>
      <c r="U141" s="167"/>
      <c r="V141" s="173"/>
      <c r="W141" s="170"/>
    </row>
    <row r="142" spans="1:23" s="22" customFormat="1" ht="18.75" customHeight="1">
      <c r="A142" s="107"/>
      <c r="B142" s="85"/>
      <c r="C142" s="85"/>
      <c r="D142" s="105"/>
      <c r="E142" s="105"/>
      <c r="F142" s="21" t="s">
        <v>155</v>
      </c>
      <c r="G142" s="34"/>
      <c r="H142" s="165"/>
      <c r="I142" s="97"/>
      <c r="J142" s="82"/>
      <c r="K142" s="97"/>
      <c r="L142" s="97"/>
      <c r="M142" s="97"/>
      <c r="N142" s="97"/>
      <c r="O142" s="177"/>
      <c r="P142" s="178"/>
      <c r="Q142" s="178"/>
      <c r="R142" s="178"/>
      <c r="S142" s="178"/>
      <c r="T142" s="179"/>
      <c r="U142" s="168"/>
      <c r="V142" s="174"/>
      <c r="W142" s="171"/>
    </row>
    <row r="143" spans="1:23" s="20" customFormat="1" ht="14.25" customHeight="1">
      <c r="A143" s="109">
        <v>58</v>
      </c>
      <c r="B143" s="86" t="s">
        <v>723</v>
      </c>
      <c r="C143" s="86" t="s">
        <v>724</v>
      </c>
      <c r="D143" s="103" t="s">
        <v>725</v>
      </c>
      <c r="E143" s="103" t="s">
        <v>727</v>
      </c>
      <c r="F143" s="21" t="s">
        <v>150</v>
      </c>
      <c r="G143" s="34"/>
      <c r="H143" s="95" t="s">
        <v>156</v>
      </c>
      <c r="I143" s="95">
        <v>300000</v>
      </c>
      <c r="J143" s="83" t="s">
        <v>728</v>
      </c>
      <c r="K143" s="95">
        <v>100000</v>
      </c>
      <c r="L143" s="96">
        <f>K143/(I143/100)</f>
        <v>33.333333333333336</v>
      </c>
      <c r="M143" s="96">
        <v>200000</v>
      </c>
      <c r="N143" s="96">
        <f>M143/(I143/100)</f>
        <v>66.66666666666667</v>
      </c>
      <c r="O143" s="23" t="s">
        <v>469</v>
      </c>
      <c r="P143" s="19" t="s">
        <v>163</v>
      </c>
      <c r="Q143" s="23" t="s">
        <v>492</v>
      </c>
      <c r="R143" s="19" t="s">
        <v>163</v>
      </c>
      <c r="S143" s="35" t="s">
        <v>153</v>
      </c>
      <c r="T143" s="19" t="s">
        <v>687</v>
      </c>
      <c r="U143" s="166" t="s">
        <v>573</v>
      </c>
      <c r="V143" s="39" t="s">
        <v>174</v>
      </c>
      <c r="W143" s="169">
        <v>0</v>
      </c>
    </row>
    <row r="144" spans="1:23" s="22" customFormat="1" ht="14.25" customHeight="1">
      <c r="A144" s="110"/>
      <c r="B144" s="84"/>
      <c r="C144" s="84"/>
      <c r="D144" s="105"/>
      <c r="E144" s="104"/>
      <c r="F144" s="21" t="s">
        <v>151</v>
      </c>
      <c r="G144" s="34" t="s">
        <v>163</v>
      </c>
      <c r="H144" s="96"/>
      <c r="I144" s="96"/>
      <c r="J144" s="81"/>
      <c r="K144" s="96"/>
      <c r="L144" s="96"/>
      <c r="M144" s="96"/>
      <c r="N144" s="96"/>
      <c r="O144" s="23" t="s">
        <v>491</v>
      </c>
      <c r="P144" s="14" t="s">
        <v>163</v>
      </c>
      <c r="Q144" s="23" t="s">
        <v>468</v>
      </c>
      <c r="R144" s="14" t="s">
        <v>163</v>
      </c>
      <c r="S144" s="15" t="s">
        <v>154</v>
      </c>
      <c r="T144" s="13" t="s">
        <v>717</v>
      </c>
      <c r="U144" s="167"/>
      <c r="V144" s="172"/>
      <c r="W144" s="170"/>
    </row>
    <row r="145" spans="1:23" s="22" customFormat="1" ht="8.25" customHeight="1">
      <c r="A145" s="110"/>
      <c r="B145" s="84"/>
      <c r="C145" s="84"/>
      <c r="D145" s="103" t="s">
        <v>726</v>
      </c>
      <c r="E145" s="104"/>
      <c r="F145" s="21" t="s">
        <v>152</v>
      </c>
      <c r="G145" s="34"/>
      <c r="H145" s="96"/>
      <c r="I145" s="96"/>
      <c r="J145" s="81"/>
      <c r="K145" s="96"/>
      <c r="L145" s="96"/>
      <c r="M145" s="96"/>
      <c r="N145" s="96"/>
      <c r="O145" s="159" t="s">
        <v>441</v>
      </c>
      <c r="P145" s="175"/>
      <c r="Q145" s="175"/>
      <c r="R145" s="175"/>
      <c r="S145" s="175"/>
      <c r="T145" s="176"/>
      <c r="U145" s="167"/>
      <c r="V145" s="173"/>
      <c r="W145" s="170"/>
    </row>
    <row r="146" spans="1:23" s="22" customFormat="1" ht="28.5" customHeight="1">
      <c r="A146" s="107"/>
      <c r="B146" s="85"/>
      <c r="C146" s="85"/>
      <c r="D146" s="105"/>
      <c r="E146" s="105"/>
      <c r="F146" s="21" t="s">
        <v>155</v>
      </c>
      <c r="G146" s="34"/>
      <c r="H146" s="97"/>
      <c r="I146" s="97"/>
      <c r="J146" s="82"/>
      <c r="K146" s="97"/>
      <c r="L146" s="97"/>
      <c r="M146" s="97"/>
      <c r="N146" s="97"/>
      <c r="O146" s="177"/>
      <c r="P146" s="178"/>
      <c r="Q146" s="178"/>
      <c r="R146" s="178"/>
      <c r="S146" s="178"/>
      <c r="T146" s="179"/>
      <c r="U146" s="168"/>
      <c r="V146" s="174"/>
      <c r="W146" s="171"/>
    </row>
    <row r="147" spans="1:23" s="20" customFormat="1" ht="14.25" customHeight="1">
      <c r="A147" s="109">
        <v>59</v>
      </c>
      <c r="B147" s="86" t="s">
        <v>1</v>
      </c>
      <c r="C147" s="86" t="s">
        <v>2</v>
      </c>
      <c r="D147" s="103" t="s">
        <v>323</v>
      </c>
      <c r="E147" s="103" t="s">
        <v>4</v>
      </c>
      <c r="F147" s="21" t="s">
        <v>150</v>
      </c>
      <c r="G147" s="34"/>
      <c r="H147" s="165" t="s">
        <v>171</v>
      </c>
      <c r="I147" s="95">
        <v>795804</v>
      </c>
      <c r="J147" s="83" t="s">
        <v>453</v>
      </c>
      <c r="K147" s="95">
        <v>595804</v>
      </c>
      <c r="L147" s="96">
        <f>K147/(I147/100)</f>
        <v>74.86818362310318</v>
      </c>
      <c r="M147" s="96">
        <v>200000</v>
      </c>
      <c r="N147" s="96">
        <f>M147/(I147/100)</f>
        <v>25.131816376896825</v>
      </c>
      <c r="O147" s="23" t="s">
        <v>469</v>
      </c>
      <c r="P147" s="19" t="s">
        <v>163</v>
      </c>
      <c r="Q147" s="23" t="s">
        <v>492</v>
      </c>
      <c r="R147" s="19" t="s">
        <v>163</v>
      </c>
      <c r="S147" s="35" t="s">
        <v>153</v>
      </c>
      <c r="T147" s="19" t="s">
        <v>687</v>
      </c>
      <c r="U147" s="166" t="s">
        <v>6</v>
      </c>
      <c r="V147" s="39" t="s">
        <v>174</v>
      </c>
      <c r="W147" s="169">
        <v>0</v>
      </c>
    </row>
    <row r="148" spans="1:23" s="22" customFormat="1" ht="14.25" customHeight="1">
      <c r="A148" s="110"/>
      <c r="B148" s="84"/>
      <c r="C148" s="84"/>
      <c r="D148" s="105"/>
      <c r="E148" s="104"/>
      <c r="F148" s="21" t="s">
        <v>151</v>
      </c>
      <c r="G148" s="34"/>
      <c r="H148" s="165"/>
      <c r="I148" s="96"/>
      <c r="J148" s="81"/>
      <c r="K148" s="96"/>
      <c r="L148" s="96"/>
      <c r="M148" s="96"/>
      <c r="N148" s="96"/>
      <c r="O148" s="23" t="s">
        <v>491</v>
      </c>
      <c r="P148" s="14" t="s">
        <v>163</v>
      </c>
      <c r="Q148" s="23" t="s">
        <v>468</v>
      </c>
      <c r="R148" s="14" t="s">
        <v>163</v>
      </c>
      <c r="S148" s="15" t="s">
        <v>154</v>
      </c>
      <c r="T148" s="13" t="s">
        <v>717</v>
      </c>
      <c r="U148" s="167"/>
      <c r="V148" s="172"/>
      <c r="W148" s="170"/>
    </row>
    <row r="149" spans="1:23" s="22" customFormat="1" ht="8.25" customHeight="1">
      <c r="A149" s="110"/>
      <c r="B149" s="84"/>
      <c r="C149" s="84"/>
      <c r="D149" s="103" t="s">
        <v>3</v>
      </c>
      <c r="E149" s="104"/>
      <c r="F149" s="21" t="s">
        <v>152</v>
      </c>
      <c r="G149" s="34"/>
      <c r="H149" s="165"/>
      <c r="I149" s="96"/>
      <c r="J149" s="81"/>
      <c r="K149" s="96"/>
      <c r="L149" s="96"/>
      <c r="M149" s="96"/>
      <c r="N149" s="96"/>
      <c r="O149" s="159" t="s">
        <v>5</v>
      </c>
      <c r="P149" s="175"/>
      <c r="Q149" s="175"/>
      <c r="R149" s="175"/>
      <c r="S149" s="175"/>
      <c r="T149" s="176"/>
      <c r="U149" s="167"/>
      <c r="V149" s="173"/>
      <c r="W149" s="170"/>
    </row>
    <row r="150" spans="1:23" s="22" customFormat="1" ht="33" customHeight="1">
      <c r="A150" s="107"/>
      <c r="B150" s="85"/>
      <c r="C150" s="85"/>
      <c r="D150" s="105"/>
      <c r="E150" s="105"/>
      <c r="F150" s="21" t="s">
        <v>155</v>
      </c>
      <c r="G150" s="34" t="s">
        <v>163</v>
      </c>
      <c r="H150" s="165"/>
      <c r="I150" s="97"/>
      <c r="J150" s="82"/>
      <c r="K150" s="97"/>
      <c r="L150" s="97"/>
      <c r="M150" s="97"/>
      <c r="N150" s="97"/>
      <c r="O150" s="177"/>
      <c r="P150" s="178"/>
      <c r="Q150" s="178"/>
      <c r="R150" s="178"/>
      <c r="S150" s="178"/>
      <c r="T150" s="179"/>
      <c r="U150" s="168"/>
      <c r="V150" s="174"/>
      <c r="W150" s="171"/>
    </row>
    <row r="151" spans="1:23" s="20" customFormat="1" ht="14.25" customHeight="1">
      <c r="A151" s="109">
        <v>60</v>
      </c>
      <c r="B151" s="86" t="s">
        <v>7</v>
      </c>
      <c r="C151" s="86" t="s">
        <v>8</v>
      </c>
      <c r="D151" s="103" t="s">
        <v>9</v>
      </c>
      <c r="E151" s="103" t="s">
        <v>11</v>
      </c>
      <c r="F151" s="21" t="s">
        <v>150</v>
      </c>
      <c r="G151" s="34"/>
      <c r="H151" s="95" t="s">
        <v>156</v>
      </c>
      <c r="I151" s="95">
        <v>470782</v>
      </c>
      <c r="J151" s="83" t="s">
        <v>13</v>
      </c>
      <c r="K151" s="95">
        <v>270782</v>
      </c>
      <c r="L151" s="96">
        <f>K151/(I151/100)</f>
        <v>57.51749217259793</v>
      </c>
      <c r="M151" s="96">
        <v>200000</v>
      </c>
      <c r="N151" s="96">
        <f>M151/(I151/100)</f>
        <v>42.48250782740207</v>
      </c>
      <c r="O151" s="23" t="s">
        <v>469</v>
      </c>
      <c r="P151" s="19" t="s">
        <v>163</v>
      </c>
      <c r="Q151" s="23" t="s">
        <v>492</v>
      </c>
      <c r="R151" s="19" t="s">
        <v>163</v>
      </c>
      <c r="S151" s="35" t="s">
        <v>153</v>
      </c>
      <c r="T151" s="19" t="s">
        <v>687</v>
      </c>
      <c r="U151" s="166" t="s">
        <v>20</v>
      </c>
      <c r="V151" s="39" t="s">
        <v>174</v>
      </c>
      <c r="W151" s="169">
        <v>0</v>
      </c>
    </row>
    <row r="152" spans="1:23" s="22" customFormat="1" ht="14.25" customHeight="1">
      <c r="A152" s="110"/>
      <c r="B152" s="84"/>
      <c r="C152" s="84"/>
      <c r="D152" s="105"/>
      <c r="E152" s="104"/>
      <c r="F152" s="21" t="s">
        <v>151</v>
      </c>
      <c r="G152" s="34"/>
      <c r="H152" s="96"/>
      <c r="I152" s="96"/>
      <c r="J152" s="81"/>
      <c r="K152" s="96"/>
      <c r="L152" s="96"/>
      <c r="M152" s="96"/>
      <c r="N152" s="96"/>
      <c r="O152" s="23" t="s">
        <v>491</v>
      </c>
      <c r="P152" s="14" t="s">
        <v>163</v>
      </c>
      <c r="Q152" s="23" t="s">
        <v>468</v>
      </c>
      <c r="R152" s="14" t="s">
        <v>163</v>
      </c>
      <c r="S152" s="15" t="s">
        <v>154</v>
      </c>
      <c r="T152" s="13" t="s">
        <v>717</v>
      </c>
      <c r="U152" s="167"/>
      <c r="V152" s="172"/>
      <c r="W152" s="170"/>
    </row>
    <row r="153" spans="1:23" s="22" customFormat="1" ht="8.25" customHeight="1">
      <c r="A153" s="110"/>
      <c r="B153" s="84"/>
      <c r="C153" s="84"/>
      <c r="D153" s="103" t="s">
        <v>10</v>
      </c>
      <c r="E153" s="104"/>
      <c r="F153" s="21" t="s">
        <v>152</v>
      </c>
      <c r="G153" s="34"/>
      <c r="H153" s="96"/>
      <c r="I153" s="96"/>
      <c r="J153" s="81"/>
      <c r="K153" s="96"/>
      <c r="L153" s="96"/>
      <c r="M153" s="96"/>
      <c r="N153" s="96"/>
      <c r="O153" s="159" t="s">
        <v>12</v>
      </c>
      <c r="P153" s="175"/>
      <c r="Q153" s="175"/>
      <c r="R153" s="175"/>
      <c r="S153" s="175"/>
      <c r="T153" s="176"/>
      <c r="U153" s="167"/>
      <c r="V153" s="173"/>
      <c r="W153" s="170"/>
    </row>
    <row r="154" spans="1:23" s="22" customFormat="1" ht="16.5" customHeight="1">
      <c r="A154" s="107"/>
      <c r="B154" s="85"/>
      <c r="C154" s="85"/>
      <c r="D154" s="105"/>
      <c r="E154" s="105"/>
      <c r="F154" s="21" t="s">
        <v>155</v>
      </c>
      <c r="G154" s="34" t="s">
        <v>163</v>
      </c>
      <c r="H154" s="97"/>
      <c r="I154" s="97"/>
      <c r="J154" s="82"/>
      <c r="K154" s="97"/>
      <c r="L154" s="97"/>
      <c r="M154" s="97"/>
      <c r="N154" s="97"/>
      <c r="O154" s="177"/>
      <c r="P154" s="178"/>
      <c r="Q154" s="178"/>
      <c r="R154" s="178"/>
      <c r="S154" s="178"/>
      <c r="T154" s="179"/>
      <c r="U154" s="168"/>
      <c r="V154" s="174"/>
      <c r="W154" s="171"/>
    </row>
    <row r="155" spans="1:23" s="20" customFormat="1" ht="14.25" customHeight="1">
      <c r="A155" s="109">
        <v>61</v>
      </c>
      <c r="B155" s="86" t="s">
        <v>14</v>
      </c>
      <c r="C155" s="86" t="s">
        <v>15</v>
      </c>
      <c r="D155" s="103" t="s">
        <v>627</v>
      </c>
      <c r="E155" s="103" t="s">
        <v>17</v>
      </c>
      <c r="F155" s="21" t="s">
        <v>150</v>
      </c>
      <c r="G155" s="34"/>
      <c r="H155" s="165" t="s">
        <v>686</v>
      </c>
      <c r="I155" s="95">
        <v>153000</v>
      </c>
      <c r="J155" s="83" t="s">
        <v>18</v>
      </c>
      <c r="K155" s="95">
        <v>53000</v>
      </c>
      <c r="L155" s="96">
        <f>K155/(I155/100)</f>
        <v>34.64052287581699</v>
      </c>
      <c r="M155" s="96">
        <v>100000</v>
      </c>
      <c r="N155" s="96">
        <f>M155/(I155/100)</f>
        <v>65.359477124183</v>
      </c>
      <c r="O155" s="23" t="s">
        <v>469</v>
      </c>
      <c r="P155" s="19" t="s">
        <v>163</v>
      </c>
      <c r="Q155" s="23" t="s">
        <v>492</v>
      </c>
      <c r="R155" s="19" t="s">
        <v>163</v>
      </c>
      <c r="S155" s="35" t="s">
        <v>153</v>
      </c>
      <c r="T155" s="19" t="s">
        <v>717</v>
      </c>
      <c r="U155" s="166" t="s">
        <v>350</v>
      </c>
      <c r="V155" s="39" t="s">
        <v>174</v>
      </c>
      <c r="W155" s="169">
        <v>0</v>
      </c>
    </row>
    <row r="156" spans="1:23" s="22" customFormat="1" ht="14.25" customHeight="1">
      <c r="A156" s="110"/>
      <c r="B156" s="84"/>
      <c r="C156" s="84"/>
      <c r="D156" s="105"/>
      <c r="E156" s="104"/>
      <c r="F156" s="21" t="s">
        <v>151</v>
      </c>
      <c r="G156" s="34"/>
      <c r="H156" s="165"/>
      <c r="I156" s="96"/>
      <c r="J156" s="81"/>
      <c r="K156" s="96"/>
      <c r="L156" s="96"/>
      <c r="M156" s="96"/>
      <c r="N156" s="96"/>
      <c r="O156" s="23" t="s">
        <v>491</v>
      </c>
      <c r="P156" s="14" t="s">
        <v>163</v>
      </c>
      <c r="Q156" s="23" t="s">
        <v>468</v>
      </c>
      <c r="R156" s="14" t="s">
        <v>163</v>
      </c>
      <c r="S156" s="15" t="s">
        <v>154</v>
      </c>
      <c r="T156" s="13" t="s">
        <v>687</v>
      </c>
      <c r="U156" s="167"/>
      <c r="V156" s="172"/>
      <c r="W156" s="170"/>
    </row>
    <row r="157" spans="1:23" s="22" customFormat="1" ht="8.25" customHeight="1">
      <c r="A157" s="110"/>
      <c r="B157" s="84"/>
      <c r="C157" s="84"/>
      <c r="D157" s="103" t="s">
        <v>16</v>
      </c>
      <c r="E157" s="104"/>
      <c r="F157" s="21" t="s">
        <v>152</v>
      </c>
      <c r="G157" s="34"/>
      <c r="H157" s="165"/>
      <c r="I157" s="96"/>
      <c r="J157" s="81"/>
      <c r="K157" s="96"/>
      <c r="L157" s="96"/>
      <c r="M157" s="96"/>
      <c r="N157" s="96"/>
      <c r="O157" s="159" t="s">
        <v>19</v>
      </c>
      <c r="P157" s="175"/>
      <c r="Q157" s="175"/>
      <c r="R157" s="175"/>
      <c r="S157" s="175"/>
      <c r="T157" s="176"/>
      <c r="U157" s="167"/>
      <c r="V157" s="173"/>
      <c r="W157" s="170"/>
    </row>
    <row r="158" spans="1:23" s="22" customFormat="1" ht="36.75" customHeight="1">
      <c r="A158" s="107"/>
      <c r="B158" s="85"/>
      <c r="C158" s="85"/>
      <c r="D158" s="105"/>
      <c r="E158" s="105"/>
      <c r="F158" s="21" t="s">
        <v>155</v>
      </c>
      <c r="G158" s="34" t="s">
        <v>163</v>
      </c>
      <c r="H158" s="165"/>
      <c r="I158" s="97"/>
      <c r="J158" s="82"/>
      <c r="K158" s="97"/>
      <c r="L158" s="97"/>
      <c r="M158" s="97"/>
      <c r="N158" s="97"/>
      <c r="O158" s="177"/>
      <c r="P158" s="178"/>
      <c r="Q158" s="178"/>
      <c r="R158" s="178"/>
      <c r="S158" s="178"/>
      <c r="T158" s="179"/>
      <c r="U158" s="168"/>
      <c r="V158" s="174"/>
      <c r="W158" s="171"/>
    </row>
    <row r="159" spans="1:23" s="20" customFormat="1" ht="14.25" customHeight="1">
      <c r="A159" s="109">
        <v>62</v>
      </c>
      <c r="B159" s="86" t="s">
        <v>21</v>
      </c>
      <c r="C159" s="86" t="s">
        <v>22</v>
      </c>
      <c r="D159" s="103" t="s">
        <v>94</v>
      </c>
      <c r="E159" s="103" t="s">
        <v>24</v>
      </c>
      <c r="F159" s="21" t="s">
        <v>150</v>
      </c>
      <c r="G159" s="34" t="s">
        <v>163</v>
      </c>
      <c r="H159" s="165" t="s">
        <v>686</v>
      </c>
      <c r="I159" s="95">
        <v>140710</v>
      </c>
      <c r="J159" s="83" t="s">
        <v>680</v>
      </c>
      <c r="K159" s="95">
        <v>45710</v>
      </c>
      <c r="L159" s="96">
        <f>K159/(I159/100)</f>
        <v>32.485253357970294</v>
      </c>
      <c r="M159" s="96">
        <v>95000</v>
      </c>
      <c r="N159" s="96">
        <f>M159/(I159/100)</f>
        <v>67.5147466420297</v>
      </c>
      <c r="O159" s="23" t="s">
        <v>469</v>
      </c>
      <c r="P159" s="19" t="s">
        <v>163</v>
      </c>
      <c r="Q159" s="23" t="s">
        <v>492</v>
      </c>
      <c r="R159" s="19" t="s">
        <v>163</v>
      </c>
      <c r="S159" s="35" t="s">
        <v>153</v>
      </c>
      <c r="T159" s="19" t="s">
        <v>687</v>
      </c>
      <c r="U159" s="166" t="s">
        <v>351</v>
      </c>
      <c r="V159" s="39" t="s">
        <v>342</v>
      </c>
      <c r="W159" s="169">
        <v>50000</v>
      </c>
    </row>
    <row r="160" spans="1:23" s="22" customFormat="1" ht="14.25" customHeight="1">
      <c r="A160" s="110"/>
      <c r="B160" s="84"/>
      <c r="C160" s="84"/>
      <c r="D160" s="105"/>
      <c r="E160" s="104"/>
      <c r="F160" s="21" t="s">
        <v>151</v>
      </c>
      <c r="G160" s="34"/>
      <c r="H160" s="165"/>
      <c r="I160" s="96"/>
      <c r="J160" s="81"/>
      <c r="K160" s="96"/>
      <c r="L160" s="96"/>
      <c r="M160" s="96"/>
      <c r="N160" s="96"/>
      <c r="O160" s="23" t="s">
        <v>491</v>
      </c>
      <c r="P160" s="14" t="s">
        <v>163</v>
      </c>
      <c r="Q160" s="23" t="s">
        <v>468</v>
      </c>
      <c r="R160" s="14" t="s">
        <v>163</v>
      </c>
      <c r="S160" s="15" t="s">
        <v>154</v>
      </c>
      <c r="T160" s="13" t="s">
        <v>687</v>
      </c>
      <c r="U160" s="167"/>
      <c r="V160" s="172"/>
      <c r="W160" s="170"/>
    </row>
    <row r="161" spans="1:23" s="22" customFormat="1" ht="8.25" customHeight="1">
      <c r="A161" s="110"/>
      <c r="B161" s="84"/>
      <c r="C161" s="84"/>
      <c r="D161" s="103" t="s">
        <v>23</v>
      </c>
      <c r="E161" s="104"/>
      <c r="F161" s="21" t="s">
        <v>152</v>
      </c>
      <c r="G161" s="34"/>
      <c r="H161" s="165"/>
      <c r="I161" s="96"/>
      <c r="J161" s="81"/>
      <c r="K161" s="96"/>
      <c r="L161" s="96"/>
      <c r="M161" s="96"/>
      <c r="N161" s="96"/>
      <c r="O161" s="159" t="s">
        <v>25</v>
      </c>
      <c r="P161" s="175"/>
      <c r="Q161" s="175"/>
      <c r="R161" s="175"/>
      <c r="S161" s="175"/>
      <c r="T161" s="176"/>
      <c r="U161" s="167"/>
      <c r="V161" s="173"/>
      <c r="W161" s="170"/>
    </row>
    <row r="162" spans="1:23" s="22" customFormat="1" ht="27" customHeight="1">
      <c r="A162" s="107"/>
      <c r="B162" s="85"/>
      <c r="C162" s="85"/>
      <c r="D162" s="105"/>
      <c r="E162" s="105"/>
      <c r="F162" s="21" t="s">
        <v>155</v>
      </c>
      <c r="G162" s="34"/>
      <c r="H162" s="165"/>
      <c r="I162" s="97"/>
      <c r="J162" s="82"/>
      <c r="K162" s="97"/>
      <c r="L162" s="97"/>
      <c r="M162" s="97"/>
      <c r="N162" s="97"/>
      <c r="O162" s="177"/>
      <c r="P162" s="178"/>
      <c r="Q162" s="178"/>
      <c r="R162" s="178"/>
      <c r="S162" s="178"/>
      <c r="T162" s="179"/>
      <c r="U162" s="168"/>
      <c r="V162" s="174"/>
      <c r="W162" s="171"/>
    </row>
    <row r="163" spans="1:23" s="20" customFormat="1" ht="14.25" customHeight="1">
      <c r="A163" s="109">
        <v>64</v>
      </c>
      <c r="B163" s="86" t="s">
        <v>26</v>
      </c>
      <c r="C163" s="86" t="s">
        <v>28</v>
      </c>
      <c r="D163" s="103" t="s">
        <v>527</v>
      </c>
      <c r="E163" s="103" t="s">
        <v>156</v>
      </c>
      <c r="F163" s="21" t="s">
        <v>150</v>
      </c>
      <c r="G163" s="34" t="s">
        <v>163</v>
      </c>
      <c r="H163" s="165" t="s">
        <v>30</v>
      </c>
      <c r="I163" s="95">
        <v>285000</v>
      </c>
      <c r="J163" s="83" t="s">
        <v>106</v>
      </c>
      <c r="K163" s="95" t="s">
        <v>156</v>
      </c>
      <c r="L163" s="96" t="e">
        <f>K163/(I163/100)</f>
        <v>#VALUE!</v>
      </c>
      <c r="M163" s="96">
        <v>209500</v>
      </c>
      <c r="N163" s="96">
        <f>M163/(I163/100)</f>
        <v>73.50877192982456</v>
      </c>
      <c r="O163" s="23" t="s">
        <v>469</v>
      </c>
      <c r="P163" s="19" t="s">
        <v>163</v>
      </c>
      <c r="Q163" s="23" t="s">
        <v>492</v>
      </c>
      <c r="R163" s="19" t="s">
        <v>163</v>
      </c>
      <c r="S163" s="35" t="s">
        <v>153</v>
      </c>
      <c r="T163" s="19"/>
      <c r="U163" s="166" t="s">
        <v>32</v>
      </c>
      <c r="V163" s="39" t="s">
        <v>174</v>
      </c>
      <c r="W163" s="169">
        <v>0</v>
      </c>
    </row>
    <row r="164" spans="1:23" s="22" customFormat="1" ht="14.25" customHeight="1">
      <c r="A164" s="110"/>
      <c r="B164" s="84"/>
      <c r="C164" s="84"/>
      <c r="D164" s="105"/>
      <c r="E164" s="104"/>
      <c r="F164" s="21" t="s">
        <v>151</v>
      </c>
      <c r="G164" s="34"/>
      <c r="H164" s="165"/>
      <c r="I164" s="96"/>
      <c r="J164" s="81"/>
      <c r="K164" s="96"/>
      <c r="L164" s="96"/>
      <c r="M164" s="96"/>
      <c r="N164" s="96"/>
      <c r="O164" s="23" t="s">
        <v>491</v>
      </c>
      <c r="P164" s="14" t="s">
        <v>163</v>
      </c>
      <c r="Q164" s="23" t="s">
        <v>468</v>
      </c>
      <c r="R164" s="14"/>
      <c r="S164" s="15" t="s">
        <v>154</v>
      </c>
      <c r="T164" s="13"/>
      <c r="U164" s="167"/>
      <c r="V164" s="172" t="s">
        <v>787</v>
      </c>
      <c r="W164" s="170"/>
    </row>
    <row r="165" spans="1:23" s="22" customFormat="1" ht="8.25" customHeight="1">
      <c r="A165" s="110"/>
      <c r="B165" s="84"/>
      <c r="C165" s="84"/>
      <c r="D165" s="103" t="s">
        <v>29</v>
      </c>
      <c r="E165" s="104"/>
      <c r="F165" s="21" t="s">
        <v>152</v>
      </c>
      <c r="G165" s="34"/>
      <c r="H165" s="165"/>
      <c r="I165" s="96"/>
      <c r="J165" s="81"/>
      <c r="K165" s="96"/>
      <c r="L165" s="96"/>
      <c r="M165" s="96"/>
      <c r="N165" s="96"/>
      <c r="O165" s="159" t="s">
        <v>31</v>
      </c>
      <c r="P165" s="175"/>
      <c r="Q165" s="175"/>
      <c r="R165" s="175"/>
      <c r="S165" s="175"/>
      <c r="T165" s="176"/>
      <c r="U165" s="167"/>
      <c r="V165" s="173"/>
      <c r="W165" s="170"/>
    </row>
    <row r="166" spans="1:23" s="22" customFormat="1" ht="26.25" customHeight="1">
      <c r="A166" s="107"/>
      <c r="B166" s="85"/>
      <c r="C166" s="85"/>
      <c r="D166" s="105"/>
      <c r="E166" s="105"/>
      <c r="F166" s="21" t="s">
        <v>155</v>
      </c>
      <c r="G166" s="34"/>
      <c r="H166" s="165"/>
      <c r="I166" s="97"/>
      <c r="J166" s="82"/>
      <c r="K166" s="97"/>
      <c r="L166" s="97"/>
      <c r="M166" s="97"/>
      <c r="N166" s="97"/>
      <c r="O166" s="177"/>
      <c r="P166" s="178"/>
      <c r="Q166" s="178"/>
      <c r="R166" s="178"/>
      <c r="S166" s="178"/>
      <c r="T166" s="179"/>
      <c r="U166" s="168"/>
      <c r="V166" s="174"/>
      <c r="W166" s="171"/>
    </row>
    <row r="167" spans="1:23" s="20" customFormat="1" ht="14.25" customHeight="1">
      <c r="A167" s="109">
        <v>67</v>
      </c>
      <c r="B167" s="86" t="s">
        <v>752</v>
      </c>
      <c r="C167" s="86" t="s">
        <v>753</v>
      </c>
      <c r="D167" s="103" t="s">
        <v>754</v>
      </c>
      <c r="E167" s="103" t="s">
        <v>756</v>
      </c>
      <c r="F167" s="21" t="s">
        <v>150</v>
      </c>
      <c r="G167" s="34"/>
      <c r="H167" s="165" t="s">
        <v>171</v>
      </c>
      <c r="I167" s="95">
        <v>392563</v>
      </c>
      <c r="J167" s="83" t="s">
        <v>757</v>
      </c>
      <c r="K167" s="95">
        <v>192563</v>
      </c>
      <c r="L167" s="96">
        <f>K167/(I167/100)</f>
        <v>49.05276350547555</v>
      </c>
      <c r="M167" s="96">
        <v>200000</v>
      </c>
      <c r="N167" s="96">
        <f>M167/(I167/100)</f>
        <v>50.94723649452445</v>
      </c>
      <c r="O167" s="23" t="s">
        <v>469</v>
      </c>
      <c r="P167" s="19" t="s">
        <v>163</v>
      </c>
      <c r="Q167" s="23" t="s">
        <v>492</v>
      </c>
      <c r="R167" s="19" t="s">
        <v>163</v>
      </c>
      <c r="S167" s="35" t="s">
        <v>153</v>
      </c>
      <c r="T167" s="19" t="s">
        <v>687</v>
      </c>
      <c r="U167" s="166" t="s">
        <v>758</v>
      </c>
      <c r="V167" s="39" t="s">
        <v>174</v>
      </c>
      <c r="W167" s="169">
        <v>0</v>
      </c>
    </row>
    <row r="168" spans="1:23" s="22" customFormat="1" ht="14.25" customHeight="1">
      <c r="A168" s="110"/>
      <c r="B168" s="84"/>
      <c r="C168" s="84"/>
      <c r="D168" s="105"/>
      <c r="E168" s="104"/>
      <c r="F168" s="21" t="s">
        <v>151</v>
      </c>
      <c r="G168" s="34" t="s">
        <v>163</v>
      </c>
      <c r="H168" s="165"/>
      <c r="I168" s="96"/>
      <c r="J168" s="81"/>
      <c r="K168" s="96"/>
      <c r="L168" s="96"/>
      <c r="M168" s="96"/>
      <c r="N168" s="96"/>
      <c r="O168" s="23" t="s">
        <v>491</v>
      </c>
      <c r="P168" s="13" t="s">
        <v>163</v>
      </c>
      <c r="Q168" s="23" t="s">
        <v>468</v>
      </c>
      <c r="R168" s="14" t="s">
        <v>163</v>
      </c>
      <c r="S168" s="15" t="s">
        <v>154</v>
      </c>
      <c r="T168" s="13" t="s">
        <v>687</v>
      </c>
      <c r="U168" s="167"/>
      <c r="V168" s="172"/>
      <c r="W168" s="170"/>
    </row>
    <row r="169" spans="1:23" s="22" customFormat="1" ht="8.25" customHeight="1">
      <c r="A169" s="110"/>
      <c r="B169" s="84"/>
      <c r="C169" s="84"/>
      <c r="D169" s="103" t="s">
        <v>755</v>
      </c>
      <c r="E169" s="104"/>
      <c r="F169" s="21" t="s">
        <v>152</v>
      </c>
      <c r="G169" s="34"/>
      <c r="H169" s="165"/>
      <c r="I169" s="96"/>
      <c r="J169" s="81"/>
      <c r="K169" s="96"/>
      <c r="L169" s="96"/>
      <c r="M169" s="96"/>
      <c r="N169" s="96"/>
      <c r="O169" s="159" t="s">
        <v>631</v>
      </c>
      <c r="P169" s="175"/>
      <c r="Q169" s="175"/>
      <c r="R169" s="175"/>
      <c r="S169" s="175"/>
      <c r="T169" s="176"/>
      <c r="U169" s="167"/>
      <c r="V169" s="173"/>
      <c r="W169" s="170"/>
    </row>
    <row r="170" spans="1:23" s="22" customFormat="1" ht="24.75" customHeight="1">
      <c r="A170" s="107"/>
      <c r="B170" s="85"/>
      <c r="C170" s="85"/>
      <c r="D170" s="105"/>
      <c r="E170" s="105"/>
      <c r="F170" s="21" t="s">
        <v>155</v>
      </c>
      <c r="G170" s="34"/>
      <c r="H170" s="165"/>
      <c r="I170" s="97"/>
      <c r="J170" s="82"/>
      <c r="K170" s="97"/>
      <c r="L170" s="97"/>
      <c r="M170" s="97"/>
      <c r="N170" s="97"/>
      <c r="O170" s="177"/>
      <c r="P170" s="178"/>
      <c r="Q170" s="178"/>
      <c r="R170" s="178"/>
      <c r="S170" s="178"/>
      <c r="T170" s="179"/>
      <c r="U170" s="168"/>
      <c r="V170" s="174"/>
      <c r="W170" s="171"/>
    </row>
    <row r="171" spans="1:23" s="20" customFormat="1" ht="14.25" customHeight="1">
      <c r="A171" s="109">
        <v>71</v>
      </c>
      <c r="B171" s="86" t="s">
        <v>761</v>
      </c>
      <c r="C171" s="86" t="s">
        <v>762</v>
      </c>
      <c r="D171" s="103" t="s">
        <v>712</v>
      </c>
      <c r="E171" s="103" t="s">
        <v>763</v>
      </c>
      <c r="F171" s="21" t="s">
        <v>150</v>
      </c>
      <c r="G171" s="34" t="s">
        <v>163</v>
      </c>
      <c r="H171" s="95" t="s">
        <v>156</v>
      </c>
      <c r="I171" s="95">
        <v>28394</v>
      </c>
      <c r="J171" s="83" t="s">
        <v>764</v>
      </c>
      <c r="K171" s="95">
        <v>9313</v>
      </c>
      <c r="L171" s="96">
        <f>K171/(I171/100)</f>
        <v>32.79918292597028</v>
      </c>
      <c r="M171" s="96">
        <v>19080</v>
      </c>
      <c r="N171" s="96">
        <f>M171/(I171/100)</f>
        <v>67.19729520321195</v>
      </c>
      <c r="O171" s="23" t="s">
        <v>469</v>
      </c>
      <c r="P171" s="19" t="s">
        <v>163</v>
      </c>
      <c r="Q171" s="23" t="s">
        <v>492</v>
      </c>
      <c r="R171" s="19" t="s">
        <v>163</v>
      </c>
      <c r="S171" s="35" t="s">
        <v>153</v>
      </c>
      <c r="T171" s="19" t="s">
        <v>687</v>
      </c>
      <c r="U171" s="166" t="s">
        <v>574</v>
      </c>
      <c r="V171" s="39" t="s">
        <v>174</v>
      </c>
      <c r="W171" s="169">
        <v>0</v>
      </c>
    </row>
    <row r="172" spans="1:23" s="22" customFormat="1" ht="14.25" customHeight="1">
      <c r="A172" s="110"/>
      <c r="B172" s="84"/>
      <c r="C172" s="84"/>
      <c r="D172" s="105"/>
      <c r="E172" s="104"/>
      <c r="F172" s="21" t="s">
        <v>151</v>
      </c>
      <c r="G172" s="34"/>
      <c r="H172" s="96"/>
      <c r="I172" s="96"/>
      <c r="J172" s="81"/>
      <c r="K172" s="96"/>
      <c r="L172" s="96"/>
      <c r="M172" s="96"/>
      <c r="N172" s="96"/>
      <c r="O172" s="23" t="s">
        <v>491</v>
      </c>
      <c r="P172" s="14" t="s">
        <v>163</v>
      </c>
      <c r="Q172" s="23" t="s">
        <v>468</v>
      </c>
      <c r="R172" s="14" t="s">
        <v>163</v>
      </c>
      <c r="S172" s="15" t="s">
        <v>154</v>
      </c>
      <c r="T172" s="13" t="s">
        <v>687</v>
      </c>
      <c r="U172" s="167"/>
      <c r="V172" s="172"/>
      <c r="W172" s="170"/>
    </row>
    <row r="173" spans="1:23" s="22" customFormat="1" ht="8.25" customHeight="1">
      <c r="A173" s="110"/>
      <c r="B173" s="84"/>
      <c r="C173" s="84"/>
      <c r="D173" s="103" t="s">
        <v>760</v>
      </c>
      <c r="E173" s="104"/>
      <c r="F173" s="21" t="s">
        <v>152</v>
      </c>
      <c r="G173" s="34"/>
      <c r="H173" s="96"/>
      <c r="I173" s="96"/>
      <c r="J173" s="81"/>
      <c r="K173" s="96"/>
      <c r="L173" s="96"/>
      <c r="M173" s="96"/>
      <c r="N173" s="96"/>
      <c r="O173" s="159"/>
      <c r="P173" s="175"/>
      <c r="Q173" s="175"/>
      <c r="R173" s="175"/>
      <c r="S173" s="175"/>
      <c r="T173" s="176"/>
      <c r="U173" s="167"/>
      <c r="V173" s="173"/>
      <c r="W173" s="170"/>
    </row>
    <row r="174" spans="1:23" s="22" customFormat="1" ht="16.5" customHeight="1">
      <c r="A174" s="107"/>
      <c r="B174" s="85"/>
      <c r="C174" s="85"/>
      <c r="D174" s="105"/>
      <c r="E174" s="105"/>
      <c r="F174" s="21" t="s">
        <v>155</v>
      </c>
      <c r="G174" s="34"/>
      <c r="H174" s="97"/>
      <c r="I174" s="97"/>
      <c r="J174" s="82"/>
      <c r="K174" s="97"/>
      <c r="L174" s="97"/>
      <c r="M174" s="97"/>
      <c r="N174" s="97"/>
      <c r="O174" s="177"/>
      <c r="P174" s="178"/>
      <c r="Q174" s="178"/>
      <c r="R174" s="178"/>
      <c r="S174" s="178"/>
      <c r="T174" s="179"/>
      <c r="U174" s="168"/>
      <c r="V174" s="174"/>
      <c r="W174" s="171"/>
    </row>
    <row r="175" spans="1:23" s="20" customFormat="1" ht="14.25" customHeight="1">
      <c r="A175" s="109">
        <v>72</v>
      </c>
      <c r="B175" s="86" t="s">
        <v>765</v>
      </c>
      <c r="C175" s="86" t="s">
        <v>766</v>
      </c>
      <c r="D175" s="103" t="s">
        <v>326</v>
      </c>
      <c r="E175" s="103" t="s">
        <v>506</v>
      </c>
      <c r="F175" s="21" t="s">
        <v>150</v>
      </c>
      <c r="G175" s="34" t="s">
        <v>163</v>
      </c>
      <c r="H175" s="165" t="s">
        <v>171</v>
      </c>
      <c r="I175" s="95">
        <v>568225</v>
      </c>
      <c r="J175" s="83" t="s">
        <v>680</v>
      </c>
      <c r="K175" s="95">
        <v>368225</v>
      </c>
      <c r="L175" s="96">
        <f>K175/(I175/100)</f>
        <v>64.80267499670025</v>
      </c>
      <c r="M175" s="96">
        <v>200000</v>
      </c>
      <c r="N175" s="96">
        <f>M175/(I175/100)</f>
        <v>35.19732500329975</v>
      </c>
      <c r="O175" s="23" t="s">
        <v>469</v>
      </c>
      <c r="P175" s="19" t="s">
        <v>163</v>
      </c>
      <c r="Q175" s="23" t="s">
        <v>492</v>
      </c>
      <c r="R175" s="19" t="s">
        <v>163</v>
      </c>
      <c r="S175" s="35" t="s">
        <v>153</v>
      </c>
      <c r="T175" s="19" t="s">
        <v>717</v>
      </c>
      <c r="U175" s="166" t="s">
        <v>769</v>
      </c>
      <c r="V175" s="39" t="s">
        <v>174</v>
      </c>
      <c r="W175" s="169">
        <v>0</v>
      </c>
    </row>
    <row r="176" spans="1:23" s="22" customFormat="1" ht="14.25" customHeight="1">
      <c r="A176" s="110"/>
      <c r="B176" s="84"/>
      <c r="C176" s="84"/>
      <c r="D176" s="105"/>
      <c r="E176" s="104"/>
      <c r="F176" s="21" t="s">
        <v>151</v>
      </c>
      <c r="G176" s="34" t="s">
        <v>163</v>
      </c>
      <c r="H176" s="165"/>
      <c r="I176" s="96"/>
      <c r="J176" s="81"/>
      <c r="K176" s="96"/>
      <c r="L176" s="96"/>
      <c r="M176" s="96"/>
      <c r="N176" s="96"/>
      <c r="O176" s="23" t="s">
        <v>491</v>
      </c>
      <c r="P176" s="13" t="s">
        <v>484</v>
      </c>
      <c r="Q176" s="23" t="s">
        <v>468</v>
      </c>
      <c r="R176" s="14" t="s">
        <v>163</v>
      </c>
      <c r="S176" s="15" t="s">
        <v>154</v>
      </c>
      <c r="T176" s="13" t="s">
        <v>687</v>
      </c>
      <c r="U176" s="167"/>
      <c r="V176" s="172"/>
      <c r="W176" s="170"/>
    </row>
    <row r="177" spans="1:23" s="22" customFormat="1" ht="8.25" customHeight="1">
      <c r="A177" s="110"/>
      <c r="B177" s="84"/>
      <c r="C177" s="84"/>
      <c r="D177" s="103" t="s">
        <v>767</v>
      </c>
      <c r="E177" s="104"/>
      <c r="F177" s="21" t="s">
        <v>152</v>
      </c>
      <c r="G177" s="34"/>
      <c r="H177" s="165"/>
      <c r="I177" s="96"/>
      <c r="J177" s="81"/>
      <c r="K177" s="96"/>
      <c r="L177" s="96"/>
      <c r="M177" s="96"/>
      <c r="N177" s="96"/>
      <c r="O177" s="159" t="s">
        <v>768</v>
      </c>
      <c r="P177" s="175"/>
      <c r="Q177" s="175"/>
      <c r="R177" s="175"/>
      <c r="S177" s="175"/>
      <c r="T177" s="176"/>
      <c r="U177" s="167"/>
      <c r="V177" s="173"/>
      <c r="W177" s="170"/>
    </row>
    <row r="178" spans="1:23" s="22" customFormat="1" ht="63" customHeight="1">
      <c r="A178" s="107"/>
      <c r="B178" s="85"/>
      <c r="C178" s="85"/>
      <c r="D178" s="105"/>
      <c r="E178" s="105"/>
      <c r="F178" s="21" t="s">
        <v>155</v>
      </c>
      <c r="G178" s="34"/>
      <c r="H178" s="165"/>
      <c r="I178" s="97"/>
      <c r="J178" s="82"/>
      <c r="K178" s="97"/>
      <c r="L178" s="97"/>
      <c r="M178" s="97"/>
      <c r="N178" s="97"/>
      <c r="O178" s="177"/>
      <c r="P178" s="178"/>
      <c r="Q178" s="178"/>
      <c r="R178" s="178"/>
      <c r="S178" s="178"/>
      <c r="T178" s="179"/>
      <c r="U178" s="168"/>
      <c r="V178" s="174"/>
      <c r="W178" s="171"/>
    </row>
    <row r="179" spans="1:23" s="20" customFormat="1" ht="14.25" customHeight="1">
      <c r="A179" s="109">
        <v>73</v>
      </c>
      <c r="B179" s="86" t="s">
        <v>770</v>
      </c>
      <c r="C179" s="86" t="s">
        <v>672</v>
      </c>
      <c r="D179" s="103" t="s">
        <v>771</v>
      </c>
      <c r="E179" s="103" t="s">
        <v>773</v>
      </c>
      <c r="F179" s="21" t="s">
        <v>150</v>
      </c>
      <c r="G179" s="34" t="s">
        <v>163</v>
      </c>
      <c r="H179" s="165" t="s">
        <v>686</v>
      </c>
      <c r="I179" s="95">
        <v>300000</v>
      </c>
      <c r="J179" s="83" t="s">
        <v>13</v>
      </c>
      <c r="K179" s="95">
        <v>100000</v>
      </c>
      <c r="L179" s="96">
        <f>K179/(I179/100)</f>
        <v>33.333333333333336</v>
      </c>
      <c r="M179" s="96">
        <v>200000</v>
      </c>
      <c r="N179" s="96">
        <f>M179/(I179/100)</f>
        <v>66.66666666666667</v>
      </c>
      <c r="O179" s="23" t="s">
        <v>469</v>
      </c>
      <c r="P179" s="19" t="s">
        <v>163</v>
      </c>
      <c r="Q179" s="23" t="s">
        <v>492</v>
      </c>
      <c r="R179" s="19" t="s">
        <v>163</v>
      </c>
      <c r="S179" s="35" t="s">
        <v>153</v>
      </c>
      <c r="T179" s="19" t="s">
        <v>687</v>
      </c>
      <c r="U179" s="166" t="s">
        <v>352</v>
      </c>
      <c r="V179" s="39" t="s">
        <v>174</v>
      </c>
      <c r="W179" s="169">
        <v>0</v>
      </c>
    </row>
    <row r="180" spans="1:23" s="22" customFormat="1" ht="14.25" customHeight="1">
      <c r="A180" s="110"/>
      <c r="B180" s="84"/>
      <c r="C180" s="84"/>
      <c r="D180" s="105"/>
      <c r="E180" s="104"/>
      <c r="F180" s="21" t="s">
        <v>151</v>
      </c>
      <c r="G180" s="34"/>
      <c r="H180" s="165"/>
      <c r="I180" s="96"/>
      <c r="J180" s="81"/>
      <c r="K180" s="96"/>
      <c r="L180" s="96"/>
      <c r="M180" s="96"/>
      <c r="N180" s="96"/>
      <c r="O180" s="23" t="s">
        <v>491</v>
      </c>
      <c r="P180" s="14" t="s">
        <v>163</v>
      </c>
      <c r="Q180" s="23" t="s">
        <v>468</v>
      </c>
      <c r="R180" s="14" t="s">
        <v>163</v>
      </c>
      <c r="S180" s="15" t="s">
        <v>154</v>
      </c>
      <c r="T180" s="13" t="s">
        <v>105</v>
      </c>
      <c r="U180" s="167"/>
      <c r="V180" s="172"/>
      <c r="W180" s="170"/>
    </row>
    <row r="181" spans="1:23" s="22" customFormat="1" ht="8.25" customHeight="1">
      <c r="A181" s="110"/>
      <c r="B181" s="84"/>
      <c r="C181" s="84"/>
      <c r="D181" s="103" t="s">
        <v>772</v>
      </c>
      <c r="E181" s="104"/>
      <c r="F181" s="21" t="s">
        <v>152</v>
      </c>
      <c r="G181" s="34"/>
      <c r="H181" s="165"/>
      <c r="I181" s="96"/>
      <c r="J181" s="81"/>
      <c r="K181" s="96"/>
      <c r="L181" s="96"/>
      <c r="M181" s="96"/>
      <c r="N181" s="96"/>
      <c r="O181" s="159" t="s">
        <v>774</v>
      </c>
      <c r="P181" s="175"/>
      <c r="Q181" s="175"/>
      <c r="R181" s="175"/>
      <c r="S181" s="175"/>
      <c r="T181" s="176"/>
      <c r="U181" s="167"/>
      <c r="V181" s="173"/>
      <c r="W181" s="170"/>
    </row>
    <row r="182" spans="1:23" s="22" customFormat="1" ht="40.5" customHeight="1">
      <c r="A182" s="107"/>
      <c r="B182" s="85"/>
      <c r="C182" s="85"/>
      <c r="D182" s="105"/>
      <c r="E182" s="105"/>
      <c r="F182" s="21" t="s">
        <v>155</v>
      </c>
      <c r="G182" s="34"/>
      <c r="H182" s="165"/>
      <c r="I182" s="97"/>
      <c r="J182" s="82"/>
      <c r="K182" s="97"/>
      <c r="L182" s="97"/>
      <c r="M182" s="97"/>
      <c r="N182" s="97"/>
      <c r="O182" s="177"/>
      <c r="P182" s="178"/>
      <c r="Q182" s="178"/>
      <c r="R182" s="178"/>
      <c r="S182" s="178"/>
      <c r="T182" s="179"/>
      <c r="U182" s="168"/>
      <c r="V182" s="174"/>
      <c r="W182" s="171"/>
    </row>
    <row r="183" spans="1:23" s="20" customFormat="1" ht="14.25" customHeight="1">
      <c r="A183" s="109">
        <v>78</v>
      </c>
      <c r="B183" s="86" t="s">
        <v>646</v>
      </c>
      <c r="C183" s="86" t="s">
        <v>647</v>
      </c>
      <c r="D183" s="103" t="s">
        <v>239</v>
      </c>
      <c r="E183" s="103" t="s">
        <v>648</v>
      </c>
      <c r="F183" s="21" t="s">
        <v>150</v>
      </c>
      <c r="G183" s="34"/>
      <c r="H183" s="165" t="s">
        <v>171</v>
      </c>
      <c r="I183" s="95">
        <v>39760</v>
      </c>
      <c r="J183" s="83" t="s">
        <v>764</v>
      </c>
      <c r="K183" s="95">
        <v>13121</v>
      </c>
      <c r="L183" s="96">
        <f>K183/(I183/100)</f>
        <v>33.00050301810865</v>
      </c>
      <c r="M183" s="96">
        <v>26639</v>
      </c>
      <c r="N183" s="96">
        <f>M183/(I183/100)</f>
        <v>66.99949698189134</v>
      </c>
      <c r="O183" s="23" t="s">
        <v>469</v>
      </c>
      <c r="P183" s="19" t="s">
        <v>163</v>
      </c>
      <c r="Q183" s="23" t="s">
        <v>492</v>
      </c>
      <c r="R183" s="19" t="s">
        <v>163</v>
      </c>
      <c r="S183" s="35" t="s">
        <v>153</v>
      </c>
      <c r="T183" s="19" t="s">
        <v>687</v>
      </c>
      <c r="U183" s="166" t="s">
        <v>346</v>
      </c>
      <c r="V183" s="39" t="s">
        <v>174</v>
      </c>
      <c r="W183" s="169">
        <v>0</v>
      </c>
    </row>
    <row r="184" spans="1:23" s="22" customFormat="1" ht="14.25" customHeight="1">
      <c r="A184" s="110"/>
      <c r="B184" s="84"/>
      <c r="C184" s="84"/>
      <c r="D184" s="105"/>
      <c r="E184" s="104"/>
      <c r="F184" s="21" t="s">
        <v>151</v>
      </c>
      <c r="G184" s="34" t="s">
        <v>163</v>
      </c>
      <c r="H184" s="165"/>
      <c r="I184" s="96"/>
      <c r="J184" s="81"/>
      <c r="K184" s="96"/>
      <c r="L184" s="96"/>
      <c r="M184" s="96"/>
      <c r="N184" s="96"/>
      <c r="O184" s="23" t="s">
        <v>491</v>
      </c>
      <c r="P184" s="14" t="s">
        <v>163</v>
      </c>
      <c r="Q184" s="23" t="s">
        <v>468</v>
      </c>
      <c r="R184" s="14" t="s">
        <v>163</v>
      </c>
      <c r="S184" s="15" t="s">
        <v>154</v>
      </c>
      <c r="T184" s="13" t="s">
        <v>687</v>
      </c>
      <c r="U184" s="167"/>
      <c r="V184" s="172"/>
      <c r="W184" s="170"/>
    </row>
    <row r="185" spans="1:23" s="22" customFormat="1" ht="8.25" customHeight="1">
      <c r="A185" s="110"/>
      <c r="B185" s="84"/>
      <c r="C185" s="84"/>
      <c r="D185" s="103" t="s">
        <v>760</v>
      </c>
      <c r="E185" s="104"/>
      <c r="F185" s="21" t="s">
        <v>152</v>
      </c>
      <c r="G185" s="34"/>
      <c r="H185" s="165"/>
      <c r="I185" s="96"/>
      <c r="J185" s="81"/>
      <c r="K185" s="96"/>
      <c r="L185" s="96"/>
      <c r="M185" s="96"/>
      <c r="N185" s="96"/>
      <c r="O185" s="159" t="s">
        <v>649</v>
      </c>
      <c r="P185" s="175"/>
      <c r="Q185" s="175"/>
      <c r="R185" s="175"/>
      <c r="S185" s="175"/>
      <c r="T185" s="176"/>
      <c r="U185" s="167"/>
      <c r="V185" s="173"/>
      <c r="W185" s="170"/>
    </row>
    <row r="186" spans="1:23" s="22" customFormat="1" ht="16.5" customHeight="1">
      <c r="A186" s="107"/>
      <c r="B186" s="85"/>
      <c r="C186" s="85"/>
      <c r="D186" s="105"/>
      <c r="E186" s="105"/>
      <c r="F186" s="21" t="s">
        <v>155</v>
      </c>
      <c r="G186" s="34"/>
      <c r="H186" s="165"/>
      <c r="I186" s="97"/>
      <c r="J186" s="82"/>
      <c r="K186" s="97"/>
      <c r="L186" s="97"/>
      <c r="M186" s="97"/>
      <c r="N186" s="97"/>
      <c r="O186" s="177"/>
      <c r="P186" s="178"/>
      <c r="Q186" s="178"/>
      <c r="R186" s="178"/>
      <c r="S186" s="178"/>
      <c r="T186" s="179"/>
      <c r="U186" s="168"/>
      <c r="V186" s="174"/>
      <c r="W186" s="171"/>
    </row>
    <row r="187" spans="1:23" s="20" customFormat="1" ht="14.25" customHeight="1">
      <c r="A187" s="109">
        <v>79</v>
      </c>
      <c r="B187" s="86" t="s">
        <v>650</v>
      </c>
      <c r="C187" s="86" t="s">
        <v>651</v>
      </c>
      <c r="D187" s="103" t="s">
        <v>652</v>
      </c>
      <c r="E187" s="103" t="s">
        <v>654</v>
      </c>
      <c r="F187" s="21" t="s">
        <v>150</v>
      </c>
      <c r="G187" s="34" t="s">
        <v>163</v>
      </c>
      <c r="H187" s="165" t="s">
        <v>171</v>
      </c>
      <c r="I187" s="95">
        <v>195154</v>
      </c>
      <c r="J187" s="83" t="s">
        <v>297</v>
      </c>
      <c r="K187" s="95">
        <v>58547</v>
      </c>
      <c r="L187" s="96">
        <f>K187/(I187/100)</f>
        <v>30.00040993266856</v>
      </c>
      <c r="M187" s="96">
        <v>136607</v>
      </c>
      <c r="N187" s="96">
        <f>M187/(I187/100)</f>
        <v>69.99959006733144</v>
      </c>
      <c r="O187" s="23" t="s">
        <v>469</v>
      </c>
      <c r="P187" s="19" t="s">
        <v>163</v>
      </c>
      <c r="Q187" s="23" t="s">
        <v>492</v>
      </c>
      <c r="R187" s="19" t="s">
        <v>163</v>
      </c>
      <c r="S187" s="35" t="s">
        <v>153</v>
      </c>
      <c r="T187" s="19" t="s">
        <v>717</v>
      </c>
      <c r="U187" s="166" t="s">
        <v>656</v>
      </c>
      <c r="V187" s="39" t="s">
        <v>174</v>
      </c>
      <c r="W187" s="169">
        <v>0</v>
      </c>
    </row>
    <row r="188" spans="1:23" s="22" customFormat="1" ht="14.25" customHeight="1">
      <c r="A188" s="110"/>
      <c r="B188" s="84"/>
      <c r="C188" s="84"/>
      <c r="D188" s="105"/>
      <c r="E188" s="104"/>
      <c r="F188" s="21" t="s">
        <v>151</v>
      </c>
      <c r="G188" s="34"/>
      <c r="H188" s="165"/>
      <c r="I188" s="96"/>
      <c r="J188" s="81"/>
      <c r="K188" s="96"/>
      <c r="L188" s="96"/>
      <c r="M188" s="96"/>
      <c r="N188" s="96"/>
      <c r="O188" s="23" t="s">
        <v>491</v>
      </c>
      <c r="P188" s="14" t="s">
        <v>163</v>
      </c>
      <c r="Q188" s="23" t="s">
        <v>468</v>
      </c>
      <c r="R188" s="14" t="s">
        <v>163</v>
      </c>
      <c r="S188" s="15" t="s">
        <v>154</v>
      </c>
      <c r="T188" s="13" t="s">
        <v>687</v>
      </c>
      <c r="U188" s="167"/>
      <c r="V188" s="172"/>
      <c r="W188" s="170"/>
    </row>
    <row r="189" spans="1:23" s="22" customFormat="1" ht="8.25" customHeight="1">
      <c r="A189" s="110"/>
      <c r="B189" s="84"/>
      <c r="C189" s="84"/>
      <c r="D189" s="103" t="s">
        <v>653</v>
      </c>
      <c r="E189" s="104"/>
      <c r="F189" s="21" t="s">
        <v>152</v>
      </c>
      <c r="G189" s="34"/>
      <c r="H189" s="165"/>
      <c r="I189" s="96"/>
      <c r="J189" s="81"/>
      <c r="K189" s="96"/>
      <c r="L189" s="96"/>
      <c r="M189" s="96"/>
      <c r="N189" s="96"/>
      <c r="O189" s="159" t="s">
        <v>655</v>
      </c>
      <c r="P189" s="175"/>
      <c r="Q189" s="175"/>
      <c r="R189" s="175"/>
      <c r="S189" s="175"/>
      <c r="T189" s="176"/>
      <c r="U189" s="167"/>
      <c r="V189" s="173"/>
      <c r="W189" s="170"/>
    </row>
    <row r="190" spans="1:23" s="22" customFormat="1" ht="27.75" customHeight="1">
      <c r="A190" s="107"/>
      <c r="B190" s="85"/>
      <c r="C190" s="85"/>
      <c r="D190" s="105"/>
      <c r="E190" s="105"/>
      <c r="F190" s="21" t="s">
        <v>155</v>
      </c>
      <c r="G190" s="34"/>
      <c r="H190" s="165"/>
      <c r="I190" s="97"/>
      <c r="J190" s="82"/>
      <c r="K190" s="97"/>
      <c r="L190" s="97"/>
      <c r="M190" s="97"/>
      <c r="N190" s="97"/>
      <c r="O190" s="177"/>
      <c r="P190" s="178"/>
      <c r="Q190" s="178"/>
      <c r="R190" s="178"/>
      <c r="S190" s="178"/>
      <c r="T190" s="179"/>
      <c r="U190" s="168"/>
      <c r="V190" s="174"/>
      <c r="W190" s="171"/>
    </row>
    <row r="191" spans="1:23" s="20" customFormat="1" ht="14.25" customHeight="1">
      <c r="A191" s="109">
        <v>80</v>
      </c>
      <c r="B191" s="86" t="s">
        <v>657</v>
      </c>
      <c r="C191" s="86" t="s">
        <v>658</v>
      </c>
      <c r="D191" s="103" t="s">
        <v>71</v>
      </c>
      <c r="E191" s="103" t="s">
        <v>660</v>
      </c>
      <c r="F191" s="21" t="s">
        <v>150</v>
      </c>
      <c r="G191" s="34"/>
      <c r="H191" s="165" t="s">
        <v>171</v>
      </c>
      <c r="I191" s="95">
        <v>107100</v>
      </c>
      <c r="J191" s="83" t="s">
        <v>661</v>
      </c>
      <c r="K191" s="95">
        <v>32130</v>
      </c>
      <c r="L191" s="96">
        <f>K191/(I191/100)</f>
        <v>30</v>
      </c>
      <c r="M191" s="96">
        <v>74970</v>
      </c>
      <c r="N191" s="96">
        <f>M191/(I191/100)</f>
        <v>70</v>
      </c>
      <c r="O191" s="23" t="s">
        <v>469</v>
      </c>
      <c r="P191" s="19" t="s">
        <v>163</v>
      </c>
      <c r="Q191" s="23" t="s">
        <v>492</v>
      </c>
      <c r="R191" s="19" t="s">
        <v>163</v>
      </c>
      <c r="S191" s="35" t="s">
        <v>153</v>
      </c>
      <c r="T191" s="19" t="s">
        <v>99</v>
      </c>
      <c r="U191" s="166" t="s">
        <v>183</v>
      </c>
      <c r="V191" s="39" t="s">
        <v>174</v>
      </c>
      <c r="W191" s="169">
        <v>0</v>
      </c>
    </row>
    <row r="192" spans="1:23" s="22" customFormat="1" ht="14.25" customHeight="1">
      <c r="A192" s="110"/>
      <c r="B192" s="84"/>
      <c r="C192" s="84"/>
      <c r="D192" s="105"/>
      <c r="E192" s="104"/>
      <c r="F192" s="21" t="s">
        <v>151</v>
      </c>
      <c r="G192" s="34"/>
      <c r="H192" s="165"/>
      <c r="I192" s="96"/>
      <c r="J192" s="81"/>
      <c r="K192" s="96"/>
      <c r="L192" s="96"/>
      <c r="M192" s="96"/>
      <c r="N192" s="96"/>
      <c r="O192" s="23" t="s">
        <v>491</v>
      </c>
      <c r="P192" s="14" t="s">
        <v>163</v>
      </c>
      <c r="Q192" s="23" t="s">
        <v>468</v>
      </c>
      <c r="R192" s="14" t="s">
        <v>163</v>
      </c>
      <c r="S192" s="15" t="s">
        <v>154</v>
      </c>
      <c r="T192" s="13" t="s">
        <v>717</v>
      </c>
      <c r="U192" s="167"/>
      <c r="V192" s="172"/>
      <c r="W192" s="170"/>
    </row>
    <row r="193" spans="1:23" s="22" customFormat="1" ht="8.25" customHeight="1">
      <c r="A193" s="110"/>
      <c r="B193" s="84"/>
      <c r="C193" s="84"/>
      <c r="D193" s="103" t="s">
        <v>659</v>
      </c>
      <c r="E193" s="104"/>
      <c r="F193" s="21" t="s">
        <v>152</v>
      </c>
      <c r="G193" s="34" t="s">
        <v>163</v>
      </c>
      <c r="H193" s="165"/>
      <c r="I193" s="96"/>
      <c r="J193" s="81"/>
      <c r="K193" s="96"/>
      <c r="L193" s="96"/>
      <c r="M193" s="96"/>
      <c r="N193" s="96"/>
      <c r="O193" s="159" t="s">
        <v>182</v>
      </c>
      <c r="P193" s="175"/>
      <c r="Q193" s="175"/>
      <c r="R193" s="175"/>
      <c r="S193" s="175"/>
      <c r="T193" s="176"/>
      <c r="U193" s="167"/>
      <c r="V193" s="173"/>
      <c r="W193" s="170"/>
    </row>
    <row r="194" spans="1:23" s="22" customFormat="1" ht="28.5" customHeight="1">
      <c r="A194" s="107"/>
      <c r="B194" s="85"/>
      <c r="C194" s="85"/>
      <c r="D194" s="105"/>
      <c r="E194" s="105"/>
      <c r="F194" s="21" t="s">
        <v>155</v>
      </c>
      <c r="G194" s="34"/>
      <c r="H194" s="165"/>
      <c r="I194" s="97"/>
      <c r="J194" s="82"/>
      <c r="K194" s="97"/>
      <c r="L194" s="97"/>
      <c r="M194" s="97"/>
      <c r="N194" s="97"/>
      <c r="O194" s="177"/>
      <c r="P194" s="178"/>
      <c r="Q194" s="178"/>
      <c r="R194" s="178"/>
      <c r="S194" s="178"/>
      <c r="T194" s="179"/>
      <c r="U194" s="168"/>
      <c r="V194" s="174"/>
      <c r="W194" s="171"/>
    </row>
    <row r="195" spans="1:23" s="20" customFormat="1" ht="14.25" customHeight="1">
      <c r="A195" s="109">
        <v>81</v>
      </c>
      <c r="B195" s="180" t="s">
        <v>184</v>
      </c>
      <c r="C195" s="86" t="s">
        <v>185</v>
      </c>
      <c r="D195" s="103" t="s">
        <v>407</v>
      </c>
      <c r="E195" s="103" t="s">
        <v>186</v>
      </c>
      <c r="F195" s="21" t="s">
        <v>150</v>
      </c>
      <c r="G195" s="34"/>
      <c r="H195" s="165" t="s">
        <v>187</v>
      </c>
      <c r="I195" s="95">
        <v>114000</v>
      </c>
      <c r="J195" s="83" t="s">
        <v>188</v>
      </c>
      <c r="K195" s="95">
        <v>34200</v>
      </c>
      <c r="L195" s="96">
        <f>K195/(I195/100)</f>
        <v>30</v>
      </c>
      <c r="M195" s="96">
        <v>79800</v>
      </c>
      <c r="N195" s="96">
        <f>M195/(I195/100)</f>
        <v>70</v>
      </c>
      <c r="O195" s="23" t="s">
        <v>469</v>
      </c>
      <c r="P195" s="19" t="s">
        <v>163</v>
      </c>
      <c r="Q195" s="23" t="s">
        <v>492</v>
      </c>
      <c r="R195" s="19" t="s">
        <v>163</v>
      </c>
      <c r="S195" s="35" t="s">
        <v>153</v>
      </c>
      <c r="T195" s="19" t="s">
        <v>687</v>
      </c>
      <c r="U195" s="166" t="s">
        <v>189</v>
      </c>
      <c r="V195" s="39" t="s">
        <v>174</v>
      </c>
      <c r="W195" s="169">
        <v>0</v>
      </c>
    </row>
    <row r="196" spans="1:23" s="22" customFormat="1" ht="14.25" customHeight="1">
      <c r="A196" s="110"/>
      <c r="B196" s="181"/>
      <c r="C196" s="84"/>
      <c r="D196" s="105"/>
      <c r="E196" s="104"/>
      <c r="F196" s="21" t="s">
        <v>151</v>
      </c>
      <c r="G196" s="34"/>
      <c r="H196" s="165"/>
      <c r="I196" s="96"/>
      <c r="J196" s="81"/>
      <c r="K196" s="96"/>
      <c r="L196" s="96"/>
      <c r="M196" s="96"/>
      <c r="N196" s="96"/>
      <c r="O196" s="23" t="s">
        <v>491</v>
      </c>
      <c r="P196" s="14" t="s">
        <v>163</v>
      </c>
      <c r="Q196" s="23" t="s">
        <v>468</v>
      </c>
      <c r="R196" s="14" t="s">
        <v>163</v>
      </c>
      <c r="S196" s="15" t="s">
        <v>154</v>
      </c>
      <c r="T196" s="13"/>
      <c r="U196" s="167"/>
      <c r="V196" s="172" t="s">
        <v>471</v>
      </c>
      <c r="W196" s="170"/>
    </row>
    <row r="197" spans="1:23" s="22" customFormat="1" ht="8.25" customHeight="1">
      <c r="A197" s="110"/>
      <c r="B197" s="181"/>
      <c r="C197" s="84"/>
      <c r="D197" s="103" t="s">
        <v>414</v>
      </c>
      <c r="E197" s="104"/>
      <c r="F197" s="21" t="s">
        <v>152</v>
      </c>
      <c r="G197" s="34"/>
      <c r="H197" s="165"/>
      <c r="I197" s="96"/>
      <c r="J197" s="81"/>
      <c r="K197" s="96"/>
      <c r="L197" s="96"/>
      <c r="M197" s="96"/>
      <c r="N197" s="96"/>
      <c r="O197" s="159" t="s">
        <v>675</v>
      </c>
      <c r="P197" s="175"/>
      <c r="Q197" s="175"/>
      <c r="R197" s="175"/>
      <c r="S197" s="175"/>
      <c r="T197" s="176"/>
      <c r="U197" s="167"/>
      <c r="V197" s="173"/>
      <c r="W197" s="170"/>
    </row>
    <row r="198" spans="1:23" s="22" customFormat="1" ht="32.25" customHeight="1">
      <c r="A198" s="107"/>
      <c r="B198" s="182"/>
      <c r="C198" s="85"/>
      <c r="D198" s="105"/>
      <c r="E198" s="105"/>
      <c r="F198" s="21" t="s">
        <v>155</v>
      </c>
      <c r="G198" s="34" t="s">
        <v>163</v>
      </c>
      <c r="H198" s="165"/>
      <c r="I198" s="97"/>
      <c r="J198" s="82"/>
      <c r="K198" s="97"/>
      <c r="L198" s="97"/>
      <c r="M198" s="97"/>
      <c r="N198" s="97"/>
      <c r="O198" s="177"/>
      <c r="P198" s="178"/>
      <c r="Q198" s="178"/>
      <c r="R198" s="178"/>
      <c r="S198" s="178"/>
      <c r="T198" s="179"/>
      <c r="U198" s="168"/>
      <c r="V198" s="174"/>
      <c r="W198" s="171"/>
    </row>
    <row r="199" spans="1:23" s="20" customFormat="1" ht="14.25" customHeight="1">
      <c r="A199" s="109">
        <v>82</v>
      </c>
      <c r="B199" s="180" t="s">
        <v>184</v>
      </c>
      <c r="C199" s="86" t="s">
        <v>190</v>
      </c>
      <c r="D199" s="103" t="s">
        <v>71</v>
      </c>
      <c r="E199" s="103" t="s">
        <v>673</v>
      </c>
      <c r="F199" s="21" t="s">
        <v>150</v>
      </c>
      <c r="G199" s="34"/>
      <c r="H199" s="165" t="s">
        <v>171</v>
      </c>
      <c r="I199" s="95">
        <v>92000</v>
      </c>
      <c r="J199" s="83" t="s">
        <v>674</v>
      </c>
      <c r="K199" s="95">
        <v>34200</v>
      </c>
      <c r="L199" s="96">
        <f>K199/(I199/100)</f>
        <v>37.17391304347826</v>
      </c>
      <c r="M199" s="96">
        <v>57800</v>
      </c>
      <c r="N199" s="96">
        <f>M199/(I199/100)</f>
        <v>62.82608695652174</v>
      </c>
      <c r="O199" s="23" t="s">
        <v>469</v>
      </c>
      <c r="P199" s="19" t="s">
        <v>163</v>
      </c>
      <c r="Q199" s="23" t="s">
        <v>492</v>
      </c>
      <c r="R199" s="19" t="s">
        <v>163</v>
      </c>
      <c r="S199" s="35" t="s">
        <v>153</v>
      </c>
      <c r="T199" s="19" t="s">
        <v>687</v>
      </c>
      <c r="U199" s="166" t="s">
        <v>200</v>
      </c>
      <c r="V199" s="39" t="s">
        <v>342</v>
      </c>
      <c r="W199" s="169">
        <v>50000</v>
      </c>
    </row>
    <row r="200" spans="1:23" s="22" customFormat="1" ht="14.25" customHeight="1">
      <c r="A200" s="110"/>
      <c r="B200" s="181"/>
      <c r="C200" s="84"/>
      <c r="D200" s="105"/>
      <c r="E200" s="104"/>
      <c r="F200" s="21" t="s">
        <v>151</v>
      </c>
      <c r="G200" s="34"/>
      <c r="H200" s="165"/>
      <c r="I200" s="96"/>
      <c r="J200" s="81"/>
      <c r="K200" s="96"/>
      <c r="L200" s="96"/>
      <c r="M200" s="96"/>
      <c r="N200" s="96"/>
      <c r="O200" s="23" t="s">
        <v>491</v>
      </c>
      <c r="P200" s="14" t="s">
        <v>163</v>
      </c>
      <c r="Q200" s="23" t="s">
        <v>468</v>
      </c>
      <c r="R200" s="14" t="s">
        <v>163</v>
      </c>
      <c r="S200" s="15" t="s">
        <v>154</v>
      </c>
      <c r="T200" s="13"/>
      <c r="U200" s="167"/>
      <c r="V200" s="172"/>
      <c r="W200" s="170"/>
    </row>
    <row r="201" spans="1:23" s="22" customFormat="1" ht="8.25" customHeight="1">
      <c r="A201" s="110"/>
      <c r="B201" s="181"/>
      <c r="C201" s="84"/>
      <c r="D201" s="103" t="s">
        <v>414</v>
      </c>
      <c r="E201" s="104"/>
      <c r="F201" s="21" t="s">
        <v>152</v>
      </c>
      <c r="G201" s="34"/>
      <c r="H201" s="165"/>
      <c r="I201" s="96"/>
      <c r="J201" s="81"/>
      <c r="K201" s="96"/>
      <c r="L201" s="96"/>
      <c r="M201" s="96"/>
      <c r="N201" s="96"/>
      <c r="O201" s="159" t="s">
        <v>676</v>
      </c>
      <c r="P201" s="175"/>
      <c r="Q201" s="175"/>
      <c r="R201" s="175"/>
      <c r="S201" s="175"/>
      <c r="T201" s="176"/>
      <c r="U201" s="167"/>
      <c r="V201" s="173"/>
      <c r="W201" s="170"/>
    </row>
    <row r="202" spans="1:23" s="22" customFormat="1" ht="33" customHeight="1">
      <c r="A202" s="107"/>
      <c r="B202" s="182"/>
      <c r="C202" s="85"/>
      <c r="D202" s="105"/>
      <c r="E202" s="105"/>
      <c r="F202" s="21" t="s">
        <v>155</v>
      </c>
      <c r="G202" s="34" t="s">
        <v>163</v>
      </c>
      <c r="H202" s="165"/>
      <c r="I202" s="97"/>
      <c r="J202" s="82"/>
      <c r="K202" s="97"/>
      <c r="L202" s="97"/>
      <c r="M202" s="97"/>
      <c r="N202" s="97"/>
      <c r="O202" s="177"/>
      <c r="P202" s="178"/>
      <c r="Q202" s="178"/>
      <c r="R202" s="178"/>
      <c r="S202" s="178"/>
      <c r="T202" s="179"/>
      <c r="U202" s="168"/>
      <c r="V202" s="174"/>
      <c r="W202" s="171"/>
    </row>
    <row r="203" spans="1:23" s="20" customFormat="1" ht="14.25" customHeight="1">
      <c r="A203" s="109">
        <v>83</v>
      </c>
      <c r="B203" s="86" t="s">
        <v>201</v>
      </c>
      <c r="C203" s="86" t="s">
        <v>202</v>
      </c>
      <c r="D203" s="103" t="s">
        <v>203</v>
      </c>
      <c r="E203" s="103" t="s">
        <v>205</v>
      </c>
      <c r="F203" s="21" t="s">
        <v>150</v>
      </c>
      <c r="G203" s="34"/>
      <c r="H203" s="165" t="s">
        <v>171</v>
      </c>
      <c r="I203" s="95">
        <v>630166</v>
      </c>
      <c r="J203" s="83" t="s">
        <v>680</v>
      </c>
      <c r="K203" s="95">
        <v>480166</v>
      </c>
      <c r="L203" s="96">
        <f>K203/(I203/100)</f>
        <v>76.19674815842176</v>
      </c>
      <c r="M203" s="96">
        <v>150000</v>
      </c>
      <c r="N203" s="96">
        <f>M203/(I203/100)</f>
        <v>23.803251841578252</v>
      </c>
      <c r="O203" s="23" t="s">
        <v>469</v>
      </c>
      <c r="P203" s="19" t="s">
        <v>163</v>
      </c>
      <c r="Q203" s="23" t="s">
        <v>492</v>
      </c>
      <c r="R203" s="19" t="s">
        <v>163</v>
      </c>
      <c r="S203" s="35" t="s">
        <v>153</v>
      </c>
      <c r="T203" s="19" t="s">
        <v>687</v>
      </c>
      <c r="U203" s="166" t="s">
        <v>207</v>
      </c>
      <c r="V203" s="39" t="s">
        <v>174</v>
      </c>
      <c r="W203" s="169">
        <v>0</v>
      </c>
    </row>
    <row r="204" spans="1:23" s="22" customFormat="1" ht="14.25" customHeight="1">
      <c r="A204" s="110"/>
      <c r="B204" s="84"/>
      <c r="C204" s="84"/>
      <c r="D204" s="105"/>
      <c r="E204" s="104"/>
      <c r="F204" s="21" t="s">
        <v>151</v>
      </c>
      <c r="G204" s="34"/>
      <c r="H204" s="165"/>
      <c r="I204" s="96"/>
      <c r="J204" s="81"/>
      <c r="K204" s="96"/>
      <c r="L204" s="96"/>
      <c r="M204" s="96"/>
      <c r="N204" s="96"/>
      <c r="O204" s="23" t="s">
        <v>491</v>
      </c>
      <c r="P204" s="14" t="s">
        <v>163</v>
      </c>
      <c r="Q204" s="23" t="s">
        <v>468</v>
      </c>
      <c r="R204" s="14" t="s">
        <v>163</v>
      </c>
      <c r="S204" s="15" t="s">
        <v>154</v>
      </c>
      <c r="T204" s="13" t="s">
        <v>36</v>
      </c>
      <c r="U204" s="167"/>
      <c r="V204" s="172"/>
      <c r="W204" s="170"/>
    </row>
    <row r="205" spans="1:23" s="22" customFormat="1" ht="8.25" customHeight="1">
      <c r="A205" s="110"/>
      <c r="B205" s="84"/>
      <c r="C205" s="84"/>
      <c r="D205" s="103" t="s">
        <v>204</v>
      </c>
      <c r="E205" s="104"/>
      <c r="F205" s="21" t="s">
        <v>152</v>
      </c>
      <c r="G205" s="34"/>
      <c r="H205" s="165"/>
      <c r="I205" s="96"/>
      <c r="J205" s="81"/>
      <c r="K205" s="96"/>
      <c r="L205" s="96"/>
      <c r="M205" s="96"/>
      <c r="N205" s="96"/>
      <c r="O205" s="159" t="s">
        <v>206</v>
      </c>
      <c r="P205" s="175"/>
      <c r="Q205" s="175"/>
      <c r="R205" s="175"/>
      <c r="S205" s="175"/>
      <c r="T205" s="176"/>
      <c r="U205" s="167"/>
      <c r="V205" s="173"/>
      <c r="W205" s="170"/>
    </row>
    <row r="206" spans="1:23" s="22" customFormat="1" ht="26.25" customHeight="1">
      <c r="A206" s="107"/>
      <c r="B206" s="85"/>
      <c r="C206" s="85"/>
      <c r="D206" s="105"/>
      <c r="E206" s="105"/>
      <c r="F206" s="21" t="s">
        <v>155</v>
      </c>
      <c r="G206" s="34" t="s">
        <v>163</v>
      </c>
      <c r="H206" s="165"/>
      <c r="I206" s="97"/>
      <c r="J206" s="82"/>
      <c r="K206" s="97"/>
      <c r="L206" s="97"/>
      <c r="M206" s="97"/>
      <c r="N206" s="97"/>
      <c r="O206" s="177"/>
      <c r="P206" s="178"/>
      <c r="Q206" s="178"/>
      <c r="R206" s="178"/>
      <c r="S206" s="178"/>
      <c r="T206" s="179"/>
      <c r="U206" s="168"/>
      <c r="V206" s="174"/>
      <c r="W206" s="171"/>
    </row>
    <row r="207" spans="1:23" s="20" customFormat="1" ht="14.25" customHeight="1">
      <c r="A207" s="109">
        <v>85</v>
      </c>
      <c r="B207" s="86" t="s">
        <v>260</v>
      </c>
      <c r="C207" s="86" t="s">
        <v>261</v>
      </c>
      <c r="D207" s="103" t="s">
        <v>262</v>
      </c>
      <c r="E207" s="103" t="s">
        <v>269</v>
      </c>
      <c r="F207" s="21" t="s">
        <v>150</v>
      </c>
      <c r="G207" s="34"/>
      <c r="H207" s="165" t="s">
        <v>171</v>
      </c>
      <c r="I207" s="95">
        <v>798097</v>
      </c>
      <c r="J207" s="83" t="s">
        <v>680</v>
      </c>
      <c r="K207" s="95">
        <v>598097</v>
      </c>
      <c r="L207" s="96">
        <f>K207/(I207/100)</f>
        <v>74.94038945140754</v>
      </c>
      <c r="M207" s="96">
        <v>200000</v>
      </c>
      <c r="N207" s="96">
        <f>M207/(I207/100)</f>
        <v>25.059610548592463</v>
      </c>
      <c r="O207" s="23" t="s">
        <v>469</v>
      </c>
      <c r="P207" s="19" t="s">
        <v>163</v>
      </c>
      <c r="Q207" s="23" t="s">
        <v>492</v>
      </c>
      <c r="R207" s="19" t="s">
        <v>163</v>
      </c>
      <c r="S207" s="35" t="s">
        <v>153</v>
      </c>
      <c r="T207" s="19" t="s">
        <v>687</v>
      </c>
      <c r="U207" s="166" t="s">
        <v>264</v>
      </c>
      <c r="V207" s="39" t="s">
        <v>342</v>
      </c>
      <c r="W207" s="169">
        <v>200000</v>
      </c>
    </row>
    <row r="208" spans="1:23" s="22" customFormat="1" ht="14.25" customHeight="1">
      <c r="A208" s="110"/>
      <c r="B208" s="84"/>
      <c r="C208" s="84"/>
      <c r="D208" s="105"/>
      <c r="E208" s="104"/>
      <c r="F208" s="21" t="s">
        <v>151</v>
      </c>
      <c r="G208" s="34" t="s">
        <v>163</v>
      </c>
      <c r="H208" s="165"/>
      <c r="I208" s="96"/>
      <c r="J208" s="81"/>
      <c r="K208" s="96"/>
      <c r="L208" s="96"/>
      <c r="M208" s="96"/>
      <c r="N208" s="96"/>
      <c r="O208" s="23" t="s">
        <v>491</v>
      </c>
      <c r="P208" s="14" t="s">
        <v>163</v>
      </c>
      <c r="Q208" s="23" t="s">
        <v>468</v>
      </c>
      <c r="R208" s="14" t="s">
        <v>163</v>
      </c>
      <c r="S208" s="15" t="s">
        <v>154</v>
      </c>
      <c r="T208" s="13" t="s">
        <v>717</v>
      </c>
      <c r="U208" s="167"/>
      <c r="V208" s="172"/>
      <c r="W208" s="170"/>
    </row>
    <row r="209" spans="1:23" s="22" customFormat="1" ht="8.25" customHeight="1">
      <c r="A209" s="110"/>
      <c r="B209" s="84"/>
      <c r="C209" s="84"/>
      <c r="D209" s="103" t="s">
        <v>263</v>
      </c>
      <c r="E209" s="104"/>
      <c r="F209" s="21" t="s">
        <v>152</v>
      </c>
      <c r="G209" s="34"/>
      <c r="H209" s="165"/>
      <c r="I209" s="96"/>
      <c r="J209" s="81"/>
      <c r="K209" s="96"/>
      <c r="L209" s="96"/>
      <c r="M209" s="96"/>
      <c r="N209" s="96"/>
      <c r="O209" s="159" t="s">
        <v>441</v>
      </c>
      <c r="P209" s="175"/>
      <c r="Q209" s="175"/>
      <c r="R209" s="175"/>
      <c r="S209" s="175"/>
      <c r="T209" s="176"/>
      <c r="U209" s="167"/>
      <c r="V209" s="173"/>
      <c r="W209" s="170"/>
    </row>
    <row r="210" spans="1:23" s="22" customFormat="1" ht="20.25" customHeight="1">
      <c r="A210" s="107"/>
      <c r="B210" s="85"/>
      <c r="C210" s="85"/>
      <c r="D210" s="105"/>
      <c r="E210" s="105"/>
      <c r="F210" s="21" t="s">
        <v>155</v>
      </c>
      <c r="G210" s="34"/>
      <c r="H210" s="165"/>
      <c r="I210" s="97"/>
      <c r="J210" s="82"/>
      <c r="K210" s="97"/>
      <c r="L210" s="97"/>
      <c r="M210" s="97"/>
      <c r="N210" s="97"/>
      <c r="O210" s="177"/>
      <c r="P210" s="178"/>
      <c r="Q210" s="178"/>
      <c r="R210" s="178"/>
      <c r="S210" s="178"/>
      <c r="T210" s="179"/>
      <c r="U210" s="168"/>
      <c r="V210" s="174"/>
      <c r="W210" s="171"/>
    </row>
    <row r="211" spans="1:23" s="20" customFormat="1" ht="14.25" customHeight="1">
      <c r="A211" s="109">
        <v>86</v>
      </c>
      <c r="B211" s="86" t="s">
        <v>265</v>
      </c>
      <c r="C211" s="86" t="s">
        <v>266</v>
      </c>
      <c r="D211" s="103" t="s">
        <v>267</v>
      </c>
      <c r="E211" s="103" t="s">
        <v>270</v>
      </c>
      <c r="F211" s="21" t="s">
        <v>150</v>
      </c>
      <c r="G211" s="34" t="s">
        <v>163</v>
      </c>
      <c r="H211" s="165" t="s">
        <v>171</v>
      </c>
      <c r="I211" s="95">
        <v>270000</v>
      </c>
      <c r="J211" s="83" t="s">
        <v>297</v>
      </c>
      <c r="K211" s="95">
        <v>90000</v>
      </c>
      <c r="L211" s="96">
        <f>K211/(I211/100)</f>
        <v>33.333333333333336</v>
      </c>
      <c r="M211" s="96">
        <v>180000</v>
      </c>
      <c r="N211" s="96">
        <f>M211/(I211/100)</f>
        <v>66.66666666666667</v>
      </c>
      <c r="O211" s="23" t="s">
        <v>469</v>
      </c>
      <c r="P211" s="19" t="s">
        <v>163</v>
      </c>
      <c r="Q211" s="23" t="s">
        <v>492</v>
      </c>
      <c r="R211" s="19" t="s">
        <v>163</v>
      </c>
      <c r="S211" s="35" t="s">
        <v>153</v>
      </c>
      <c r="T211" s="19" t="s">
        <v>687</v>
      </c>
      <c r="U211" s="166" t="s">
        <v>347</v>
      </c>
      <c r="V211" s="39" t="s">
        <v>174</v>
      </c>
      <c r="W211" s="169">
        <v>0</v>
      </c>
    </row>
    <row r="212" spans="1:23" s="22" customFormat="1" ht="14.25" customHeight="1">
      <c r="A212" s="110"/>
      <c r="B212" s="84"/>
      <c r="C212" s="84"/>
      <c r="D212" s="105"/>
      <c r="E212" s="104"/>
      <c r="F212" s="21" t="s">
        <v>151</v>
      </c>
      <c r="G212" s="34"/>
      <c r="H212" s="165"/>
      <c r="I212" s="96"/>
      <c r="J212" s="81"/>
      <c r="K212" s="96"/>
      <c r="L212" s="96"/>
      <c r="M212" s="96"/>
      <c r="N212" s="96"/>
      <c r="O212" s="23" t="s">
        <v>491</v>
      </c>
      <c r="P212" s="14" t="s">
        <v>163</v>
      </c>
      <c r="Q212" s="23" t="s">
        <v>468</v>
      </c>
      <c r="R212" s="14" t="s">
        <v>163</v>
      </c>
      <c r="S212" s="15" t="s">
        <v>154</v>
      </c>
      <c r="T212" s="13" t="s">
        <v>687</v>
      </c>
      <c r="U212" s="167"/>
      <c r="V212" s="172"/>
      <c r="W212" s="170"/>
    </row>
    <row r="213" spans="1:23" s="22" customFormat="1" ht="8.25" customHeight="1">
      <c r="A213" s="110"/>
      <c r="B213" s="84"/>
      <c r="C213" s="84"/>
      <c r="D213" s="103" t="s">
        <v>268</v>
      </c>
      <c r="E213" s="104"/>
      <c r="F213" s="21" t="s">
        <v>152</v>
      </c>
      <c r="G213" s="34"/>
      <c r="H213" s="165"/>
      <c r="I213" s="96"/>
      <c r="J213" s="81"/>
      <c r="K213" s="96"/>
      <c r="L213" s="96"/>
      <c r="M213" s="96"/>
      <c r="N213" s="96"/>
      <c r="O213" s="159" t="s">
        <v>507</v>
      </c>
      <c r="P213" s="175"/>
      <c r="Q213" s="175"/>
      <c r="R213" s="175"/>
      <c r="S213" s="175"/>
      <c r="T213" s="176"/>
      <c r="U213" s="167"/>
      <c r="V213" s="173"/>
      <c r="W213" s="170"/>
    </row>
    <row r="214" spans="1:23" s="22" customFormat="1" ht="25.5" customHeight="1">
      <c r="A214" s="107"/>
      <c r="B214" s="85"/>
      <c r="C214" s="85"/>
      <c r="D214" s="105"/>
      <c r="E214" s="105"/>
      <c r="F214" s="21" t="s">
        <v>155</v>
      </c>
      <c r="G214" s="34"/>
      <c r="H214" s="165"/>
      <c r="I214" s="97"/>
      <c r="J214" s="82"/>
      <c r="K214" s="97"/>
      <c r="L214" s="97"/>
      <c r="M214" s="97"/>
      <c r="N214" s="97"/>
      <c r="O214" s="177"/>
      <c r="P214" s="178"/>
      <c r="Q214" s="178"/>
      <c r="R214" s="178"/>
      <c r="S214" s="178"/>
      <c r="T214" s="179"/>
      <c r="U214" s="168"/>
      <c r="V214" s="174"/>
      <c r="W214" s="171"/>
    </row>
    <row r="215" spans="1:23" s="20" customFormat="1" ht="14.25" customHeight="1">
      <c r="A215" s="109">
        <v>87</v>
      </c>
      <c r="B215" s="180" t="s">
        <v>271</v>
      </c>
      <c r="C215" s="86" t="s">
        <v>272</v>
      </c>
      <c r="D215" s="103" t="s">
        <v>273</v>
      </c>
      <c r="E215" s="103" t="s">
        <v>274</v>
      </c>
      <c r="F215" s="21" t="s">
        <v>150</v>
      </c>
      <c r="G215" s="34" t="s">
        <v>163</v>
      </c>
      <c r="H215" s="165" t="s">
        <v>275</v>
      </c>
      <c r="I215" s="95">
        <v>428400</v>
      </c>
      <c r="J215" s="83" t="s">
        <v>680</v>
      </c>
      <c r="K215" s="95">
        <v>228400</v>
      </c>
      <c r="L215" s="96">
        <f>K215/(I215/100)</f>
        <v>53.31465919701214</v>
      </c>
      <c r="M215" s="96">
        <v>200000</v>
      </c>
      <c r="N215" s="96">
        <f>M215/(I215/100)</f>
        <v>46.68534080298786</v>
      </c>
      <c r="O215" s="23" t="s">
        <v>469</v>
      </c>
      <c r="P215" s="19" t="s">
        <v>163</v>
      </c>
      <c r="Q215" s="23" t="s">
        <v>492</v>
      </c>
      <c r="R215" s="19" t="s">
        <v>163</v>
      </c>
      <c r="S215" s="35" t="s">
        <v>153</v>
      </c>
      <c r="T215" s="19" t="s">
        <v>717</v>
      </c>
      <c r="U215" s="166" t="s">
        <v>277</v>
      </c>
      <c r="V215" s="39" t="s">
        <v>174</v>
      </c>
      <c r="W215" s="169">
        <v>0</v>
      </c>
    </row>
    <row r="216" spans="1:23" s="22" customFormat="1" ht="14.25" customHeight="1">
      <c r="A216" s="110"/>
      <c r="B216" s="181"/>
      <c r="C216" s="84"/>
      <c r="D216" s="105"/>
      <c r="E216" s="104"/>
      <c r="F216" s="21" t="s">
        <v>151</v>
      </c>
      <c r="G216" s="34" t="s">
        <v>163</v>
      </c>
      <c r="H216" s="165"/>
      <c r="I216" s="96"/>
      <c r="J216" s="81"/>
      <c r="K216" s="96"/>
      <c r="L216" s="96"/>
      <c r="M216" s="96"/>
      <c r="N216" s="96"/>
      <c r="O216" s="23" t="s">
        <v>491</v>
      </c>
      <c r="P216" s="14" t="s">
        <v>163</v>
      </c>
      <c r="Q216" s="23" t="s">
        <v>468</v>
      </c>
      <c r="R216" s="14" t="s">
        <v>163</v>
      </c>
      <c r="S216" s="15" t="s">
        <v>154</v>
      </c>
      <c r="T216" s="13" t="s">
        <v>687</v>
      </c>
      <c r="U216" s="167"/>
      <c r="V216" s="172"/>
      <c r="W216" s="170"/>
    </row>
    <row r="217" spans="1:23" s="22" customFormat="1" ht="8.25" customHeight="1">
      <c r="A217" s="110"/>
      <c r="B217" s="181"/>
      <c r="C217" s="84"/>
      <c r="D217" s="103" t="s">
        <v>67</v>
      </c>
      <c r="E217" s="104"/>
      <c r="F217" s="21" t="s">
        <v>152</v>
      </c>
      <c r="G217" s="34"/>
      <c r="H217" s="165"/>
      <c r="I217" s="96"/>
      <c r="J217" s="81"/>
      <c r="K217" s="96"/>
      <c r="L217" s="96"/>
      <c r="M217" s="96"/>
      <c r="N217" s="96"/>
      <c r="O217" s="159" t="s">
        <v>276</v>
      </c>
      <c r="P217" s="175"/>
      <c r="Q217" s="175"/>
      <c r="R217" s="175"/>
      <c r="S217" s="175"/>
      <c r="T217" s="176"/>
      <c r="U217" s="167"/>
      <c r="V217" s="173"/>
      <c r="W217" s="170"/>
    </row>
    <row r="218" spans="1:23" s="22" customFormat="1" ht="16.5" customHeight="1">
      <c r="A218" s="107"/>
      <c r="B218" s="182"/>
      <c r="C218" s="85"/>
      <c r="D218" s="105"/>
      <c r="E218" s="105"/>
      <c r="F218" s="21" t="s">
        <v>155</v>
      </c>
      <c r="G218" s="34"/>
      <c r="H218" s="165"/>
      <c r="I218" s="97"/>
      <c r="J218" s="82"/>
      <c r="K218" s="97"/>
      <c r="L218" s="97"/>
      <c r="M218" s="97"/>
      <c r="N218" s="97"/>
      <c r="O218" s="177"/>
      <c r="P218" s="178"/>
      <c r="Q218" s="178"/>
      <c r="R218" s="178"/>
      <c r="S218" s="178"/>
      <c r="T218" s="179"/>
      <c r="U218" s="168"/>
      <c r="V218" s="174"/>
      <c r="W218" s="171"/>
    </row>
    <row r="219" spans="1:23" s="20" customFormat="1" ht="14.25" customHeight="1">
      <c r="A219" s="109">
        <v>88</v>
      </c>
      <c r="B219" s="86" t="s">
        <v>278</v>
      </c>
      <c r="C219" s="86" t="s">
        <v>279</v>
      </c>
      <c r="D219" s="103" t="s">
        <v>280</v>
      </c>
      <c r="E219" s="103" t="s">
        <v>282</v>
      </c>
      <c r="F219" s="21" t="s">
        <v>150</v>
      </c>
      <c r="G219" s="34"/>
      <c r="H219" s="165" t="s">
        <v>171</v>
      </c>
      <c r="I219" s="95">
        <v>395706</v>
      </c>
      <c r="J219" s="83" t="s">
        <v>35</v>
      </c>
      <c r="K219" s="95">
        <v>195706</v>
      </c>
      <c r="L219" s="96">
        <f>K219/(I219/100)</f>
        <v>49.4574254623382</v>
      </c>
      <c r="M219" s="96">
        <v>200000</v>
      </c>
      <c r="N219" s="96">
        <f>M219/(I219/100)</f>
        <v>50.5425745376618</v>
      </c>
      <c r="O219" s="23" t="s">
        <v>469</v>
      </c>
      <c r="P219" s="19" t="s">
        <v>163</v>
      </c>
      <c r="Q219" s="23" t="s">
        <v>492</v>
      </c>
      <c r="R219" s="19" t="s">
        <v>163</v>
      </c>
      <c r="S219" s="35" t="s">
        <v>153</v>
      </c>
      <c r="T219" s="19" t="s">
        <v>687</v>
      </c>
      <c r="U219" s="166" t="s">
        <v>283</v>
      </c>
      <c r="V219" s="39" t="s">
        <v>342</v>
      </c>
      <c r="W219" s="169">
        <v>200000</v>
      </c>
    </row>
    <row r="220" spans="1:23" s="22" customFormat="1" ht="14.25" customHeight="1">
      <c r="A220" s="110"/>
      <c r="B220" s="84"/>
      <c r="C220" s="84"/>
      <c r="D220" s="105"/>
      <c r="E220" s="104"/>
      <c r="F220" s="21" t="s">
        <v>151</v>
      </c>
      <c r="G220" s="34"/>
      <c r="H220" s="165"/>
      <c r="I220" s="96"/>
      <c r="J220" s="81"/>
      <c r="K220" s="96"/>
      <c r="L220" s="96"/>
      <c r="M220" s="96"/>
      <c r="N220" s="96"/>
      <c r="O220" s="23" t="s">
        <v>491</v>
      </c>
      <c r="P220" s="14" t="s">
        <v>163</v>
      </c>
      <c r="Q220" s="23" t="s">
        <v>468</v>
      </c>
      <c r="R220" s="14" t="s">
        <v>163</v>
      </c>
      <c r="S220" s="15" t="s">
        <v>154</v>
      </c>
      <c r="T220" s="13"/>
      <c r="U220" s="167"/>
      <c r="V220" s="172"/>
      <c r="W220" s="170"/>
    </row>
    <row r="221" spans="1:23" s="22" customFormat="1" ht="8.25" customHeight="1">
      <c r="A221" s="110"/>
      <c r="B221" s="84"/>
      <c r="C221" s="84"/>
      <c r="D221" s="103" t="s">
        <v>281</v>
      </c>
      <c r="E221" s="104"/>
      <c r="F221" s="21" t="s">
        <v>152</v>
      </c>
      <c r="G221" s="34"/>
      <c r="H221" s="165"/>
      <c r="I221" s="96"/>
      <c r="J221" s="81"/>
      <c r="K221" s="96"/>
      <c r="L221" s="96"/>
      <c r="M221" s="96"/>
      <c r="N221" s="96"/>
      <c r="O221" s="159" t="s">
        <v>669</v>
      </c>
      <c r="P221" s="175"/>
      <c r="Q221" s="175"/>
      <c r="R221" s="175"/>
      <c r="S221" s="175"/>
      <c r="T221" s="176"/>
      <c r="U221" s="167"/>
      <c r="V221" s="173"/>
      <c r="W221" s="170"/>
    </row>
    <row r="222" spans="1:23" s="22" customFormat="1" ht="16.5" customHeight="1">
      <c r="A222" s="107"/>
      <c r="B222" s="85"/>
      <c r="C222" s="85"/>
      <c r="D222" s="105"/>
      <c r="E222" s="105"/>
      <c r="F222" s="21" t="s">
        <v>155</v>
      </c>
      <c r="G222" s="34"/>
      <c r="H222" s="165"/>
      <c r="I222" s="97"/>
      <c r="J222" s="82"/>
      <c r="K222" s="97"/>
      <c r="L222" s="97"/>
      <c r="M222" s="97"/>
      <c r="N222" s="97"/>
      <c r="O222" s="177"/>
      <c r="P222" s="178"/>
      <c r="Q222" s="178"/>
      <c r="R222" s="178"/>
      <c r="S222" s="178"/>
      <c r="T222" s="179"/>
      <c r="U222" s="168"/>
      <c r="V222" s="174"/>
      <c r="W222" s="171"/>
    </row>
    <row r="223" spans="1:23" s="20" customFormat="1" ht="14.25" customHeight="1">
      <c r="A223" s="109">
        <v>89</v>
      </c>
      <c r="B223" s="86" t="s">
        <v>284</v>
      </c>
      <c r="C223" s="86" t="s">
        <v>285</v>
      </c>
      <c r="D223" s="103" t="s">
        <v>210</v>
      </c>
      <c r="E223" s="103" t="s">
        <v>287</v>
      </c>
      <c r="F223" s="21" t="s">
        <v>150</v>
      </c>
      <c r="G223" s="34"/>
      <c r="H223" s="165" t="s">
        <v>537</v>
      </c>
      <c r="I223" s="95">
        <v>199000</v>
      </c>
      <c r="J223" s="83" t="s">
        <v>288</v>
      </c>
      <c r="K223" s="95">
        <v>65000</v>
      </c>
      <c r="L223" s="96">
        <f>K223/(I223/100)</f>
        <v>32.663316582914575</v>
      </c>
      <c r="M223" s="96">
        <v>134000</v>
      </c>
      <c r="N223" s="96">
        <f>M223/(I223/100)</f>
        <v>67.33668341708542</v>
      </c>
      <c r="O223" s="23" t="s">
        <v>469</v>
      </c>
      <c r="P223" s="19" t="s">
        <v>163</v>
      </c>
      <c r="Q223" s="23" t="s">
        <v>492</v>
      </c>
      <c r="R223" s="19" t="s">
        <v>163</v>
      </c>
      <c r="S223" s="35" t="s">
        <v>153</v>
      </c>
      <c r="T223" s="19" t="s">
        <v>687</v>
      </c>
      <c r="U223" s="166" t="s">
        <v>508</v>
      </c>
      <c r="V223" s="39" t="s">
        <v>174</v>
      </c>
      <c r="W223" s="169">
        <v>0</v>
      </c>
    </row>
    <row r="224" spans="1:23" s="22" customFormat="1" ht="14.25" customHeight="1">
      <c r="A224" s="110"/>
      <c r="B224" s="84"/>
      <c r="C224" s="84"/>
      <c r="D224" s="105"/>
      <c r="E224" s="104"/>
      <c r="F224" s="21" t="s">
        <v>151</v>
      </c>
      <c r="G224" s="34"/>
      <c r="H224" s="165"/>
      <c r="I224" s="96"/>
      <c r="J224" s="81"/>
      <c r="K224" s="96"/>
      <c r="L224" s="96"/>
      <c r="M224" s="96"/>
      <c r="N224" s="96"/>
      <c r="O224" s="23" t="s">
        <v>491</v>
      </c>
      <c r="P224" s="14" t="s">
        <v>163</v>
      </c>
      <c r="Q224" s="23" t="s">
        <v>468</v>
      </c>
      <c r="R224" s="14" t="s">
        <v>163</v>
      </c>
      <c r="S224" s="15" t="s">
        <v>154</v>
      </c>
      <c r="T224" s="13" t="s">
        <v>687</v>
      </c>
      <c r="U224" s="167"/>
      <c r="V224" s="172"/>
      <c r="W224" s="170"/>
    </row>
    <row r="225" spans="1:23" s="22" customFormat="1" ht="8.25" customHeight="1">
      <c r="A225" s="110"/>
      <c r="B225" s="84"/>
      <c r="C225" s="84"/>
      <c r="D225" s="103" t="s">
        <v>286</v>
      </c>
      <c r="E225" s="104"/>
      <c r="F225" s="21" t="s">
        <v>152</v>
      </c>
      <c r="G225" s="34"/>
      <c r="H225" s="165"/>
      <c r="I225" s="96"/>
      <c r="J225" s="81"/>
      <c r="K225" s="96"/>
      <c r="L225" s="96"/>
      <c r="M225" s="96"/>
      <c r="N225" s="96"/>
      <c r="O225" s="159"/>
      <c r="P225" s="175"/>
      <c r="Q225" s="175"/>
      <c r="R225" s="175"/>
      <c r="S225" s="175"/>
      <c r="T225" s="176"/>
      <c r="U225" s="167"/>
      <c r="V225" s="173"/>
      <c r="W225" s="170"/>
    </row>
    <row r="226" spans="1:23" s="22" customFormat="1" ht="45" customHeight="1">
      <c r="A226" s="107"/>
      <c r="B226" s="85"/>
      <c r="C226" s="85"/>
      <c r="D226" s="105"/>
      <c r="E226" s="105"/>
      <c r="F226" s="21" t="s">
        <v>155</v>
      </c>
      <c r="G226" s="34"/>
      <c r="H226" s="165"/>
      <c r="I226" s="97"/>
      <c r="J226" s="82"/>
      <c r="K226" s="97"/>
      <c r="L226" s="97"/>
      <c r="M226" s="97"/>
      <c r="N226" s="97"/>
      <c r="O226" s="177"/>
      <c r="P226" s="178"/>
      <c r="Q226" s="178"/>
      <c r="R226" s="178"/>
      <c r="S226" s="178"/>
      <c r="T226" s="179"/>
      <c r="U226" s="168"/>
      <c r="V226" s="174"/>
      <c r="W226" s="171"/>
    </row>
    <row r="227" spans="1:23" s="20" customFormat="1" ht="14.25" customHeight="1">
      <c r="A227" s="109">
        <v>90</v>
      </c>
      <c r="B227" s="86" t="s">
        <v>289</v>
      </c>
      <c r="C227" s="86" t="s">
        <v>290</v>
      </c>
      <c r="D227" s="103" t="s">
        <v>333</v>
      </c>
      <c r="E227" s="103" t="s">
        <v>292</v>
      </c>
      <c r="F227" s="21" t="s">
        <v>150</v>
      </c>
      <c r="G227" s="34" t="s">
        <v>163</v>
      </c>
      <c r="H227" s="165" t="s">
        <v>171</v>
      </c>
      <c r="I227" s="95">
        <v>285714</v>
      </c>
      <c r="J227" s="83" t="s">
        <v>759</v>
      </c>
      <c r="K227" s="95">
        <v>85714</v>
      </c>
      <c r="L227" s="96">
        <f>K227/(I227/100)</f>
        <v>29.99992999993</v>
      </c>
      <c r="M227" s="96">
        <v>200000</v>
      </c>
      <c r="N227" s="96">
        <f>M227/(I227/100)</f>
        <v>70.00007000007</v>
      </c>
      <c r="O227" s="23" t="s">
        <v>469</v>
      </c>
      <c r="P227" s="19" t="s">
        <v>163</v>
      </c>
      <c r="Q227" s="23" t="s">
        <v>492</v>
      </c>
      <c r="R227" s="19" t="s">
        <v>163</v>
      </c>
      <c r="S227" s="35" t="s">
        <v>153</v>
      </c>
      <c r="T227" s="19" t="s">
        <v>687</v>
      </c>
      <c r="U227" s="166" t="s">
        <v>509</v>
      </c>
      <c r="V227" s="39" t="s">
        <v>342</v>
      </c>
      <c r="W227" s="169">
        <v>200000</v>
      </c>
    </row>
    <row r="228" spans="1:23" s="22" customFormat="1" ht="14.25" customHeight="1">
      <c r="A228" s="110"/>
      <c r="B228" s="84"/>
      <c r="C228" s="84"/>
      <c r="D228" s="105"/>
      <c r="E228" s="104"/>
      <c r="F228" s="21" t="s">
        <v>151</v>
      </c>
      <c r="G228" s="34"/>
      <c r="H228" s="165"/>
      <c r="I228" s="96"/>
      <c r="J228" s="81"/>
      <c r="K228" s="96"/>
      <c r="L228" s="96"/>
      <c r="M228" s="96"/>
      <c r="N228" s="96"/>
      <c r="O228" s="23" t="s">
        <v>491</v>
      </c>
      <c r="P228" s="14" t="s">
        <v>163</v>
      </c>
      <c r="Q228" s="23" t="s">
        <v>468</v>
      </c>
      <c r="R228" s="14" t="s">
        <v>163</v>
      </c>
      <c r="S228" s="15" t="s">
        <v>154</v>
      </c>
      <c r="T228" s="13"/>
      <c r="U228" s="167"/>
      <c r="V228" s="172"/>
      <c r="W228" s="170"/>
    </row>
    <row r="229" spans="1:23" s="22" customFormat="1" ht="8.25" customHeight="1">
      <c r="A229" s="110"/>
      <c r="B229" s="84"/>
      <c r="C229" s="84"/>
      <c r="D229" s="103" t="s">
        <v>291</v>
      </c>
      <c r="E229" s="104"/>
      <c r="F229" s="21" t="s">
        <v>152</v>
      </c>
      <c r="G229" s="34"/>
      <c r="H229" s="165"/>
      <c r="I229" s="96"/>
      <c r="J229" s="81"/>
      <c r="K229" s="96"/>
      <c r="L229" s="96"/>
      <c r="M229" s="96"/>
      <c r="N229" s="96"/>
      <c r="O229" s="159" t="s">
        <v>669</v>
      </c>
      <c r="P229" s="175"/>
      <c r="Q229" s="175"/>
      <c r="R229" s="175"/>
      <c r="S229" s="175"/>
      <c r="T229" s="176"/>
      <c r="U229" s="167"/>
      <c r="V229" s="173"/>
      <c r="W229" s="170"/>
    </row>
    <row r="230" spans="1:23" s="22" customFormat="1" ht="16.5" customHeight="1">
      <c r="A230" s="107"/>
      <c r="B230" s="85"/>
      <c r="C230" s="85"/>
      <c r="D230" s="105"/>
      <c r="E230" s="105"/>
      <c r="F230" s="21" t="s">
        <v>155</v>
      </c>
      <c r="G230" s="34"/>
      <c r="H230" s="165"/>
      <c r="I230" s="97"/>
      <c r="J230" s="82"/>
      <c r="K230" s="97"/>
      <c r="L230" s="97"/>
      <c r="M230" s="97"/>
      <c r="N230" s="97"/>
      <c r="O230" s="177"/>
      <c r="P230" s="178"/>
      <c r="Q230" s="178"/>
      <c r="R230" s="178"/>
      <c r="S230" s="178"/>
      <c r="T230" s="179"/>
      <c r="U230" s="168"/>
      <c r="V230" s="174"/>
      <c r="W230" s="171"/>
    </row>
    <row r="231" spans="1:23" s="20" customFormat="1" ht="14.25" customHeight="1">
      <c r="A231" s="109">
        <v>91</v>
      </c>
      <c r="B231" s="86" t="s">
        <v>37</v>
      </c>
      <c r="C231" s="86" t="s">
        <v>38</v>
      </c>
      <c r="D231" s="103" t="s">
        <v>623</v>
      </c>
      <c r="E231" s="103" t="s">
        <v>40</v>
      </c>
      <c r="F231" s="21" t="s">
        <v>150</v>
      </c>
      <c r="G231" s="34"/>
      <c r="H231" s="165" t="s">
        <v>171</v>
      </c>
      <c r="I231" s="95">
        <v>150000</v>
      </c>
      <c r="J231" s="83" t="s">
        <v>759</v>
      </c>
      <c r="K231" s="95">
        <v>45000</v>
      </c>
      <c r="L231" s="96">
        <f>K231/(I231/100)</f>
        <v>30</v>
      </c>
      <c r="M231" s="96">
        <v>105000</v>
      </c>
      <c r="N231" s="96">
        <f>M231/(I231/100)</f>
        <v>70</v>
      </c>
      <c r="O231" s="23" t="s">
        <v>469</v>
      </c>
      <c r="P231" s="19" t="s">
        <v>163</v>
      </c>
      <c r="Q231" s="23" t="s">
        <v>492</v>
      </c>
      <c r="R231" s="19" t="s">
        <v>163</v>
      </c>
      <c r="S231" s="35" t="s">
        <v>153</v>
      </c>
      <c r="T231" s="19" t="s">
        <v>687</v>
      </c>
      <c r="U231" s="166" t="s">
        <v>576</v>
      </c>
      <c r="V231" s="39" t="s">
        <v>174</v>
      </c>
      <c r="W231" s="169">
        <v>0</v>
      </c>
    </row>
    <row r="232" spans="1:23" s="22" customFormat="1" ht="14.25" customHeight="1">
      <c r="A232" s="110"/>
      <c r="B232" s="84"/>
      <c r="C232" s="84"/>
      <c r="D232" s="105"/>
      <c r="E232" s="104"/>
      <c r="F232" s="21" t="s">
        <v>151</v>
      </c>
      <c r="G232" s="34" t="s">
        <v>163</v>
      </c>
      <c r="H232" s="165"/>
      <c r="I232" s="96"/>
      <c r="J232" s="81"/>
      <c r="K232" s="96"/>
      <c r="L232" s="96"/>
      <c r="M232" s="96"/>
      <c r="N232" s="96"/>
      <c r="O232" s="23" t="s">
        <v>491</v>
      </c>
      <c r="P232" s="14" t="s">
        <v>163</v>
      </c>
      <c r="Q232" s="23" t="s">
        <v>468</v>
      </c>
      <c r="R232" s="14"/>
      <c r="S232" s="15" t="s">
        <v>154</v>
      </c>
      <c r="T232" s="13"/>
      <c r="U232" s="167"/>
      <c r="V232" s="172" t="s">
        <v>787</v>
      </c>
      <c r="W232" s="170"/>
    </row>
    <row r="233" spans="1:23" s="22" customFormat="1" ht="8.25" customHeight="1">
      <c r="A233" s="110"/>
      <c r="B233" s="84"/>
      <c r="C233" s="84"/>
      <c r="D233" s="103" t="s">
        <v>39</v>
      </c>
      <c r="E233" s="104"/>
      <c r="F233" s="21" t="s">
        <v>152</v>
      </c>
      <c r="G233" s="34"/>
      <c r="H233" s="165"/>
      <c r="I233" s="96"/>
      <c r="J233" s="81"/>
      <c r="K233" s="96"/>
      <c r="L233" s="96"/>
      <c r="M233" s="96"/>
      <c r="N233" s="96"/>
      <c r="O233" s="159" t="s">
        <v>575</v>
      </c>
      <c r="P233" s="175"/>
      <c r="Q233" s="175"/>
      <c r="R233" s="175"/>
      <c r="S233" s="175"/>
      <c r="T233" s="176"/>
      <c r="U233" s="167"/>
      <c r="V233" s="173"/>
      <c r="W233" s="170"/>
    </row>
    <row r="234" spans="1:23" s="22" customFormat="1" ht="35.25" customHeight="1">
      <c r="A234" s="107"/>
      <c r="B234" s="85"/>
      <c r="C234" s="85"/>
      <c r="D234" s="105"/>
      <c r="E234" s="105"/>
      <c r="F234" s="21" t="s">
        <v>155</v>
      </c>
      <c r="G234" s="34"/>
      <c r="H234" s="165"/>
      <c r="I234" s="97"/>
      <c r="J234" s="82"/>
      <c r="K234" s="97"/>
      <c r="L234" s="97"/>
      <c r="M234" s="97"/>
      <c r="N234" s="97"/>
      <c r="O234" s="177"/>
      <c r="P234" s="178"/>
      <c r="Q234" s="178"/>
      <c r="R234" s="178"/>
      <c r="S234" s="178"/>
      <c r="T234" s="179"/>
      <c r="U234" s="168"/>
      <c r="V234" s="174"/>
      <c r="W234" s="171"/>
    </row>
    <row r="235" spans="1:23" s="20" customFormat="1" ht="14.25" customHeight="1">
      <c r="A235" s="109">
        <v>93</v>
      </c>
      <c r="B235" s="180" t="s">
        <v>577</v>
      </c>
      <c r="C235" s="86" t="s">
        <v>578</v>
      </c>
      <c r="D235" s="103" t="s">
        <v>579</v>
      </c>
      <c r="E235" s="103" t="s">
        <v>580</v>
      </c>
      <c r="F235" s="21" t="s">
        <v>150</v>
      </c>
      <c r="G235" s="34"/>
      <c r="H235" s="165" t="s">
        <v>171</v>
      </c>
      <c r="I235" s="95">
        <v>186420</v>
      </c>
      <c r="J235" s="83" t="s">
        <v>530</v>
      </c>
      <c r="K235" s="95">
        <v>85520</v>
      </c>
      <c r="L235" s="96">
        <f>K235/(I235/100)</f>
        <v>45.87490612595215</v>
      </c>
      <c r="M235" s="96">
        <v>100900</v>
      </c>
      <c r="N235" s="96">
        <f>M235/(I235/100)</f>
        <v>54.12509387404785</v>
      </c>
      <c r="O235" s="23" t="s">
        <v>469</v>
      </c>
      <c r="P235" s="19" t="s">
        <v>163</v>
      </c>
      <c r="Q235" s="23" t="s">
        <v>492</v>
      </c>
      <c r="R235" s="19" t="s">
        <v>163</v>
      </c>
      <c r="S235" s="35" t="s">
        <v>153</v>
      </c>
      <c r="T235" s="19" t="s">
        <v>717</v>
      </c>
      <c r="U235" s="166" t="s">
        <v>0</v>
      </c>
      <c r="V235" s="39" t="s">
        <v>342</v>
      </c>
      <c r="W235" s="169">
        <v>100000</v>
      </c>
    </row>
    <row r="236" spans="1:23" s="22" customFormat="1" ht="14.25" customHeight="1">
      <c r="A236" s="110"/>
      <c r="B236" s="181"/>
      <c r="C236" s="84"/>
      <c r="D236" s="105"/>
      <c r="E236" s="104"/>
      <c r="F236" s="21" t="s">
        <v>151</v>
      </c>
      <c r="G236" s="34"/>
      <c r="H236" s="165"/>
      <c r="I236" s="96"/>
      <c r="J236" s="81"/>
      <c r="K236" s="96"/>
      <c r="L236" s="96"/>
      <c r="M236" s="96"/>
      <c r="N236" s="96"/>
      <c r="O236" s="23" t="s">
        <v>491</v>
      </c>
      <c r="P236" s="14" t="s">
        <v>163</v>
      </c>
      <c r="Q236" s="23" t="s">
        <v>468</v>
      </c>
      <c r="R236" s="14" t="s">
        <v>163</v>
      </c>
      <c r="S236" s="15" t="s">
        <v>154</v>
      </c>
      <c r="T236" s="13" t="s">
        <v>717</v>
      </c>
      <c r="U236" s="167"/>
      <c r="V236" s="172"/>
      <c r="W236" s="170"/>
    </row>
    <row r="237" spans="1:23" s="22" customFormat="1" ht="8.25" customHeight="1">
      <c r="A237" s="110"/>
      <c r="B237" s="181"/>
      <c r="C237" s="84"/>
      <c r="D237" s="103" t="s">
        <v>788</v>
      </c>
      <c r="E237" s="104"/>
      <c r="F237" s="21" t="s">
        <v>152</v>
      </c>
      <c r="G237" s="34"/>
      <c r="H237" s="165"/>
      <c r="I237" s="96"/>
      <c r="J237" s="81"/>
      <c r="K237" s="96"/>
      <c r="L237" s="96"/>
      <c r="M237" s="96"/>
      <c r="N237" s="96"/>
      <c r="O237" s="159" t="s">
        <v>794</v>
      </c>
      <c r="P237" s="175"/>
      <c r="Q237" s="175"/>
      <c r="R237" s="175"/>
      <c r="S237" s="175"/>
      <c r="T237" s="176"/>
      <c r="U237" s="167"/>
      <c r="V237" s="173"/>
      <c r="W237" s="170"/>
    </row>
    <row r="238" spans="1:23" s="22" customFormat="1" ht="36.75" customHeight="1">
      <c r="A238" s="107"/>
      <c r="B238" s="182"/>
      <c r="C238" s="85"/>
      <c r="D238" s="105"/>
      <c r="E238" s="105"/>
      <c r="F238" s="21" t="s">
        <v>155</v>
      </c>
      <c r="G238" s="34" t="s">
        <v>163</v>
      </c>
      <c r="H238" s="165"/>
      <c r="I238" s="97"/>
      <c r="J238" s="82"/>
      <c r="K238" s="97"/>
      <c r="L238" s="97"/>
      <c r="M238" s="97"/>
      <c r="N238" s="97"/>
      <c r="O238" s="177"/>
      <c r="P238" s="178"/>
      <c r="Q238" s="178"/>
      <c r="R238" s="178"/>
      <c r="S238" s="178"/>
      <c r="T238" s="179"/>
      <c r="U238" s="168"/>
      <c r="V238" s="174"/>
      <c r="W238" s="171"/>
    </row>
    <row r="239" spans="1:23" s="20" customFormat="1" ht="14.25" customHeight="1">
      <c r="A239" s="109">
        <v>94</v>
      </c>
      <c r="B239" s="86" t="s">
        <v>581</v>
      </c>
      <c r="C239" s="86" t="s">
        <v>582</v>
      </c>
      <c r="D239" s="103" t="s">
        <v>302</v>
      </c>
      <c r="E239" s="103" t="s">
        <v>510</v>
      </c>
      <c r="F239" s="21" t="s">
        <v>150</v>
      </c>
      <c r="G239" s="34" t="s">
        <v>163</v>
      </c>
      <c r="H239" s="165" t="s">
        <v>537</v>
      </c>
      <c r="I239" s="95">
        <v>287000</v>
      </c>
      <c r="J239" s="83" t="s">
        <v>583</v>
      </c>
      <c r="K239" s="95">
        <v>87000</v>
      </c>
      <c r="L239" s="96">
        <f>K239/(I239/100)</f>
        <v>30.313588850174217</v>
      </c>
      <c r="M239" s="96">
        <v>200000</v>
      </c>
      <c r="N239" s="96">
        <f>M239/(I239/100)</f>
        <v>69.68641114982579</v>
      </c>
      <c r="O239" s="23" t="s">
        <v>469</v>
      </c>
      <c r="P239" s="19" t="s">
        <v>163</v>
      </c>
      <c r="Q239" s="23" t="s">
        <v>492</v>
      </c>
      <c r="R239" s="19" t="s">
        <v>163</v>
      </c>
      <c r="S239" s="35" t="s">
        <v>153</v>
      </c>
      <c r="T239" s="19" t="s">
        <v>687</v>
      </c>
      <c r="U239" s="166" t="s">
        <v>511</v>
      </c>
      <c r="V239" s="39" t="s">
        <v>174</v>
      </c>
      <c r="W239" s="169">
        <v>0</v>
      </c>
    </row>
    <row r="240" spans="1:23" s="22" customFormat="1" ht="14.25" customHeight="1">
      <c r="A240" s="110"/>
      <c r="B240" s="84"/>
      <c r="C240" s="84"/>
      <c r="D240" s="105"/>
      <c r="E240" s="104"/>
      <c r="F240" s="21" t="s">
        <v>151</v>
      </c>
      <c r="G240" s="34"/>
      <c r="H240" s="165"/>
      <c r="I240" s="96"/>
      <c r="J240" s="81"/>
      <c r="K240" s="96"/>
      <c r="L240" s="96"/>
      <c r="M240" s="96"/>
      <c r="N240" s="96"/>
      <c r="O240" s="23" t="s">
        <v>491</v>
      </c>
      <c r="P240" s="14" t="s">
        <v>163</v>
      </c>
      <c r="Q240" s="23" t="s">
        <v>468</v>
      </c>
      <c r="R240" s="14" t="s">
        <v>163</v>
      </c>
      <c r="S240" s="15" t="s">
        <v>154</v>
      </c>
      <c r="T240" s="13" t="s">
        <v>687</v>
      </c>
      <c r="U240" s="167"/>
      <c r="V240" s="172"/>
      <c r="W240" s="170"/>
    </row>
    <row r="241" spans="1:23" s="22" customFormat="1" ht="8.25" customHeight="1">
      <c r="A241" s="110"/>
      <c r="B241" s="84"/>
      <c r="C241" s="84"/>
      <c r="D241" s="103" t="s">
        <v>301</v>
      </c>
      <c r="E241" s="104"/>
      <c r="F241" s="21" t="s">
        <v>152</v>
      </c>
      <c r="G241" s="34"/>
      <c r="H241" s="165"/>
      <c r="I241" s="96"/>
      <c r="J241" s="81"/>
      <c r="K241" s="96"/>
      <c r="L241" s="96"/>
      <c r="M241" s="96"/>
      <c r="N241" s="96"/>
      <c r="O241" s="159" t="s">
        <v>584</v>
      </c>
      <c r="P241" s="175"/>
      <c r="Q241" s="175"/>
      <c r="R241" s="175"/>
      <c r="S241" s="175"/>
      <c r="T241" s="176"/>
      <c r="U241" s="167"/>
      <c r="V241" s="173"/>
      <c r="W241" s="170"/>
    </row>
    <row r="242" spans="1:23" s="22" customFormat="1" ht="30" customHeight="1">
      <c r="A242" s="107"/>
      <c r="B242" s="85"/>
      <c r="C242" s="85"/>
      <c r="D242" s="105"/>
      <c r="E242" s="105"/>
      <c r="F242" s="21" t="s">
        <v>155</v>
      </c>
      <c r="G242" s="34"/>
      <c r="H242" s="165"/>
      <c r="I242" s="97"/>
      <c r="J242" s="82"/>
      <c r="K242" s="97"/>
      <c r="L242" s="97"/>
      <c r="M242" s="97"/>
      <c r="N242" s="97"/>
      <c r="O242" s="177"/>
      <c r="P242" s="178"/>
      <c r="Q242" s="178"/>
      <c r="R242" s="178"/>
      <c r="S242" s="178"/>
      <c r="T242" s="179"/>
      <c r="U242" s="168"/>
      <c r="V242" s="174"/>
      <c r="W242" s="171"/>
    </row>
    <row r="243" spans="1:23" s="20" customFormat="1" ht="14.25" customHeight="1">
      <c r="A243" s="109">
        <v>96</v>
      </c>
      <c r="B243" s="86" t="s">
        <v>372</v>
      </c>
      <c r="C243" s="86" t="s">
        <v>373</v>
      </c>
      <c r="D243" s="103" t="s">
        <v>718</v>
      </c>
      <c r="E243" s="103" t="s">
        <v>375</v>
      </c>
      <c r="F243" s="21" t="s">
        <v>150</v>
      </c>
      <c r="G243" s="34" t="s">
        <v>163</v>
      </c>
      <c r="H243" s="95" t="s">
        <v>171</v>
      </c>
      <c r="I243" s="95">
        <v>596000</v>
      </c>
      <c r="J243" s="83" t="s">
        <v>288</v>
      </c>
      <c r="K243" s="95">
        <v>396000</v>
      </c>
      <c r="L243" s="96">
        <f>K243/(I243/100)</f>
        <v>66.44295302013423</v>
      </c>
      <c r="M243" s="96">
        <v>200000</v>
      </c>
      <c r="N243" s="96">
        <f>M243/(I243/100)</f>
        <v>33.557046979865774</v>
      </c>
      <c r="O243" s="23" t="s">
        <v>469</v>
      </c>
      <c r="P243" s="19" t="s">
        <v>163</v>
      </c>
      <c r="Q243" s="23" t="s">
        <v>492</v>
      </c>
      <c r="R243" s="19" t="s">
        <v>163</v>
      </c>
      <c r="S243" s="35" t="s">
        <v>153</v>
      </c>
      <c r="T243" s="19" t="s">
        <v>687</v>
      </c>
      <c r="U243" s="166" t="s">
        <v>376</v>
      </c>
      <c r="V243" s="39" t="s">
        <v>174</v>
      </c>
      <c r="W243" s="169">
        <v>0</v>
      </c>
    </row>
    <row r="244" spans="1:23" s="22" customFormat="1" ht="14.25" customHeight="1">
      <c r="A244" s="110"/>
      <c r="B244" s="84"/>
      <c r="C244" s="84"/>
      <c r="D244" s="105"/>
      <c r="E244" s="104"/>
      <c r="F244" s="21" t="s">
        <v>151</v>
      </c>
      <c r="G244" s="34"/>
      <c r="H244" s="96"/>
      <c r="I244" s="96"/>
      <c r="J244" s="81"/>
      <c r="K244" s="96"/>
      <c r="L244" s="96"/>
      <c r="M244" s="96"/>
      <c r="N244" s="96"/>
      <c r="O244" s="23" t="s">
        <v>491</v>
      </c>
      <c r="P244" s="13" t="s">
        <v>163</v>
      </c>
      <c r="Q244" s="23" t="s">
        <v>468</v>
      </c>
      <c r="R244" s="14" t="s">
        <v>163</v>
      </c>
      <c r="S244" s="15" t="s">
        <v>154</v>
      </c>
      <c r="T244" s="13" t="s">
        <v>687</v>
      </c>
      <c r="U244" s="167"/>
      <c r="V244" s="172"/>
      <c r="W244" s="170"/>
    </row>
    <row r="245" spans="1:23" s="22" customFormat="1" ht="8.25" customHeight="1">
      <c r="A245" s="110"/>
      <c r="B245" s="84"/>
      <c r="C245" s="84"/>
      <c r="D245" s="103" t="s">
        <v>374</v>
      </c>
      <c r="E245" s="104"/>
      <c r="F245" s="21" t="s">
        <v>152</v>
      </c>
      <c r="G245" s="34"/>
      <c r="H245" s="96"/>
      <c r="I245" s="96"/>
      <c r="J245" s="81"/>
      <c r="K245" s="96"/>
      <c r="L245" s="96"/>
      <c r="M245" s="96"/>
      <c r="N245" s="96"/>
      <c r="O245" s="159" t="s">
        <v>512</v>
      </c>
      <c r="P245" s="175"/>
      <c r="Q245" s="175"/>
      <c r="R245" s="175"/>
      <c r="S245" s="175"/>
      <c r="T245" s="176"/>
      <c r="U245" s="167"/>
      <c r="V245" s="173"/>
      <c r="W245" s="170"/>
    </row>
    <row r="246" spans="1:23" s="22" customFormat="1" ht="36.75" customHeight="1">
      <c r="A246" s="107"/>
      <c r="B246" s="85"/>
      <c r="C246" s="85"/>
      <c r="D246" s="105"/>
      <c r="E246" s="105"/>
      <c r="F246" s="21" t="s">
        <v>155</v>
      </c>
      <c r="G246" s="34"/>
      <c r="H246" s="97"/>
      <c r="I246" s="97"/>
      <c r="J246" s="82"/>
      <c r="K246" s="97"/>
      <c r="L246" s="97"/>
      <c r="M246" s="97"/>
      <c r="N246" s="97"/>
      <c r="O246" s="177"/>
      <c r="P246" s="178"/>
      <c r="Q246" s="178"/>
      <c r="R246" s="178"/>
      <c r="S246" s="178"/>
      <c r="T246" s="179"/>
      <c r="U246" s="168"/>
      <c r="V246" s="174"/>
      <c r="W246" s="171"/>
    </row>
    <row r="247" spans="1:23" s="20" customFormat="1" ht="14.25" customHeight="1">
      <c r="A247" s="109">
        <v>98</v>
      </c>
      <c r="B247" s="86" t="s">
        <v>377</v>
      </c>
      <c r="C247" s="86" t="s">
        <v>378</v>
      </c>
      <c r="D247" s="103" t="s">
        <v>379</v>
      </c>
      <c r="E247" s="103" t="s">
        <v>381</v>
      </c>
      <c r="F247" s="21" t="s">
        <v>150</v>
      </c>
      <c r="G247" s="34"/>
      <c r="H247" s="95" t="s">
        <v>171</v>
      </c>
      <c r="I247" s="95">
        <v>173000</v>
      </c>
      <c r="J247" s="83" t="s">
        <v>382</v>
      </c>
      <c r="K247" s="95">
        <v>53000</v>
      </c>
      <c r="L247" s="96">
        <f>K247/(I247/100)</f>
        <v>30.63583815028902</v>
      </c>
      <c r="M247" s="96">
        <v>120000</v>
      </c>
      <c r="N247" s="96">
        <f>M247/(I247/100)</f>
        <v>69.36416184971098</v>
      </c>
      <c r="O247" s="23" t="s">
        <v>469</v>
      </c>
      <c r="P247" s="19" t="s">
        <v>163</v>
      </c>
      <c r="Q247" s="23" t="s">
        <v>492</v>
      </c>
      <c r="R247" s="19" t="s">
        <v>163</v>
      </c>
      <c r="S247" s="35" t="s">
        <v>153</v>
      </c>
      <c r="T247" s="19"/>
      <c r="U247" s="166" t="s">
        <v>513</v>
      </c>
      <c r="V247" s="39" t="s">
        <v>174</v>
      </c>
      <c r="W247" s="169">
        <v>0</v>
      </c>
    </row>
    <row r="248" spans="1:23" s="22" customFormat="1" ht="14.25" customHeight="1">
      <c r="A248" s="110"/>
      <c r="B248" s="84"/>
      <c r="C248" s="84"/>
      <c r="D248" s="105"/>
      <c r="E248" s="104"/>
      <c r="F248" s="21" t="s">
        <v>151</v>
      </c>
      <c r="G248" s="34"/>
      <c r="H248" s="96"/>
      <c r="I248" s="96"/>
      <c r="J248" s="81"/>
      <c r="K248" s="96"/>
      <c r="L248" s="96"/>
      <c r="M248" s="96"/>
      <c r="N248" s="96"/>
      <c r="O248" s="23" t="s">
        <v>491</v>
      </c>
      <c r="P248" s="14" t="s">
        <v>163</v>
      </c>
      <c r="Q248" s="23" t="s">
        <v>468</v>
      </c>
      <c r="R248" s="14" t="s">
        <v>163</v>
      </c>
      <c r="S248" s="15" t="s">
        <v>154</v>
      </c>
      <c r="T248" s="13" t="s">
        <v>687</v>
      </c>
      <c r="U248" s="167"/>
      <c r="V248" s="172" t="s">
        <v>787</v>
      </c>
      <c r="W248" s="170"/>
    </row>
    <row r="249" spans="1:23" s="22" customFormat="1" ht="8.25" customHeight="1">
      <c r="A249" s="110"/>
      <c r="B249" s="84"/>
      <c r="C249" s="84"/>
      <c r="D249" s="103" t="s">
        <v>380</v>
      </c>
      <c r="E249" s="104"/>
      <c r="F249" s="21" t="s">
        <v>152</v>
      </c>
      <c r="G249" s="34" t="s">
        <v>163</v>
      </c>
      <c r="H249" s="96"/>
      <c r="I249" s="96"/>
      <c r="J249" s="81"/>
      <c r="K249" s="96"/>
      <c r="L249" s="96"/>
      <c r="M249" s="96"/>
      <c r="N249" s="96"/>
      <c r="O249" s="159" t="s">
        <v>383</v>
      </c>
      <c r="P249" s="175"/>
      <c r="Q249" s="175"/>
      <c r="R249" s="175"/>
      <c r="S249" s="175"/>
      <c r="T249" s="176"/>
      <c r="U249" s="167"/>
      <c r="V249" s="173"/>
      <c r="W249" s="170"/>
    </row>
    <row r="250" spans="1:23" s="22" customFormat="1" ht="36" customHeight="1">
      <c r="A250" s="107"/>
      <c r="B250" s="85"/>
      <c r="C250" s="85"/>
      <c r="D250" s="105"/>
      <c r="E250" s="105"/>
      <c r="F250" s="21" t="s">
        <v>155</v>
      </c>
      <c r="G250" s="34"/>
      <c r="H250" s="97"/>
      <c r="I250" s="97"/>
      <c r="J250" s="82"/>
      <c r="K250" s="97"/>
      <c r="L250" s="97"/>
      <c r="M250" s="97"/>
      <c r="N250" s="97"/>
      <c r="O250" s="177"/>
      <c r="P250" s="178"/>
      <c r="Q250" s="178"/>
      <c r="R250" s="178"/>
      <c r="S250" s="178"/>
      <c r="T250" s="179"/>
      <c r="U250" s="168"/>
      <c r="V250" s="174"/>
      <c r="W250" s="171"/>
    </row>
    <row r="251" spans="1:23" s="20" customFormat="1" ht="14.25" customHeight="1">
      <c r="A251" s="109">
        <v>99</v>
      </c>
      <c r="B251" s="86" t="s">
        <v>384</v>
      </c>
      <c r="C251" s="86" t="s">
        <v>385</v>
      </c>
      <c r="D251" s="103" t="s">
        <v>273</v>
      </c>
      <c r="E251" s="103" t="s">
        <v>387</v>
      </c>
      <c r="F251" s="21" t="s">
        <v>150</v>
      </c>
      <c r="G251" s="34"/>
      <c r="H251" s="95" t="s">
        <v>171</v>
      </c>
      <c r="I251" s="95">
        <v>400000</v>
      </c>
      <c r="J251" s="83" t="s">
        <v>759</v>
      </c>
      <c r="K251" s="95">
        <v>200000</v>
      </c>
      <c r="L251" s="96">
        <f>K251/(I251/100)</f>
        <v>50</v>
      </c>
      <c r="M251" s="96">
        <v>200000</v>
      </c>
      <c r="N251" s="96">
        <f>M251/(I251/100)</f>
        <v>50</v>
      </c>
      <c r="O251" s="23" t="s">
        <v>469</v>
      </c>
      <c r="P251" s="19" t="s">
        <v>163</v>
      </c>
      <c r="Q251" s="23" t="s">
        <v>492</v>
      </c>
      <c r="R251" s="19" t="s">
        <v>163</v>
      </c>
      <c r="S251" s="35" t="s">
        <v>153</v>
      </c>
      <c r="T251" s="19" t="s">
        <v>687</v>
      </c>
      <c r="U251" s="166" t="s">
        <v>389</v>
      </c>
      <c r="V251" s="39" t="s">
        <v>342</v>
      </c>
      <c r="W251" s="169">
        <v>100000</v>
      </c>
    </row>
    <row r="252" spans="1:23" s="22" customFormat="1" ht="14.25" customHeight="1">
      <c r="A252" s="110"/>
      <c r="B252" s="84"/>
      <c r="C252" s="84"/>
      <c r="D252" s="105"/>
      <c r="E252" s="104"/>
      <c r="F252" s="21" t="s">
        <v>151</v>
      </c>
      <c r="G252" s="34" t="s">
        <v>163</v>
      </c>
      <c r="H252" s="96"/>
      <c r="I252" s="96"/>
      <c r="J252" s="81"/>
      <c r="K252" s="96"/>
      <c r="L252" s="96"/>
      <c r="M252" s="96"/>
      <c r="N252" s="96"/>
      <c r="O252" s="23" t="s">
        <v>491</v>
      </c>
      <c r="P252" s="14" t="s">
        <v>163</v>
      </c>
      <c r="Q252" s="23" t="s">
        <v>468</v>
      </c>
      <c r="R252" s="14" t="s">
        <v>163</v>
      </c>
      <c r="S252" s="15" t="s">
        <v>154</v>
      </c>
      <c r="T252" s="13" t="s">
        <v>687</v>
      </c>
      <c r="U252" s="167"/>
      <c r="V252" s="172" t="s">
        <v>596</v>
      </c>
      <c r="W252" s="170"/>
    </row>
    <row r="253" spans="1:23" s="22" customFormat="1" ht="8.25" customHeight="1">
      <c r="A253" s="110"/>
      <c r="B253" s="84"/>
      <c r="C253" s="84"/>
      <c r="D253" s="103" t="s">
        <v>386</v>
      </c>
      <c r="E253" s="104"/>
      <c r="F253" s="21" t="s">
        <v>152</v>
      </c>
      <c r="G253" s="34"/>
      <c r="H253" s="96"/>
      <c r="I253" s="96"/>
      <c r="J253" s="81"/>
      <c r="K253" s="96"/>
      <c r="L253" s="96"/>
      <c r="M253" s="96"/>
      <c r="N253" s="96"/>
      <c r="O253" s="159" t="s">
        <v>388</v>
      </c>
      <c r="P253" s="175"/>
      <c r="Q253" s="175"/>
      <c r="R253" s="175"/>
      <c r="S253" s="175"/>
      <c r="T253" s="176"/>
      <c r="U253" s="167"/>
      <c r="V253" s="173"/>
      <c r="W253" s="170"/>
    </row>
    <row r="254" spans="1:23" s="22" customFormat="1" ht="44.25" customHeight="1">
      <c r="A254" s="107"/>
      <c r="B254" s="85"/>
      <c r="C254" s="85"/>
      <c r="D254" s="105"/>
      <c r="E254" s="105"/>
      <c r="F254" s="21" t="s">
        <v>155</v>
      </c>
      <c r="G254" s="34"/>
      <c r="H254" s="97"/>
      <c r="I254" s="97"/>
      <c r="J254" s="82"/>
      <c r="K254" s="97"/>
      <c r="L254" s="97"/>
      <c r="M254" s="97"/>
      <c r="N254" s="97"/>
      <c r="O254" s="177"/>
      <c r="P254" s="178"/>
      <c r="Q254" s="178"/>
      <c r="R254" s="178"/>
      <c r="S254" s="178"/>
      <c r="T254" s="179"/>
      <c r="U254" s="168"/>
      <c r="V254" s="174"/>
      <c r="W254" s="171"/>
    </row>
    <row r="255" spans="1:23" s="20" customFormat="1" ht="14.25" customHeight="1">
      <c r="A255" s="109">
        <v>100</v>
      </c>
      <c r="B255" s="86" t="s">
        <v>390</v>
      </c>
      <c r="C255" s="86" t="s">
        <v>391</v>
      </c>
      <c r="D255" s="103" t="s">
        <v>392</v>
      </c>
      <c r="E255" s="103" t="s">
        <v>394</v>
      </c>
      <c r="F255" s="21" t="s">
        <v>150</v>
      </c>
      <c r="G255" s="34" t="s">
        <v>156</v>
      </c>
      <c r="H255" s="95" t="s">
        <v>171</v>
      </c>
      <c r="I255" s="95">
        <v>250000</v>
      </c>
      <c r="J255" s="83" t="s">
        <v>395</v>
      </c>
      <c r="K255" s="95">
        <v>75000</v>
      </c>
      <c r="L255" s="96">
        <f>K255/(I255/100)</f>
        <v>30</v>
      </c>
      <c r="M255" s="96">
        <v>175000</v>
      </c>
      <c r="N255" s="96">
        <f>M255/(I255/100)</f>
        <v>70</v>
      </c>
      <c r="O255" s="23" t="s">
        <v>469</v>
      </c>
      <c r="P255" s="19" t="s">
        <v>163</v>
      </c>
      <c r="Q255" s="23" t="s">
        <v>492</v>
      </c>
      <c r="R255" s="19" t="s">
        <v>163</v>
      </c>
      <c r="S255" s="35" t="s">
        <v>153</v>
      </c>
      <c r="T255" s="19"/>
      <c r="U255" s="166" t="s">
        <v>703</v>
      </c>
      <c r="V255" s="39" t="s">
        <v>174</v>
      </c>
      <c r="W255" s="169">
        <v>0</v>
      </c>
    </row>
    <row r="256" spans="1:23" s="22" customFormat="1" ht="14.25" customHeight="1">
      <c r="A256" s="110"/>
      <c r="B256" s="84"/>
      <c r="C256" s="84"/>
      <c r="D256" s="105"/>
      <c r="E256" s="104"/>
      <c r="F256" s="21" t="s">
        <v>151</v>
      </c>
      <c r="G256" s="34" t="s">
        <v>156</v>
      </c>
      <c r="H256" s="96"/>
      <c r="I256" s="96"/>
      <c r="J256" s="81"/>
      <c r="K256" s="96"/>
      <c r="L256" s="96"/>
      <c r="M256" s="96"/>
      <c r="N256" s="96"/>
      <c r="O256" s="23" t="s">
        <v>491</v>
      </c>
      <c r="P256" s="14" t="s">
        <v>163</v>
      </c>
      <c r="Q256" s="23" t="s">
        <v>468</v>
      </c>
      <c r="R256" s="14" t="s">
        <v>163</v>
      </c>
      <c r="S256" s="15" t="s">
        <v>154</v>
      </c>
      <c r="T256" s="13" t="s">
        <v>36</v>
      </c>
      <c r="U256" s="167"/>
      <c r="V256" s="172" t="s">
        <v>595</v>
      </c>
      <c r="W256" s="170"/>
    </row>
    <row r="257" spans="1:23" s="22" customFormat="1" ht="8.25" customHeight="1">
      <c r="A257" s="110"/>
      <c r="B257" s="84"/>
      <c r="C257" s="84"/>
      <c r="D257" s="103" t="s">
        <v>393</v>
      </c>
      <c r="E257" s="104"/>
      <c r="F257" s="21" t="s">
        <v>152</v>
      </c>
      <c r="G257" s="34" t="s">
        <v>156</v>
      </c>
      <c r="H257" s="96"/>
      <c r="I257" s="96"/>
      <c r="J257" s="81"/>
      <c r="K257" s="96"/>
      <c r="L257" s="96"/>
      <c r="M257" s="96"/>
      <c r="N257" s="96"/>
      <c r="O257" s="159" t="s">
        <v>702</v>
      </c>
      <c r="P257" s="175"/>
      <c r="Q257" s="175"/>
      <c r="R257" s="175"/>
      <c r="S257" s="175"/>
      <c r="T257" s="176"/>
      <c r="U257" s="167"/>
      <c r="V257" s="173"/>
      <c r="W257" s="170"/>
    </row>
    <row r="258" spans="1:23" s="22" customFormat="1" ht="75" customHeight="1">
      <c r="A258" s="107"/>
      <c r="B258" s="85"/>
      <c r="C258" s="85"/>
      <c r="D258" s="105"/>
      <c r="E258" s="105"/>
      <c r="F258" s="21" t="s">
        <v>155</v>
      </c>
      <c r="G258" s="34" t="s">
        <v>156</v>
      </c>
      <c r="H258" s="97"/>
      <c r="I258" s="97"/>
      <c r="J258" s="82"/>
      <c r="K258" s="97"/>
      <c r="L258" s="97"/>
      <c r="M258" s="97"/>
      <c r="N258" s="97"/>
      <c r="O258" s="177"/>
      <c r="P258" s="178"/>
      <c r="Q258" s="178"/>
      <c r="R258" s="178"/>
      <c r="S258" s="178"/>
      <c r="T258" s="179"/>
      <c r="U258" s="168"/>
      <c r="V258" s="174"/>
      <c r="W258" s="171"/>
    </row>
    <row r="259" spans="1:23" s="20" customFormat="1" ht="14.25" customHeight="1">
      <c r="A259" s="109">
        <v>102</v>
      </c>
      <c r="B259" s="86" t="s">
        <v>789</v>
      </c>
      <c r="C259" s="86" t="s">
        <v>582</v>
      </c>
      <c r="D259" s="103" t="s">
        <v>790</v>
      </c>
      <c r="E259" s="103" t="s">
        <v>792</v>
      </c>
      <c r="F259" s="21" t="s">
        <v>150</v>
      </c>
      <c r="G259" s="34" t="s">
        <v>163</v>
      </c>
      <c r="H259" s="95" t="s">
        <v>171</v>
      </c>
      <c r="I259" s="95">
        <v>36245</v>
      </c>
      <c r="J259" s="83" t="s">
        <v>680</v>
      </c>
      <c r="K259" s="95">
        <v>10874</v>
      </c>
      <c r="L259" s="96">
        <f>K259/(I259/100)</f>
        <v>30.001379500620775</v>
      </c>
      <c r="M259" s="96">
        <v>25371</v>
      </c>
      <c r="N259" s="96">
        <f>M259/(I259/100)</f>
        <v>69.99862049937923</v>
      </c>
      <c r="O259" s="23" t="s">
        <v>469</v>
      </c>
      <c r="P259" s="19" t="s">
        <v>163</v>
      </c>
      <c r="Q259" s="23" t="s">
        <v>492</v>
      </c>
      <c r="R259" s="19" t="s">
        <v>163</v>
      </c>
      <c r="S259" s="35" t="s">
        <v>153</v>
      </c>
      <c r="T259" s="19" t="s">
        <v>687</v>
      </c>
      <c r="U259" s="166" t="s">
        <v>793</v>
      </c>
      <c r="V259" s="39" t="s">
        <v>342</v>
      </c>
      <c r="W259" s="169">
        <v>25000</v>
      </c>
    </row>
    <row r="260" spans="1:23" s="22" customFormat="1" ht="17.25" customHeight="1">
      <c r="A260" s="110"/>
      <c r="B260" s="84"/>
      <c r="C260" s="84"/>
      <c r="D260" s="105"/>
      <c r="E260" s="104"/>
      <c r="F260" s="21" t="s">
        <v>151</v>
      </c>
      <c r="G260" s="34" t="s">
        <v>163</v>
      </c>
      <c r="H260" s="96"/>
      <c r="I260" s="96"/>
      <c r="J260" s="81"/>
      <c r="K260" s="96"/>
      <c r="L260" s="96"/>
      <c r="M260" s="96"/>
      <c r="N260" s="96"/>
      <c r="O260" s="23" t="s">
        <v>491</v>
      </c>
      <c r="P260" s="14" t="s">
        <v>163</v>
      </c>
      <c r="Q260" s="23" t="s">
        <v>468</v>
      </c>
      <c r="R260" s="14" t="s">
        <v>163</v>
      </c>
      <c r="S260" s="15" t="s">
        <v>154</v>
      </c>
      <c r="T260" s="13" t="s">
        <v>687</v>
      </c>
      <c r="U260" s="167"/>
      <c r="V260" s="172" t="s">
        <v>545</v>
      </c>
      <c r="W260" s="170"/>
    </row>
    <row r="261" spans="1:23" s="22" customFormat="1" ht="8.25" customHeight="1">
      <c r="A261" s="110"/>
      <c r="B261" s="84"/>
      <c r="C261" s="84"/>
      <c r="D261" s="103" t="s">
        <v>791</v>
      </c>
      <c r="E261" s="104"/>
      <c r="F261" s="21" t="s">
        <v>152</v>
      </c>
      <c r="G261" s="34"/>
      <c r="H261" s="96"/>
      <c r="I261" s="96"/>
      <c r="J261" s="81"/>
      <c r="K261" s="96"/>
      <c r="L261" s="96"/>
      <c r="M261" s="96"/>
      <c r="N261" s="96"/>
      <c r="O261" s="159" t="s">
        <v>716</v>
      </c>
      <c r="P261" s="175"/>
      <c r="Q261" s="175"/>
      <c r="R261" s="175"/>
      <c r="S261" s="175"/>
      <c r="T261" s="176"/>
      <c r="U261" s="167"/>
      <c r="V261" s="173"/>
      <c r="W261" s="170"/>
    </row>
    <row r="262" spans="1:23" s="22" customFormat="1" ht="18" customHeight="1">
      <c r="A262" s="107"/>
      <c r="B262" s="85"/>
      <c r="C262" s="85"/>
      <c r="D262" s="105"/>
      <c r="E262" s="105"/>
      <c r="F262" s="21" t="s">
        <v>155</v>
      </c>
      <c r="G262" s="34"/>
      <c r="H262" s="97"/>
      <c r="I262" s="97"/>
      <c r="J262" s="82"/>
      <c r="K262" s="97"/>
      <c r="L262" s="97"/>
      <c r="M262" s="97"/>
      <c r="N262" s="97"/>
      <c r="O262" s="177"/>
      <c r="P262" s="178"/>
      <c r="Q262" s="178"/>
      <c r="R262" s="178"/>
      <c r="S262" s="178"/>
      <c r="T262" s="179"/>
      <c r="U262" s="168"/>
      <c r="V262" s="174"/>
      <c r="W262" s="171"/>
    </row>
    <row r="263" spans="1:23" s="32" customFormat="1" ht="12.75">
      <c r="A263" s="33"/>
      <c r="B263" s="27"/>
      <c r="C263" s="28"/>
      <c r="D263" s="28"/>
      <c r="E263" s="89" t="s">
        <v>160</v>
      </c>
      <c r="F263" s="90"/>
      <c r="G263" s="90"/>
      <c r="H263" s="91"/>
      <c r="I263" s="29">
        <f>SUM(I7:I262)</f>
        <v>19432341</v>
      </c>
      <c r="J263" s="89" t="s">
        <v>161</v>
      </c>
      <c r="K263" s="90"/>
      <c r="L263" s="91"/>
      <c r="M263" s="29">
        <f>SUM(M7:M262)</f>
        <v>8711962</v>
      </c>
      <c r="N263" s="28"/>
      <c r="O263" s="28"/>
      <c r="P263" s="28"/>
      <c r="Q263" s="28"/>
      <c r="S263" s="31"/>
      <c r="T263" s="31"/>
      <c r="U263" s="26" t="s">
        <v>159</v>
      </c>
      <c r="V263" s="87">
        <f>SUM(W7:W262)</f>
        <v>3460500</v>
      </c>
      <c r="W263" s="88"/>
    </row>
    <row r="264" spans="1:23" s="22" customFormat="1" ht="12.75">
      <c r="A264" s="24"/>
      <c r="U264" s="36"/>
      <c r="V264" s="189"/>
      <c r="W264" s="190"/>
    </row>
    <row r="265" spans="1:23" s="22" customFormat="1" ht="12.75">
      <c r="A265" s="24"/>
      <c r="U265" s="36"/>
      <c r="V265" s="59"/>
      <c r="W265" s="59"/>
    </row>
    <row r="266" spans="1:23" s="22" customFormat="1" ht="12.75">
      <c r="A266" s="24"/>
      <c r="U266" s="36"/>
      <c r="V266" s="59"/>
      <c r="W266" s="59"/>
    </row>
    <row r="267" spans="1:23" s="22" customFormat="1" ht="12.75">
      <c r="A267" s="24"/>
      <c r="U267" s="36"/>
      <c r="V267" s="59"/>
      <c r="W267" s="59"/>
    </row>
    <row r="268" spans="1:23" s="22" customFormat="1" ht="12.75">
      <c r="A268" s="24"/>
      <c r="U268" s="36"/>
      <c r="V268" s="59"/>
      <c r="W268" s="59"/>
    </row>
    <row r="269" spans="1:23" s="22" customFormat="1" ht="12.75">
      <c r="A269" s="24"/>
      <c r="U269" s="36"/>
      <c r="V269" s="59"/>
      <c r="W269" s="59"/>
    </row>
    <row r="270" spans="1:23" s="22" customFormat="1" ht="12.75">
      <c r="A270" s="24"/>
      <c r="U270" s="36"/>
      <c r="V270" s="59"/>
      <c r="W270" s="59"/>
    </row>
    <row r="271" spans="1:23" s="22" customFormat="1" ht="12.75">
      <c r="A271" s="24"/>
      <c r="U271" s="36"/>
      <c r="V271" s="59"/>
      <c r="W271" s="59"/>
    </row>
    <row r="272" spans="1:23" s="22" customFormat="1" ht="12.75">
      <c r="A272" s="24"/>
      <c r="U272" s="36"/>
      <c r="V272" s="59"/>
      <c r="W272" s="59"/>
    </row>
    <row r="273" spans="1:23" s="22" customFormat="1" ht="12.75">
      <c r="A273" s="24"/>
      <c r="U273" s="36"/>
      <c r="V273" s="59"/>
      <c r="W273" s="59"/>
    </row>
    <row r="274" spans="1:23" s="22" customFormat="1" ht="12.75">
      <c r="A274" s="24"/>
      <c r="U274" s="36"/>
      <c r="V274" s="59"/>
      <c r="W274" s="59"/>
    </row>
    <row r="275" spans="1:23" s="22" customFormat="1" ht="12.75">
      <c r="A275" s="24"/>
      <c r="U275" s="36"/>
      <c r="V275" s="59"/>
      <c r="W275" s="59"/>
    </row>
    <row r="276" spans="1:23" s="22" customFormat="1" ht="12.75">
      <c r="A276" s="24"/>
      <c r="U276" s="36"/>
      <c r="V276" s="59"/>
      <c r="W276" s="59"/>
    </row>
    <row r="277" spans="1:23" s="22" customFormat="1" ht="12.75">
      <c r="A277" s="24"/>
      <c r="U277" s="36"/>
      <c r="V277" s="59"/>
      <c r="W277" s="59"/>
    </row>
    <row r="278" spans="1:23" s="22" customFormat="1" ht="12.75">
      <c r="A278" s="24"/>
      <c r="U278" s="36"/>
      <c r="V278" s="59"/>
      <c r="W278" s="59"/>
    </row>
    <row r="279" spans="1:23" s="22" customFormat="1" ht="12.75">
      <c r="A279" s="24"/>
      <c r="U279" s="36"/>
      <c r="V279" s="59"/>
      <c r="W279" s="59"/>
    </row>
    <row r="280" spans="1:23" s="22" customFormat="1" ht="12.75">
      <c r="A280" s="24"/>
      <c r="U280" s="36"/>
      <c r="V280" s="59"/>
      <c r="W280" s="59"/>
    </row>
    <row r="281" spans="1:23" s="22" customFormat="1" ht="12.75">
      <c r="A281" s="24"/>
      <c r="U281" s="36"/>
      <c r="V281" s="59"/>
      <c r="W281" s="59"/>
    </row>
    <row r="282" spans="1:23" s="22" customFormat="1" ht="12.75">
      <c r="A282" s="24"/>
      <c r="U282" s="36"/>
      <c r="V282" s="59"/>
      <c r="W282" s="59"/>
    </row>
    <row r="283" spans="1:23" s="22" customFormat="1" ht="12.75">
      <c r="A283" s="24"/>
      <c r="U283" s="36"/>
      <c r="V283" s="59"/>
      <c r="W283" s="59"/>
    </row>
    <row r="284" spans="1:23" s="22" customFormat="1" ht="12.75">
      <c r="A284" s="24"/>
      <c r="U284" s="36"/>
      <c r="V284" s="59"/>
      <c r="W284" s="59"/>
    </row>
    <row r="285" spans="1:23" s="22" customFormat="1" ht="12.75">
      <c r="A285" s="24"/>
      <c r="U285" s="36"/>
      <c r="V285" s="59"/>
      <c r="W285" s="59"/>
    </row>
    <row r="286" spans="1:23" s="22" customFormat="1" ht="12.75">
      <c r="A286" s="24"/>
      <c r="U286" s="36"/>
      <c r="V286" s="59"/>
      <c r="W286" s="59"/>
    </row>
    <row r="287" spans="1:23" s="22" customFormat="1" ht="12.75">
      <c r="A287" s="24"/>
      <c r="U287" s="36"/>
      <c r="V287" s="59"/>
      <c r="W287" s="59"/>
    </row>
    <row r="288" spans="1:23" s="22" customFormat="1" ht="12.75">
      <c r="A288" s="24"/>
      <c r="U288" s="36"/>
      <c r="V288" s="59"/>
      <c r="W288" s="59"/>
    </row>
    <row r="289" spans="1:23" s="22" customFormat="1" ht="12.75">
      <c r="A289" s="24"/>
      <c r="U289" s="36"/>
      <c r="V289" s="59"/>
      <c r="W289" s="59"/>
    </row>
    <row r="290" spans="22:23" ht="12.75">
      <c r="V290" s="60"/>
      <c r="W290" s="60"/>
    </row>
  </sheetData>
  <mergeCells count="1113">
    <mergeCell ref="V264:W264"/>
    <mergeCell ref="U259:U262"/>
    <mergeCell ref="W259:W262"/>
    <mergeCell ref="V260:V262"/>
    <mergeCell ref="E259:E262"/>
    <mergeCell ref="H259:H262"/>
    <mergeCell ref="I259:I262"/>
    <mergeCell ref="J259:J262"/>
    <mergeCell ref="O261:T262"/>
    <mergeCell ref="K259:K262"/>
    <mergeCell ref="L259:L262"/>
    <mergeCell ref="M259:M262"/>
    <mergeCell ref="N259:N262"/>
    <mergeCell ref="A259:A262"/>
    <mergeCell ref="B259:B262"/>
    <mergeCell ref="C259:C262"/>
    <mergeCell ref="D259:D260"/>
    <mergeCell ref="D261:D262"/>
    <mergeCell ref="U255:U258"/>
    <mergeCell ref="W255:W258"/>
    <mergeCell ref="V256:V258"/>
    <mergeCell ref="D257:D258"/>
    <mergeCell ref="O257:T258"/>
    <mergeCell ref="K255:K258"/>
    <mergeCell ref="L255:L258"/>
    <mergeCell ref="M255:M258"/>
    <mergeCell ref="N255:N258"/>
    <mergeCell ref="E255:E258"/>
    <mergeCell ref="H255:H258"/>
    <mergeCell ref="I255:I258"/>
    <mergeCell ref="J255:J258"/>
    <mergeCell ref="A255:A258"/>
    <mergeCell ref="B255:B258"/>
    <mergeCell ref="C255:C258"/>
    <mergeCell ref="D255:D256"/>
    <mergeCell ref="U251:U254"/>
    <mergeCell ref="W251:W254"/>
    <mergeCell ref="V252:V254"/>
    <mergeCell ref="D253:D254"/>
    <mergeCell ref="O253:T254"/>
    <mergeCell ref="K251:K254"/>
    <mergeCell ref="L251:L254"/>
    <mergeCell ref="M251:M254"/>
    <mergeCell ref="N251:N254"/>
    <mergeCell ref="E251:E254"/>
    <mergeCell ref="H251:H254"/>
    <mergeCell ref="I251:I254"/>
    <mergeCell ref="J251:J254"/>
    <mergeCell ref="A251:A254"/>
    <mergeCell ref="B251:B254"/>
    <mergeCell ref="C251:C254"/>
    <mergeCell ref="D251:D252"/>
    <mergeCell ref="U247:U250"/>
    <mergeCell ref="W247:W250"/>
    <mergeCell ref="V248:V250"/>
    <mergeCell ref="D249:D250"/>
    <mergeCell ref="O249:T250"/>
    <mergeCell ref="K247:K250"/>
    <mergeCell ref="L247:L250"/>
    <mergeCell ref="M247:M250"/>
    <mergeCell ref="N247:N250"/>
    <mergeCell ref="E247:E250"/>
    <mergeCell ref="H247:H250"/>
    <mergeCell ref="I247:I250"/>
    <mergeCell ref="J247:J250"/>
    <mergeCell ref="A247:A250"/>
    <mergeCell ref="B247:B250"/>
    <mergeCell ref="C247:C250"/>
    <mergeCell ref="D247:D248"/>
    <mergeCell ref="U243:U246"/>
    <mergeCell ref="W243:W246"/>
    <mergeCell ref="V244:V246"/>
    <mergeCell ref="D245:D246"/>
    <mergeCell ref="O245:T246"/>
    <mergeCell ref="K243:K246"/>
    <mergeCell ref="L243:L246"/>
    <mergeCell ref="M243:M246"/>
    <mergeCell ref="N243:N246"/>
    <mergeCell ref="E243:E246"/>
    <mergeCell ref="H243:H246"/>
    <mergeCell ref="I243:I246"/>
    <mergeCell ref="J243:J246"/>
    <mergeCell ref="A243:A246"/>
    <mergeCell ref="B243:B246"/>
    <mergeCell ref="C243:C246"/>
    <mergeCell ref="D243:D244"/>
    <mergeCell ref="U239:U242"/>
    <mergeCell ref="W239:W242"/>
    <mergeCell ref="V240:V242"/>
    <mergeCell ref="D241:D242"/>
    <mergeCell ref="O241:T242"/>
    <mergeCell ref="K239:K242"/>
    <mergeCell ref="L239:L242"/>
    <mergeCell ref="M239:M242"/>
    <mergeCell ref="N239:N242"/>
    <mergeCell ref="E239:E242"/>
    <mergeCell ref="H239:H242"/>
    <mergeCell ref="I239:I242"/>
    <mergeCell ref="J239:J242"/>
    <mergeCell ref="A239:A242"/>
    <mergeCell ref="B239:B242"/>
    <mergeCell ref="C239:C242"/>
    <mergeCell ref="D239:D240"/>
    <mergeCell ref="U235:U238"/>
    <mergeCell ref="W235:W238"/>
    <mergeCell ref="V236:V238"/>
    <mergeCell ref="D237:D238"/>
    <mergeCell ref="O237:T238"/>
    <mergeCell ref="K235:K238"/>
    <mergeCell ref="L235:L238"/>
    <mergeCell ref="M235:M238"/>
    <mergeCell ref="N235:N238"/>
    <mergeCell ref="E235:E238"/>
    <mergeCell ref="H235:H238"/>
    <mergeCell ref="I235:I238"/>
    <mergeCell ref="J235:J238"/>
    <mergeCell ref="A235:A238"/>
    <mergeCell ref="B235:B238"/>
    <mergeCell ref="C235:C238"/>
    <mergeCell ref="D235:D236"/>
    <mergeCell ref="U231:U234"/>
    <mergeCell ref="W231:W234"/>
    <mergeCell ref="V232:V234"/>
    <mergeCell ref="D233:D234"/>
    <mergeCell ref="O233:T234"/>
    <mergeCell ref="K231:K234"/>
    <mergeCell ref="L231:L234"/>
    <mergeCell ref="M231:M234"/>
    <mergeCell ref="N231:N234"/>
    <mergeCell ref="E231:E234"/>
    <mergeCell ref="H231:H234"/>
    <mergeCell ref="I231:I234"/>
    <mergeCell ref="J231:J234"/>
    <mergeCell ref="A231:A234"/>
    <mergeCell ref="B231:B234"/>
    <mergeCell ref="C231:C234"/>
    <mergeCell ref="D231:D232"/>
    <mergeCell ref="U227:U230"/>
    <mergeCell ref="W227:W230"/>
    <mergeCell ref="V228:V230"/>
    <mergeCell ref="D229:D230"/>
    <mergeCell ref="O229:T230"/>
    <mergeCell ref="K227:K230"/>
    <mergeCell ref="L227:L230"/>
    <mergeCell ref="M227:M230"/>
    <mergeCell ref="N227:N230"/>
    <mergeCell ref="E227:E230"/>
    <mergeCell ref="H227:H230"/>
    <mergeCell ref="I227:I230"/>
    <mergeCell ref="J227:J230"/>
    <mergeCell ref="A227:A230"/>
    <mergeCell ref="B227:B230"/>
    <mergeCell ref="C227:C230"/>
    <mergeCell ref="D227:D228"/>
    <mergeCell ref="I3:J3"/>
    <mergeCell ref="M3:N3"/>
    <mergeCell ref="W7:W10"/>
    <mergeCell ref="O5:T6"/>
    <mergeCell ref="U7:U10"/>
    <mergeCell ref="V8:V10"/>
    <mergeCell ref="O4:U4"/>
    <mergeCell ref="I4:N4"/>
    <mergeCell ref="K5:L5"/>
    <mergeCell ref="M5:N5"/>
    <mergeCell ref="A1:W1"/>
    <mergeCell ref="C4:H4"/>
    <mergeCell ref="A4:A6"/>
    <mergeCell ref="D5:D6"/>
    <mergeCell ref="E5:E6"/>
    <mergeCell ref="C5:C6"/>
    <mergeCell ref="A2:W2"/>
    <mergeCell ref="W4:W6"/>
    <mergeCell ref="V4:V6"/>
    <mergeCell ref="U5:U6"/>
    <mergeCell ref="B5:B6"/>
    <mergeCell ref="H5:H6"/>
    <mergeCell ref="A7:A10"/>
    <mergeCell ref="B7:B10"/>
    <mergeCell ref="C7:C10"/>
    <mergeCell ref="D7:D8"/>
    <mergeCell ref="E7:E10"/>
    <mergeCell ref="F5:G6"/>
    <mergeCell ref="D9:D10"/>
    <mergeCell ref="H7:H10"/>
    <mergeCell ref="J263:L263"/>
    <mergeCell ref="E263:H263"/>
    <mergeCell ref="V263:W263"/>
    <mergeCell ref="I5:J5"/>
    <mergeCell ref="U223:U226"/>
    <mergeCell ref="W223:W226"/>
    <mergeCell ref="V224:V226"/>
    <mergeCell ref="O225:T226"/>
    <mergeCell ref="K223:K226"/>
    <mergeCell ref="L223:L226"/>
    <mergeCell ref="M223:M226"/>
    <mergeCell ref="N223:N226"/>
    <mergeCell ref="E223:E226"/>
    <mergeCell ref="I223:I226"/>
    <mergeCell ref="J223:J226"/>
    <mergeCell ref="H223:H226"/>
    <mergeCell ref="A223:A226"/>
    <mergeCell ref="B223:B226"/>
    <mergeCell ref="C223:C226"/>
    <mergeCell ref="D223:D224"/>
    <mergeCell ref="D225:D226"/>
    <mergeCell ref="U219:U222"/>
    <mergeCell ref="W219:W222"/>
    <mergeCell ref="V220:V222"/>
    <mergeCell ref="O221:T222"/>
    <mergeCell ref="K219:K222"/>
    <mergeCell ref="L219:L222"/>
    <mergeCell ref="M219:M222"/>
    <mergeCell ref="N219:N222"/>
    <mergeCell ref="E219:E222"/>
    <mergeCell ref="I219:I222"/>
    <mergeCell ref="J219:J222"/>
    <mergeCell ref="H219:H222"/>
    <mergeCell ref="A219:A222"/>
    <mergeCell ref="B219:B222"/>
    <mergeCell ref="C219:C222"/>
    <mergeCell ref="D219:D220"/>
    <mergeCell ref="D221:D222"/>
    <mergeCell ref="U215:U218"/>
    <mergeCell ref="W215:W218"/>
    <mergeCell ref="V216:V218"/>
    <mergeCell ref="O217:T218"/>
    <mergeCell ref="K215:K218"/>
    <mergeCell ref="L215:L218"/>
    <mergeCell ref="M215:M218"/>
    <mergeCell ref="N215:N218"/>
    <mergeCell ref="E215:E218"/>
    <mergeCell ref="I215:I218"/>
    <mergeCell ref="J215:J218"/>
    <mergeCell ref="H215:H218"/>
    <mergeCell ref="A215:A218"/>
    <mergeCell ref="B215:B218"/>
    <mergeCell ref="C215:C218"/>
    <mergeCell ref="D215:D216"/>
    <mergeCell ref="D217:D218"/>
    <mergeCell ref="U211:U214"/>
    <mergeCell ref="W211:W214"/>
    <mergeCell ref="V212:V214"/>
    <mergeCell ref="O213:T214"/>
    <mergeCell ref="K211:K214"/>
    <mergeCell ref="L211:L214"/>
    <mergeCell ref="M211:M214"/>
    <mergeCell ref="N211:N214"/>
    <mergeCell ref="E211:E214"/>
    <mergeCell ref="I211:I214"/>
    <mergeCell ref="J211:J214"/>
    <mergeCell ref="H211:H214"/>
    <mergeCell ref="A211:A214"/>
    <mergeCell ref="B211:B214"/>
    <mergeCell ref="C211:C214"/>
    <mergeCell ref="D211:D212"/>
    <mergeCell ref="D213:D214"/>
    <mergeCell ref="U207:U210"/>
    <mergeCell ref="W207:W210"/>
    <mergeCell ref="V208:V210"/>
    <mergeCell ref="O209:T210"/>
    <mergeCell ref="K207:K210"/>
    <mergeCell ref="L207:L210"/>
    <mergeCell ref="M207:M210"/>
    <mergeCell ref="N207:N210"/>
    <mergeCell ref="E207:E210"/>
    <mergeCell ref="I207:I210"/>
    <mergeCell ref="J207:J210"/>
    <mergeCell ref="H207:H210"/>
    <mergeCell ref="A207:A210"/>
    <mergeCell ref="B207:B210"/>
    <mergeCell ref="C207:C210"/>
    <mergeCell ref="D207:D208"/>
    <mergeCell ref="D209:D210"/>
    <mergeCell ref="U203:U206"/>
    <mergeCell ref="W203:W206"/>
    <mergeCell ref="V204:V206"/>
    <mergeCell ref="O205:T206"/>
    <mergeCell ref="K203:K206"/>
    <mergeCell ref="L203:L206"/>
    <mergeCell ref="M203:M206"/>
    <mergeCell ref="N203:N206"/>
    <mergeCell ref="E203:E206"/>
    <mergeCell ref="I203:I206"/>
    <mergeCell ref="J203:J206"/>
    <mergeCell ref="H203:H206"/>
    <mergeCell ref="A203:A206"/>
    <mergeCell ref="B203:B206"/>
    <mergeCell ref="C203:C206"/>
    <mergeCell ref="D203:D204"/>
    <mergeCell ref="D205:D206"/>
    <mergeCell ref="U199:U202"/>
    <mergeCell ref="W199:W202"/>
    <mergeCell ref="V200:V202"/>
    <mergeCell ref="O201:T202"/>
    <mergeCell ref="K199:K202"/>
    <mergeCell ref="L199:L202"/>
    <mergeCell ref="M199:M202"/>
    <mergeCell ref="N199:N202"/>
    <mergeCell ref="E199:E202"/>
    <mergeCell ref="I199:I202"/>
    <mergeCell ref="J199:J202"/>
    <mergeCell ref="H199:H202"/>
    <mergeCell ref="A199:A202"/>
    <mergeCell ref="B199:B202"/>
    <mergeCell ref="C199:C202"/>
    <mergeCell ref="D199:D200"/>
    <mergeCell ref="D201:D202"/>
    <mergeCell ref="U195:U198"/>
    <mergeCell ref="W195:W198"/>
    <mergeCell ref="V196:V198"/>
    <mergeCell ref="O197:T198"/>
    <mergeCell ref="K195:K198"/>
    <mergeCell ref="L195:L198"/>
    <mergeCell ref="M195:M198"/>
    <mergeCell ref="N195:N198"/>
    <mergeCell ref="E195:E198"/>
    <mergeCell ref="I195:I198"/>
    <mergeCell ref="J195:J198"/>
    <mergeCell ref="H195:H198"/>
    <mergeCell ref="A195:A198"/>
    <mergeCell ref="B195:B198"/>
    <mergeCell ref="C195:C198"/>
    <mergeCell ref="D195:D196"/>
    <mergeCell ref="D197:D198"/>
    <mergeCell ref="U191:U194"/>
    <mergeCell ref="W191:W194"/>
    <mergeCell ref="V192:V194"/>
    <mergeCell ref="O193:T194"/>
    <mergeCell ref="K191:K194"/>
    <mergeCell ref="L191:L194"/>
    <mergeCell ref="M191:M194"/>
    <mergeCell ref="N191:N194"/>
    <mergeCell ref="E191:E194"/>
    <mergeCell ref="I191:I194"/>
    <mergeCell ref="J191:J194"/>
    <mergeCell ref="H191:H194"/>
    <mergeCell ref="A191:A194"/>
    <mergeCell ref="B191:B194"/>
    <mergeCell ref="C191:C194"/>
    <mergeCell ref="D191:D192"/>
    <mergeCell ref="D193:D194"/>
    <mergeCell ref="U187:U190"/>
    <mergeCell ref="W187:W190"/>
    <mergeCell ref="V188:V190"/>
    <mergeCell ref="O189:T190"/>
    <mergeCell ref="K187:K190"/>
    <mergeCell ref="L187:L190"/>
    <mergeCell ref="M187:M190"/>
    <mergeCell ref="N187:N190"/>
    <mergeCell ref="E187:E190"/>
    <mergeCell ref="I187:I190"/>
    <mergeCell ref="J187:J190"/>
    <mergeCell ref="H187:H190"/>
    <mergeCell ref="A187:A190"/>
    <mergeCell ref="B187:B190"/>
    <mergeCell ref="C187:C190"/>
    <mergeCell ref="D187:D188"/>
    <mergeCell ref="D189:D190"/>
    <mergeCell ref="U183:U186"/>
    <mergeCell ref="W183:W186"/>
    <mergeCell ref="V184:V186"/>
    <mergeCell ref="O185:T186"/>
    <mergeCell ref="K183:K186"/>
    <mergeCell ref="L183:L186"/>
    <mergeCell ref="M183:M186"/>
    <mergeCell ref="N183:N186"/>
    <mergeCell ref="E183:E186"/>
    <mergeCell ref="I183:I186"/>
    <mergeCell ref="J183:J186"/>
    <mergeCell ref="H183:H186"/>
    <mergeCell ref="A183:A186"/>
    <mergeCell ref="B183:B186"/>
    <mergeCell ref="C183:C186"/>
    <mergeCell ref="D183:D184"/>
    <mergeCell ref="D185:D186"/>
    <mergeCell ref="U179:U182"/>
    <mergeCell ref="W179:W182"/>
    <mergeCell ref="V180:V182"/>
    <mergeCell ref="O181:T182"/>
    <mergeCell ref="K179:K182"/>
    <mergeCell ref="L179:L182"/>
    <mergeCell ref="M179:M182"/>
    <mergeCell ref="N179:N182"/>
    <mergeCell ref="E179:E182"/>
    <mergeCell ref="I179:I182"/>
    <mergeCell ref="J179:J182"/>
    <mergeCell ref="H179:H182"/>
    <mergeCell ref="A179:A182"/>
    <mergeCell ref="B179:B182"/>
    <mergeCell ref="C179:C182"/>
    <mergeCell ref="D179:D180"/>
    <mergeCell ref="D181:D182"/>
    <mergeCell ref="U175:U178"/>
    <mergeCell ref="W175:W178"/>
    <mergeCell ref="V176:V178"/>
    <mergeCell ref="O177:T178"/>
    <mergeCell ref="K175:K178"/>
    <mergeCell ref="L175:L178"/>
    <mergeCell ref="M175:M178"/>
    <mergeCell ref="N175:N178"/>
    <mergeCell ref="E175:E178"/>
    <mergeCell ref="I175:I178"/>
    <mergeCell ref="J175:J178"/>
    <mergeCell ref="H175:H178"/>
    <mergeCell ref="A175:A178"/>
    <mergeCell ref="B175:B178"/>
    <mergeCell ref="C175:C178"/>
    <mergeCell ref="D175:D176"/>
    <mergeCell ref="D177:D178"/>
    <mergeCell ref="U171:U174"/>
    <mergeCell ref="W171:W174"/>
    <mergeCell ref="V172:V174"/>
    <mergeCell ref="O173:T174"/>
    <mergeCell ref="K171:K174"/>
    <mergeCell ref="L171:L174"/>
    <mergeCell ref="M171:M174"/>
    <mergeCell ref="N171:N174"/>
    <mergeCell ref="E171:E174"/>
    <mergeCell ref="I171:I174"/>
    <mergeCell ref="J171:J174"/>
    <mergeCell ref="H171:H174"/>
    <mergeCell ref="A171:A174"/>
    <mergeCell ref="B171:B174"/>
    <mergeCell ref="C171:C174"/>
    <mergeCell ref="D171:D172"/>
    <mergeCell ref="D173:D174"/>
    <mergeCell ref="U167:U170"/>
    <mergeCell ref="W167:W170"/>
    <mergeCell ref="V168:V170"/>
    <mergeCell ref="O169:T170"/>
    <mergeCell ref="K167:K170"/>
    <mergeCell ref="L167:L170"/>
    <mergeCell ref="M167:M170"/>
    <mergeCell ref="N167:N170"/>
    <mergeCell ref="E167:E170"/>
    <mergeCell ref="I167:I170"/>
    <mergeCell ref="J167:J170"/>
    <mergeCell ref="H167:H170"/>
    <mergeCell ref="A167:A170"/>
    <mergeCell ref="B167:B170"/>
    <mergeCell ref="C167:C170"/>
    <mergeCell ref="D167:D168"/>
    <mergeCell ref="D169:D170"/>
    <mergeCell ref="U163:U166"/>
    <mergeCell ref="W163:W166"/>
    <mergeCell ref="V164:V166"/>
    <mergeCell ref="O165:T166"/>
    <mergeCell ref="K163:K166"/>
    <mergeCell ref="L163:L166"/>
    <mergeCell ref="M163:M166"/>
    <mergeCell ref="N163:N166"/>
    <mergeCell ref="E163:E166"/>
    <mergeCell ref="I163:I166"/>
    <mergeCell ref="J163:J166"/>
    <mergeCell ref="H163:H166"/>
    <mergeCell ref="A163:A166"/>
    <mergeCell ref="B163:B166"/>
    <mergeCell ref="C163:C166"/>
    <mergeCell ref="D163:D164"/>
    <mergeCell ref="D165:D166"/>
    <mergeCell ref="U159:U162"/>
    <mergeCell ref="W159:W162"/>
    <mergeCell ref="V160:V162"/>
    <mergeCell ref="O161:T162"/>
    <mergeCell ref="K159:K162"/>
    <mergeCell ref="L159:L162"/>
    <mergeCell ref="M159:M162"/>
    <mergeCell ref="N159:N162"/>
    <mergeCell ref="E159:E162"/>
    <mergeCell ref="I159:I162"/>
    <mergeCell ref="J159:J162"/>
    <mergeCell ref="H159:H162"/>
    <mergeCell ref="A159:A162"/>
    <mergeCell ref="B159:B162"/>
    <mergeCell ref="C159:C162"/>
    <mergeCell ref="D159:D160"/>
    <mergeCell ref="D161:D162"/>
    <mergeCell ref="U155:U158"/>
    <mergeCell ref="W155:W158"/>
    <mergeCell ref="V156:V158"/>
    <mergeCell ref="O157:T158"/>
    <mergeCell ref="K155:K158"/>
    <mergeCell ref="L155:L158"/>
    <mergeCell ref="M155:M158"/>
    <mergeCell ref="N155:N158"/>
    <mergeCell ref="E155:E158"/>
    <mergeCell ref="I155:I158"/>
    <mergeCell ref="J155:J158"/>
    <mergeCell ref="H155:H158"/>
    <mergeCell ref="A155:A158"/>
    <mergeCell ref="B155:B158"/>
    <mergeCell ref="C155:C158"/>
    <mergeCell ref="D155:D156"/>
    <mergeCell ref="D157:D158"/>
    <mergeCell ref="U151:U154"/>
    <mergeCell ref="W151:W154"/>
    <mergeCell ref="V152:V154"/>
    <mergeCell ref="O153:T154"/>
    <mergeCell ref="K151:K154"/>
    <mergeCell ref="L151:L154"/>
    <mergeCell ref="M151:M154"/>
    <mergeCell ref="N151:N154"/>
    <mergeCell ref="E151:E154"/>
    <mergeCell ref="I151:I154"/>
    <mergeCell ref="J151:J154"/>
    <mergeCell ref="H151:H154"/>
    <mergeCell ref="A151:A154"/>
    <mergeCell ref="B151:B154"/>
    <mergeCell ref="C151:C154"/>
    <mergeCell ref="D151:D152"/>
    <mergeCell ref="D153:D154"/>
    <mergeCell ref="U147:U150"/>
    <mergeCell ref="W147:W150"/>
    <mergeCell ref="V148:V150"/>
    <mergeCell ref="O149:T150"/>
    <mergeCell ref="K147:K150"/>
    <mergeCell ref="L147:L150"/>
    <mergeCell ref="M147:M150"/>
    <mergeCell ref="N147:N150"/>
    <mergeCell ref="E147:E150"/>
    <mergeCell ref="I147:I150"/>
    <mergeCell ref="J147:J150"/>
    <mergeCell ref="H147:H150"/>
    <mergeCell ref="A147:A150"/>
    <mergeCell ref="B147:B150"/>
    <mergeCell ref="C147:C150"/>
    <mergeCell ref="D147:D148"/>
    <mergeCell ref="D149:D150"/>
    <mergeCell ref="U143:U146"/>
    <mergeCell ref="W143:W146"/>
    <mergeCell ref="V144:V146"/>
    <mergeCell ref="O145:T146"/>
    <mergeCell ref="K143:K146"/>
    <mergeCell ref="L143:L146"/>
    <mergeCell ref="M143:M146"/>
    <mergeCell ref="N143:N146"/>
    <mergeCell ref="E143:E146"/>
    <mergeCell ref="I143:I146"/>
    <mergeCell ref="J143:J146"/>
    <mergeCell ref="H143:H146"/>
    <mergeCell ref="A143:A146"/>
    <mergeCell ref="B143:B146"/>
    <mergeCell ref="C143:C146"/>
    <mergeCell ref="D143:D144"/>
    <mergeCell ref="D145:D146"/>
    <mergeCell ref="U139:U142"/>
    <mergeCell ref="W139:W142"/>
    <mergeCell ref="V140:V142"/>
    <mergeCell ref="O141:T142"/>
    <mergeCell ref="K139:K142"/>
    <mergeCell ref="L139:L142"/>
    <mergeCell ref="M139:M142"/>
    <mergeCell ref="N139:N142"/>
    <mergeCell ref="E139:E142"/>
    <mergeCell ref="I139:I142"/>
    <mergeCell ref="J139:J142"/>
    <mergeCell ref="H139:H142"/>
    <mergeCell ref="A139:A142"/>
    <mergeCell ref="B139:B142"/>
    <mergeCell ref="C139:C142"/>
    <mergeCell ref="D139:D140"/>
    <mergeCell ref="D141:D142"/>
    <mergeCell ref="U135:U138"/>
    <mergeCell ref="W135:W138"/>
    <mergeCell ref="V136:V138"/>
    <mergeCell ref="O137:T138"/>
    <mergeCell ref="K135:K138"/>
    <mergeCell ref="L135:L138"/>
    <mergeCell ref="M135:M138"/>
    <mergeCell ref="N135:N138"/>
    <mergeCell ref="E135:E138"/>
    <mergeCell ref="I135:I138"/>
    <mergeCell ref="J135:J138"/>
    <mergeCell ref="H135:H138"/>
    <mergeCell ref="A135:A138"/>
    <mergeCell ref="B135:B138"/>
    <mergeCell ref="C135:C138"/>
    <mergeCell ref="D135:D136"/>
    <mergeCell ref="D137:D138"/>
    <mergeCell ref="U131:U134"/>
    <mergeCell ref="W131:W134"/>
    <mergeCell ref="V132:V134"/>
    <mergeCell ref="O133:T134"/>
    <mergeCell ref="K131:K134"/>
    <mergeCell ref="L131:L134"/>
    <mergeCell ref="M131:M134"/>
    <mergeCell ref="N131:N134"/>
    <mergeCell ref="E131:E134"/>
    <mergeCell ref="I131:I134"/>
    <mergeCell ref="J131:J134"/>
    <mergeCell ref="H131:H134"/>
    <mergeCell ref="A131:A134"/>
    <mergeCell ref="B131:B134"/>
    <mergeCell ref="C131:C134"/>
    <mergeCell ref="D131:D132"/>
    <mergeCell ref="D133:D134"/>
    <mergeCell ref="U127:U130"/>
    <mergeCell ref="W127:W130"/>
    <mergeCell ref="V128:V130"/>
    <mergeCell ref="O129:T130"/>
    <mergeCell ref="K127:K130"/>
    <mergeCell ref="L127:L130"/>
    <mergeCell ref="M127:M130"/>
    <mergeCell ref="N127:N130"/>
    <mergeCell ref="E127:E130"/>
    <mergeCell ref="I127:I130"/>
    <mergeCell ref="J127:J130"/>
    <mergeCell ref="H127:H130"/>
    <mergeCell ref="A127:A130"/>
    <mergeCell ref="B127:B130"/>
    <mergeCell ref="C127:C130"/>
    <mergeCell ref="D127:D128"/>
    <mergeCell ref="D129:D130"/>
    <mergeCell ref="U123:U126"/>
    <mergeCell ref="W123:W126"/>
    <mergeCell ref="V124:V126"/>
    <mergeCell ref="O125:T126"/>
    <mergeCell ref="K123:K126"/>
    <mergeCell ref="L123:L126"/>
    <mergeCell ref="M123:M126"/>
    <mergeCell ref="N123:N126"/>
    <mergeCell ref="E123:E126"/>
    <mergeCell ref="I123:I126"/>
    <mergeCell ref="J123:J126"/>
    <mergeCell ref="H123:H126"/>
    <mergeCell ref="A123:A126"/>
    <mergeCell ref="B123:B126"/>
    <mergeCell ref="C123:C126"/>
    <mergeCell ref="D123:D124"/>
    <mergeCell ref="D125:D126"/>
    <mergeCell ref="U119:U122"/>
    <mergeCell ref="W119:W122"/>
    <mergeCell ref="V120:V122"/>
    <mergeCell ref="O121:T122"/>
    <mergeCell ref="K119:K122"/>
    <mergeCell ref="L119:L122"/>
    <mergeCell ref="M119:M122"/>
    <mergeCell ref="N119:N122"/>
    <mergeCell ref="E119:E122"/>
    <mergeCell ref="I119:I122"/>
    <mergeCell ref="J119:J122"/>
    <mergeCell ref="H119:H122"/>
    <mergeCell ref="A119:A122"/>
    <mergeCell ref="B119:B122"/>
    <mergeCell ref="C119:C122"/>
    <mergeCell ref="D119:D120"/>
    <mergeCell ref="D121:D122"/>
    <mergeCell ref="U115:U118"/>
    <mergeCell ref="W115:W118"/>
    <mergeCell ref="V116:V118"/>
    <mergeCell ref="O117:T118"/>
    <mergeCell ref="K115:K118"/>
    <mergeCell ref="L115:L118"/>
    <mergeCell ref="M115:M118"/>
    <mergeCell ref="N115:N118"/>
    <mergeCell ref="E115:E118"/>
    <mergeCell ref="I115:I118"/>
    <mergeCell ref="J115:J118"/>
    <mergeCell ref="H115:H118"/>
    <mergeCell ref="A115:A118"/>
    <mergeCell ref="B115:B118"/>
    <mergeCell ref="C115:C118"/>
    <mergeCell ref="D115:D116"/>
    <mergeCell ref="D117:D118"/>
    <mergeCell ref="U111:U114"/>
    <mergeCell ref="W111:W114"/>
    <mergeCell ref="V112:V114"/>
    <mergeCell ref="O113:T114"/>
    <mergeCell ref="K111:K114"/>
    <mergeCell ref="L111:L114"/>
    <mergeCell ref="M111:M114"/>
    <mergeCell ref="N111:N114"/>
    <mergeCell ref="E111:E114"/>
    <mergeCell ref="I111:I114"/>
    <mergeCell ref="J111:J114"/>
    <mergeCell ref="H111:H114"/>
    <mergeCell ref="A111:A114"/>
    <mergeCell ref="B111:B114"/>
    <mergeCell ref="C111:C114"/>
    <mergeCell ref="D111:D112"/>
    <mergeCell ref="D113:D114"/>
    <mergeCell ref="U107:U110"/>
    <mergeCell ref="W107:W110"/>
    <mergeCell ref="V108:V110"/>
    <mergeCell ref="O109:T110"/>
    <mergeCell ref="K107:K110"/>
    <mergeCell ref="L107:L110"/>
    <mergeCell ref="M107:M110"/>
    <mergeCell ref="N107:N110"/>
    <mergeCell ref="E107:E110"/>
    <mergeCell ref="I107:I110"/>
    <mergeCell ref="J107:J110"/>
    <mergeCell ref="H107:H110"/>
    <mergeCell ref="A107:A110"/>
    <mergeCell ref="B107:B110"/>
    <mergeCell ref="C107:C110"/>
    <mergeCell ref="D107:D108"/>
    <mergeCell ref="D109:D110"/>
    <mergeCell ref="U103:U106"/>
    <mergeCell ref="W103:W106"/>
    <mergeCell ref="V104:V106"/>
    <mergeCell ref="O105:T106"/>
    <mergeCell ref="K103:K106"/>
    <mergeCell ref="L103:L106"/>
    <mergeCell ref="M103:M106"/>
    <mergeCell ref="N103:N106"/>
    <mergeCell ref="E103:E106"/>
    <mergeCell ref="I103:I106"/>
    <mergeCell ref="J103:J106"/>
    <mergeCell ref="H103:H106"/>
    <mergeCell ref="A103:A106"/>
    <mergeCell ref="B103:B106"/>
    <mergeCell ref="C103:C106"/>
    <mergeCell ref="D103:D104"/>
    <mergeCell ref="D105:D106"/>
    <mergeCell ref="U99:U102"/>
    <mergeCell ref="W99:W102"/>
    <mergeCell ref="V100:V102"/>
    <mergeCell ref="O101:T102"/>
    <mergeCell ref="K99:K102"/>
    <mergeCell ref="L99:L102"/>
    <mergeCell ref="M99:M102"/>
    <mergeCell ref="N99:N102"/>
    <mergeCell ref="E99:E102"/>
    <mergeCell ref="I99:I102"/>
    <mergeCell ref="J99:J102"/>
    <mergeCell ref="H99:H102"/>
    <mergeCell ref="A99:A102"/>
    <mergeCell ref="B99:B102"/>
    <mergeCell ref="C99:C102"/>
    <mergeCell ref="D99:D100"/>
    <mergeCell ref="D101:D102"/>
    <mergeCell ref="U95:U98"/>
    <mergeCell ref="W95:W98"/>
    <mergeCell ref="V96:V98"/>
    <mergeCell ref="O97:T98"/>
    <mergeCell ref="K95:K98"/>
    <mergeCell ref="L95:L98"/>
    <mergeCell ref="M95:M98"/>
    <mergeCell ref="N95:N98"/>
    <mergeCell ref="E95:E98"/>
    <mergeCell ref="I95:I98"/>
    <mergeCell ref="J95:J98"/>
    <mergeCell ref="H95:H98"/>
    <mergeCell ref="A95:A98"/>
    <mergeCell ref="B95:B98"/>
    <mergeCell ref="C95:C98"/>
    <mergeCell ref="D95:D96"/>
    <mergeCell ref="D97:D98"/>
    <mergeCell ref="U91:U94"/>
    <mergeCell ref="W91:W94"/>
    <mergeCell ref="V92:V94"/>
    <mergeCell ref="O93:T94"/>
    <mergeCell ref="K91:K94"/>
    <mergeCell ref="L91:L94"/>
    <mergeCell ref="M91:M94"/>
    <mergeCell ref="N91:N94"/>
    <mergeCell ref="E91:E94"/>
    <mergeCell ref="I91:I94"/>
    <mergeCell ref="J91:J94"/>
    <mergeCell ref="H91:H94"/>
    <mergeCell ref="A91:A94"/>
    <mergeCell ref="B91:B94"/>
    <mergeCell ref="C91:C94"/>
    <mergeCell ref="D91:D92"/>
    <mergeCell ref="D93:D94"/>
    <mergeCell ref="U87:U90"/>
    <mergeCell ref="W87:W90"/>
    <mergeCell ref="V88:V90"/>
    <mergeCell ref="O89:T90"/>
    <mergeCell ref="K87:K90"/>
    <mergeCell ref="L87:L90"/>
    <mergeCell ref="M87:M90"/>
    <mergeCell ref="N87:N90"/>
    <mergeCell ref="E87:E90"/>
    <mergeCell ref="I87:I90"/>
    <mergeCell ref="J87:J90"/>
    <mergeCell ref="H87:H90"/>
    <mergeCell ref="A87:A90"/>
    <mergeCell ref="B87:B90"/>
    <mergeCell ref="C87:C90"/>
    <mergeCell ref="D87:D88"/>
    <mergeCell ref="D89:D90"/>
    <mergeCell ref="U83:U86"/>
    <mergeCell ref="W83:W86"/>
    <mergeCell ref="V84:V86"/>
    <mergeCell ref="O85:T86"/>
    <mergeCell ref="K83:K86"/>
    <mergeCell ref="L83:L86"/>
    <mergeCell ref="M83:M86"/>
    <mergeCell ref="N83:N86"/>
    <mergeCell ref="E83:E86"/>
    <mergeCell ref="I83:I86"/>
    <mergeCell ref="J83:J86"/>
    <mergeCell ref="H83:H86"/>
    <mergeCell ref="A83:A86"/>
    <mergeCell ref="B83:B86"/>
    <mergeCell ref="C83:C86"/>
    <mergeCell ref="D83:D84"/>
    <mergeCell ref="D85:D86"/>
    <mergeCell ref="U79:U82"/>
    <mergeCell ref="W79:W82"/>
    <mergeCell ref="V80:V82"/>
    <mergeCell ref="O81:T82"/>
    <mergeCell ref="K79:K82"/>
    <mergeCell ref="L79:L82"/>
    <mergeCell ref="M79:M82"/>
    <mergeCell ref="N79:N82"/>
    <mergeCell ref="E79:E82"/>
    <mergeCell ref="I79:I82"/>
    <mergeCell ref="J79:J82"/>
    <mergeCell ref="H79:H82"/>
    <mergeCell ref="A79:A82"/>
    <mergeCell ref="B79:B82"/>
    <mergeCell ref="C79:C82"/>
    <mergeCell ref="D79:D80"/>
    <mergeCell ref="D81:D82"/>
    <mergeCell ref="U75:U78"/>
    <mergeCell ref="W75:W78"/>
    <mergeCell ref="V76:V78"/>
    <mergeCell ref="O77:T78"/>
    <mergeCell ref="K75:K78"/>
    <mergeCell ref="L75:L78"/>
    <mergeCell ref="M75:M78"/>
    <mergeCell ref="N75:N78"/>
    <mergeCell ref="E75:E78"/>
    <mergeCell ref="I75:I78"/>
    <mergeCell ref="J75:J78"/>
    <mergeCell ref="H75:H78"/>
    <mergeCell ref="A75:A78"/>
    <mergeCell ref="B75:B78"/>
    <mergeCell ref="C75:C78"/>
    <mergeCell ref="D75:D76"/>
    <mergeCell ref="D77:D78"/>
    <mergeCell ref="U71:U74"/>
    <mergeCell ref="W71:W74"/>
    <mergeCell ref="V72:V74"/>
    <mergeCell ref="O73:T74"/>
    <mergeCell ref="K71:K74"/>
    <mergeCell ref="L71:L74"/>
    <mergeCell ref="M71:M74"/>
    <mergeCell ref="N71:N74"/>
    <mergeCell ref="E71:E74"/>
    <mergeCell ref="I71:I74"/>
    <mergeCell ref="J71:J74"/>
    <mergeCell ref="H71:H74"/>
    <mergeCell ref="A71:A74"/>
    <mergeCell ref="B71:B74"/>
    <mergeCell ref="C71:C74"/>
    <mergeCell ref="D71:D72"/>
    <mergeCell ref="D73:D74"/>
    <mergeCell ref="U67:U70"/>
    <mergeCell ref="W67:W70"/>
    <mergeCell ref="V68:V70"/>
    <mergeCell ref="O69:T70"/>
    <mergeCell ref="K67:K70"/>
    <mergeCell ref="L67:L70"/>
    <mergeCell ref="M67:M70"/>
    <mergeCell ref="N67:N70"/>
    <mergeCell ref="E67:E70"/>
    <mergeCell ref="I67:I70"/>
    <mergeCell ref="J67:J70"/>
    <mergeCell ref="H67:H70"/>
    <mergeCell ref="A67:A70"/>
    <mergeCell ref="B67:B70"/>
    <mergeCell ref="C67:C70"/>
    <mergeCell ref="D67:D68"/>
    <mergeCell ref="D69:D70"/>
    <mergeCell ref="U63:U66"/>
    <mergeCell ref="W63:W66"/>
    <mergeCell ref="V64:V66"/>
    <mergeCell ref="O65:T66"/>
    <mergeCell ref="K63:K66"/>
    <mergeCell ref="L63:L66"/>
    <mergeCell ref="M63:M66"/>
    <mergeCell ref="N63:N66"/>
    <mergeCell ref="E63:E66"/>
    <mergeCell ref="I63:I66"/>
    <mergeCell ref="J63:J66"/>
    <mergeCell ref="H63:H66"/>
    <mergeCell ref="A63:A66"/>
    <mergeCell ref="B63:B66"/>
    <mergeCell ref="C63:C66"/>
    <mergeCell ref="D63:D64"/>
    <mergeCell ref="D65:D66"/>
    <mergeCell ref="U59:U62"/>
    <mergeCell ref="W59:W62"/>
    <mergeCell ref="V60:V62"/>
    <mergeCell ref="O61:T62"/>
    <mergeCell ref="K59:K62"/>
    <mergeCell ref="L59:L62"/>
    <mergeCell ref="M59:M62"/>
    <mergeCell ref="N59:N62"/>
    <mergeCell ref="E59:E62"/>
    <mergeCell ref="I59:I62"/>
    <mergeCell ref="J59:J62"/>
    <mergeCell ref="H59:H62"/>
    <mergeCell ref="A59:A62"/>
    <mergeCell ref="B59:B62"/>
    <mergeCell ref="C59:C62"/>
    <mergeCell ref="D59:D60"/>
    <mergeCell ref="D61:D62"/>
    <mergeCell ref="U55:U58"/>
    <mergeCell ref="W55:W58"/>
    <mergeCell ref="V56:V58"/>
    <mergeCell ref="O57:T58"/>
    <mergeCell ref="K55:K58"/>
    <mergeCell ref="L55:L58"/>
    <mergeCell ref="M55:M58"/>
    <mergeCell ref="N55:N58"/>
    <mergeCell ref="E55:E58"/>
    <mergeCell ref="I55:I58"/>
    <mergeCell ref="J55:J58"/>
    <mergeCell ref="H55:H58"/>
    <mergeCell ref="A55:A58"/>
    <mergeCell ref="B55:B58"/>
    <mergeCell ref="C55:C58"/>
    <mergeCell ref="D55:D56"/>
    <mergeCell ref="D57:D58"/>
    <mergeCell ref="U51:U54"/>
    <mergeCell ref="W51:W54"/>
    <mergeCell ref="V52:V54"/>
    <mergeCell ref="O53:T54"/>
    <mergeCell ref="K51:K54"/>
    <mergeCell ref="L51:L54"/>
    <mergeCell ref="M51:M54"/>
    <mergeCell ref="N51:N54"/>
    <mergeCell ref="E51:E54"/>
    <mergeCell ref="I51:I54"/>
    <mergeCell ref="J51:J54"/>
    <mergeCell ref="H51:H54"/>
    <mergeCell ref="A51:A54"/>
    <mergeCell ref="B51:B54"/>
    <mergeCell ref="C51:C54"/>
    <mergeCell ref="D51:D52"/>
    <mergeCell ref="D53:D54"/>
    <mergeCell ref="U47:U50"/>
    <mergeCell ref="W47:W50"/>
    <mergeCell ref="V48:V50"/>
    <mergeCell ref="O49:T50"/>
    <mergeCell ref="K47:K50"/>
    <mergeCell ref="L47:L50"/>
    <mergeCell ref="M47:M50"/>
    <mergeCell ref="N47:N50"/>
    <mergeCell ref="E47:E50"/>
    <mergeCell ref="I47:I50"/>
    <mergeCell ref="J47:J50"/>
    <mergeCell ref="H47:H50"/>
    <mergeCell ref="A47:A50"/>
    <mergeCell ref="B47:B50"/>
    <mergeCell ref="C47:C50"/>
    <mergeCell ref="D47:D48"/>
    <mergeCell ref="D49:D50"/>
    <mergeCell ref="U43:U46"/>
    <mergeCell ref="W43:W46"/>
    <mergeCell ref="V44:V46"/>
    <mergeCell ref="O45:T46"/>
    <mergeCell ref="K43:K46"/>
    <mergeCell ref="L43:L46"/>
    <mergeCell ref="M43:M46"/>
    <mergeCell ref="N43:N46"/>
    <mergeCell ref="E43:E46"/>
    <mergeCell ref="I43:I46"/>
    <mergeCell ref="J43:J46"/>
    <mergeCell ref="H43:H46"/>
    <mergeCell ref="A43:A46"/>
    <mergeCell ref="B43:B46"/>
    <mergeCell ref="C43:C46"/>
    <mergeCell ref="D43:D44"/>
    <mergeCell ref="D45:D46"/>
    <mergeCell ref="U39:U42"/>
    <mergeCell ref="W39:W42"/>
    <mergeCell ref="V40:V42"/>
    <mergeCell ref="O41:T42"/>
    <mergeCell ref="K39:K42"/>
    <mergeCell ref="L39:L42"/>
    <mergeCell ref="M39:M42"/>
    <mergeCell ref="N39:N42"/>
    <mergeCell ref="E39:E42"/>
    <mergeCell ref="I39:I42"/>
    <mergeCell ref="J39:J42"/>
    <mergeCell ref="H39:H42"/>
    <mergeCell ref="A39:A42"/>
    <mergeCell ref="B39:B42"/>
    <mergeCell ref="C39:C42"/>
    <mergeCell ref="D39:D40"/>
    <mergeCell ref="D41:D42"/>
    <mergeCell ref="U35:U38"/>
    <mergeCell ref="W35:W38"/>
    <mergeCell ref="V36:V38"/>
    <mergeCell ref="O37:T38"/>
    <mergeCell ref="K35:K38"/>
    <mergeCell ref="L35:L38"/>
    <mergeCell ref="M35:M38"/>
    <mergeCell ref="N35:N38"/>
    <mergeCell ref="E35:E38"/>
    <mergeCell ref="I35:I38"/>
    <mergeCell ref="J35:J38"/>
    <mergeCell ref="H35:H38"/>
    <mergeCell ref="A35:A38"/>
    <mergeCell ref="B35:B38"/>
    <mergeCell ref="C35:C38"/>
    <mergeCell ref="D35:D36"/>
    <mergeCell ref="D37:D38"/>
    <mergeCell ref="U31:U34"/>
    <mergeCell ref="W31:W34"/>
    <mergeCell ref="V32:V34"/>
    <mergeCell ref="O33:T34"/>
    <mergeCell ref="K31:K34"/>
    <mergeCell ref="L31:L34"/>
    <mergeCell ref="M31:M34"/>
    <mergeCell ref="N31:N34"/>
    <mergeCell ref="E31:E34"/>
    <mergeCell ref="I31:I34"/>
    <mergeCell ref="J31:J34"/>
    <mergeCell ref="H31:H34"/>
    <mergeCell ref="A31:A34"/>
    <mergeCell ref="B31:B34"/>
    <mergeCell ref="C31:C34"/>
    <mergeCell ref="D31:D32"/>
    <mergeCell ref="D33:D34"/>
    <mergeCell ref="U27:U30"/>
    <mergeCell ref="W27:W30"/>
    <mergeCell ref="V28:V30"/>
    <mergeCell ref="O29:T30"/>
    <mergeCell ref="K27:K30"/>
    <mergeCell ref="L27:L30"/>
    <mergeCell ref="M27:M30"/>
    <mergeCell ref="N27:N30"/>
    <mergeCell ref="E27:E30"/>
    <mergeCell ref="I27:I30"/>
    <mergeCell ref="J27:J30"/>
    <mergeCell ref="H27:H30"/>
    <mergeCell ref="A27:A30"/>
    <mergeCell ref="B27:B30"/>
    <mergeCell ref="C27:C30"/>
    <mergeCell ref="D27:D28"/>
    <mergeCell ref="D29:D30"/>
    <mergeCell ref="U23:U26"/>
    <mergeCell ref="W23:W26"/>
    <mergeCell ref="V24:V26"/>
    <mergeCell ref="O25:T26"/>
    <mergeCell ref="K23:K26"/>
    <mergeCell ref="L23:L26"/>
    <mergeCell ref="M23:M26"/>
    <mergeCell ref="N23:N26"/>
    <mergeCell ref="E23:E26"/>
    <mergeCell ref="I23:I26"/>
    <mergeCell ref="J23:J26"/>
    <mergeCell ref="H23:H26"/>
    <mergeCell ref="A23:A26"/>
    <mergeCell ref="B23:B26"/>
    <mergeCell ref="C23:C26"/>
    <mergeCell ref="D23:D24"/>
    <mergeCell ref="D25:D26"/>
    <mergeCell ref="U19:U22"/>
    <mergeCell ref="W19:W22"/>
    <mergeCell ref="V20:V22"/>
    <mergeCell ref="O21:T22"/>
    <mergeCell ref="K19:K22"/>
    <mergeCell ref="L19:L22"/>
    <mergeCell ref="M19:M22"/>
    <mergeCell ref="N19:N22"/>
    <mergeCell ref="E19:E22"/>
    <mergeCell ref="I19:I22"/>
    <mergeCell ref="J19:J22"/>
    <mergeCell ref="H19:H22"/>
    <mergeCell ref="A19:A22"/>
    <mergeCell ref="B19:B22"/>
    <mergeCell ref="C19:C22"/>
    <mergeCell ref="D19:D20"/>
    <mergeCell ref="D21:D22"/>
    <mergeCell ref="U15:U18"/>
    <mergeCell ref="W15:W18"/>
    <mergeCell ref="V16:V18"/>
    <mergeCell ref="O17:T18"/>
    <mergeCell ref="K15:K18"/>
    <mergeCell ref="L15:L18"/>
    <mergeCell ref="M15:M18"/>
    <mergeCell ref="N15:N18"/>
    <mergeCell ref="E15:E18"/>
    <mergeCell ref="I15:I18"/>
    <mergeCell ref="J15:J18"/>
    <mergeCell ref="H15:H18"/>
    <mergeCell ref="A15:A18"/>
    <mergeCell ref="B15:B18"/>
    <mergeCell ref="C15:C18"/>
    <mergeCell ref="D15:D16"/>
    <mergeCell ref="D17:D18"/>
    <mergeCell ref="U11:U14"/>
    <mergeCell ref="W11:W14"/>
    <mergeCell ref="V12:V14"/>
    <mergeCell ref="O13:T14"/>
    <mergeCell ref="K11:K14"/>
    <mergeCell ref="L11:L14"/>
    <mergeCell ref="M11:M14"/>
    <mergeCell ref="N11:N14"/>
    <mergeCell ref="E11:E14"/>
    <mergeCell ref="I11:I14"/>
    <mergeCell ref="J11:J14"/>
    <mergeCell ref="H11:H14"/>
    <mergeCell ref="A11:A14"/>
    <mergeCell ref="B11:B14"/>
    <mergeCell ref="C11:C14"/>
    <mergeCell ref="D11:D12"/>
    <mergeCell ref="D13:D14"/>
    <mergeCell ref="O9:T10"/>
    <mergeCell ref="N7:N10"/>
    <mergeCell ref="I7:I10"/>
    <mergeCell ref="J7:J10"/>
    <mergeCell ref="K7:K10"/>
    <mergeCell ref="L7:L10"/>
    <mergeCell ref="M7:M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Header>&amp;RPříloha č. 3</oddHeader>
    <oddFooter>&amp;R&amp;"Arial CE,Kurzíva"&amp;6Strana &amp;P/&amp;N</oddFooter>
  </headerFooter>
  <rowBreaks count="6" manualBreakCount="6">
    <brk id="34" max="255" man="1"/>
    <brk id="58" max="255" man="1"/>
    <brk id="78" max="255" man="1"/>
    <brk id="134" max="255" man="1"/>
    <brk id="162" max="255" man="1"/>
    <brk id="2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U46"/>
  <sheetViews>
    <sheetView zoomScale="130" zoomScaleNormal="13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2.75390625" style="3" customWidth="1"/>
    <col min="2" max="3" width="14.75390625" style="0" customWidth="1"/>
    <col min="4" max="4" width="6.375" style="0" customWidth="1"/>
    <col min="5" max="5" width="10.375" style="0" customWidth="1"/>
    <col min="6" max="6" width="7.25390625" style="0" customWidth="1"/>
    <col min="7" max="7" width="6.00390625" style="0" customWidth="1"/>
    <col min="8" max="10" width="6.625" style="0" customWidth="1"/>
    <col min="11" max="11" width="2.75390625" style="0" customWidth="1"/>
    <col min="12" max="12" width="6.625" style="0" customWidth="1"/>
    <col min="13" max="13" width="2.75390625" style="0" customWidth="1"/>
    <col min="14" max="14" width="4.125" style="0" customWidth="1"/>
    <col min="15" max="15" width="4.75390625" style="0" customWidth="1"/>
    <col min="16" max="16" width="3.25390625" style="0" customWidth="1"/>
    <col min="17" max="17" width="3.75390625" style="0" customWidth="1"/>
    <col min="18" max="18" width="4.75390625" style="0" customWidth="1"/>
    <col min="19" max="19" width="19.125" style="0" customWidth="1"/>
    <col min="20" max="20" width="6.75390625" style="0" customWidth="1"/>
    <col min="21" max="21" width="5.00390625" style="0" customWidth="1"/>
  </cols>
  <sheetData>
    <row r="1" spans="1:21" s="1" customFormat="1" ht="12.75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s="1" customFormat="1" ht="12.75">
      <c r="A2" s="146" t="s">
        <v>129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13" s="1" customFormat="1" ht="12" thickBot="1">
      <c r="A3" s="2"/>
      <c r="H3" s="150"/>
      <c r="I3" s="151"/>
      <c r="L3" s="150">
        <f>SUM(L7:L21)</f>
        <v>292000</v>
      </c>
      <c r="M3" s="151"/>
    </row>
    <row r="4" spans="1:21" s="5" customFormat="1" ht="14.25" customHeight="1" thickBot="1">
      <c r="A4" s="140" t="s">
        <v>140</v>
      </c>
      <c r="B4" s="4" t="s">
        <v>137</v>
      </c>
      <c r="C4" s="135" t="s">
        <v>138</v>
      </c>
      <c r="D4" s="136"/>
      <c r="E4" s="137"/>
      <c r="F4" s="138"/>
      <c r="G4" s="139"/>
      <c r="H4" s="152" t="s">
        <v>139</v>
      </c>
      <c r="I4" s="153"/>
      <c r="J4" s="153"/>
      <c r="K4" s="153"/>
      <c r="L4" s="153"/>
      <c r="M4" s="154"/>
      <c r="N4" s="118" t="s">
        <v>141</v>
      </c>
      <c r="O4" s="119"/>
      <c r="P4" s="119"/>
      <c r="Q4" s="119"/>
      <c r="R4" s="119"/>
      <c r="S4" s="120"/>
      <c r="T4" s="113" t="s">
        <v>143</v>
      </c>
      <c r="U4" s="147" t="s">
        <v>145</v>
      </c>
    </row>
    <row r="5" spans="1:21" s="6" customFormat="1" ht="44.25" customHeight="1">
      <c r="A5" s="141"/>
      <c r="B5" s="121" t="s">
        <v>130</v>
      </c>
      <c r="C5" s="145" t="s">
        <v>131</v>
      </c>
      <c r="D5" s="143" t="s">
        <v>127</v>
      </c>
      <c r="E5" s="143" t="s">
        <v>133</v>
      </c>
      <c r="F5" s="125" t="s">
        <v>146</v>
      </c>
      <c r="G5" s="123" t="s">
        <v>147</v>
      </c>
      <c r="H5" s="127" t="s">
        <v>144</v>
      </c>
      <c r="I5" s="128"/>
      <c r="J5" s="143" t="s">
        <v>134</v>
      </c>
      <c r="K5" s="143"/>
      <c r="L5" s="143" t="s">
        <v>87</v>
      </c>
      <c r="M5" s="123"/>
      <c r="N5" s="127" t="s">
        <v>142</v>
      </c>
      <c r="O5" s="129"/>
      <c r="P5" s="129"/>
      <c r="Q5" s="129"/>
      <c r="R5" s="130"/>
      <c r="S5" s="116" t="s">
        <v>466</v>
      </c>
      <c r="T5" s="114"/>
      <c r="U5" s="148"/>
    </row>
    <row r="6" spans="1:21" s="9" customFormat="1" ht="13.5" customHeight="1" thickBot="1">
      <c r="A6" s="142"/>
      <c r="B6" s="122"/>
      <c r="C6" s="122"/>
      <c r="D6" s="144"/>
      <c r="E6" s="144"/>
      <c r="F6" s="126"/>
      <c r="G6" s="124"/>
      <c r="H6" s="11" t="s">
        <v>135</v>
      </c>
      <c r="I6" s="10" t="s">
        <v>467</v>
      </c>
      <c r="J6" s="7" t="s">
        <v>135</v>
      </c>
      <c r="K6" s="7" t="s">
        <v>136</v>
      </c>
      <c r="L6" s="7" t="s">
        <v>135</v>
      </c>
      <c r="M6" s="8" t="s">
        <v>136</v>
      </c>
      <c r="N6" s="131"/>
      <c r="O6" s="132"/>
      <c r="P6" s="132"/>
      <c r="Q6" s="132"/>
      <c r="R6" s="133"/>
      <c r="S6" s="117"/>
      <c r="T6" s="115"/>
      <c r="U6" s="149"/>
    </row>
    <row r="7" spans="1:21" s="20" customFormat="1" ht="24" customHeight="1">
      <c r="A7" s="107">
        <v>1</v>
      </c>
      <c r="B7" s="85" t="s">
        <v>729</v>
      </c>
      <c r="C7" s="193" t="s">
        <v>730</v>
      </c>
      <c r="D7" s="105" t="s">
        <v>527</v>
      </c>
      <c r="E7" s="194" t="s">
        <v>731</v>
      </c>
      <c r="F7" s="105" t="s">
        <v>732</v>
      </c>
      <c r="G7" s="188" t="s">
        <v>733</v>
      </c>
      <c r="H7" s="97">
        <v>200000</v>
      </c>
      <c r="I7" s="198" t="s">
        <v>734</v>
      </c>
      <c r="J7" s="96">
        <v>100000</v>
      </c>
      <c r="K7" s="96">
        <f>J7/(H7/100)</f>
        <v>50</v>
      </c>
      <c r="L7" s="96">
        <v>100000</v>
      </c>
      <c r="M7" s="96">
        <f>L7/(H7/100)</f>
        <v>50</v>
      </c>
      <c r="N7" s="18" t="s">
        <v>469</v>
      </c>
      <c r="O7" s="18" t="s">
        <v>491</v>
      </c>
      <c r="P7" s="18" t="s">
        <v>492</v>
      </c>
      <c r="Q7" s="18" t="s">
        <v>468</v>
      </c>
      <c r="R7" s="19" t="s">
        <v>148</v>
      </c>
      <c r="S7" s="197" t="s">
        <v>736</v>
      </c>
      <c r="T7" s="18" t="s">
        <v>342</v>
      </c>
      <c r="U7" s="96">
        <v>50000</v>
      </c>
    </row>
    <row r="8" spans="1:21" s="22" customFormat="1" ht="9.75" customHeight="1">
      <c r="A8" s="108"/>
      <c r="B8" s="183"/>
      <c r="C8" s="84"/>
      <c r="D8" s="184"/>
      <c r="E8" s="195"/>
      <c r="F8" s="184"/>
      <c r="G8" s="96"/>
      <c r="H8" s="165"/>
      <c r="I8" s="199"/>
      <c r="J8" s="96"/>
      <c r="K8" s="96"/>
      <c r="L8" s="96"/>
      <c r="M8" s="96"/>
      <c r="N8" s="14" t="s">
        <v>163</v>
      </c>
      <c r="O8" s="14" t="s">
        <v>163</v>
      </c>
      <c r="P8" s="14" t="s">
        <v>163</v>
      </c>
      <c r="Q8" s="14" t="s">
        <v>163</v>
      </c>
      <c r="R8" s="14" t="s">
        <v>735</v>
      </c>
      <c r="S8" s="93"/>
      <c r="T8" s="111" t="s">
        <v>586</v>
      </c>
      <c r="U8" s="96"/>
    </row>
    <row r="9" spans="1:21" s="22" customFormat="1" ht="80.25" customHeight="1">
      <c r="A9" s="108"/>
      <c r="B9" s="183"/>
      <c r="C9" s="85"/>
      <c r="D9" s="21" t="s">
        <v>156</v>
      </c>
      <c r="E9" s="196"/>
      <c r="F9" s="184"/>
      <c r="G9" s="96"/>
      <c r="H9" s="165"/>
      <c r="I9" s="200"/>
      <c r="J9" s="97"/>
      <c r="K9" s="97"/>
      <c r="L9" s="97"/>
      <c r="M9" s="97"/>
      <c r="N9" s="100"/>
      <c r="O9" s="191"/>
      <c r="P9" s="191"/>
      <c r="Q9" s="191"/>
      <c r="R9" s="192"/>
      <c r="S9" s="94"/>
      <c r="T9" s="112"/>
      <c r="U9" s="97"/>
    </row>
    <row r="10" spans="1:21" s="20" customFormat="1" ht="12.75" customHeight="1">
      <c r="A10" s="107">
        <v>2</v>
      </c>
      <c r="B10" s="85" t="s">
        <v>737</v>
      </c>
      <c r="C10" s="85" t="s">
        <v>738</v>
      </c>
      <c r="D10" s="105" t="s">
        <v>739</v>
      </c>
      <c r="E10" s="105" t="s">
        <v>741</v>
      </c>
      <c r="F10" s="105" t="s">
        <v>198</v>
      </c>
      <c r="G10" s="165" t="s">
        <v>733</v>
      </c>
      <c r="H10" s="97">
        <v>180000</v>
      </c>
      <c r="I10" s="83" t="s">
        <v>743</v>
      </c>
      <c r="J10" s="96">
        <v>80000</v>
      </c>
      <c r="K10" s="96">
        <f>J10/(H10/100)</f>
        <v>44.44444444444444</v>
      </c>
      <c r="L10" s="96">
        <v>100000</v>
      </c>
      <c r="M10" s="96">
        <f>L10/(H10/100)</f>
        <v>55.55555555555556</v>
      </c>
      <c r="N10" s="18" t="s">
        <v>469</v>
      </c>
      <c r="O10" s="18" t="s">
        <v>491</v>
      </c>
      <c r="P10" s="18" t="s">
        <v>492</v>
      </c>
      <c r="Q10" s="18" t="s">
        <v>468</v>
      </c>
      <c r="R10" s="19" t="s">
        <v>148</v>
      </c>
      <c r="S10" s="92" t="s">
        <v>744</v>
      </c>
      <c r="T10" s="18" t="s">
        <v>342</v>
      </c>
      <c r="U10" s="96">
        <v>33000</v>
      </c>
    </row>
    <row r="11" spans="1:21" s="22" customFormat="1" ht="8.25" customHeight="1">
      <c r="A11" s="108"/>
      <c r="B11" s="183"/>
      <c r="C11" s="183"/>
      <c r="D11" s="184"/>
      <c r="E11" s="184"/>
      <c r="F11" s="184"/>
      <c r="G11" s="165"/>
      <c r="H11" s="165"/>
      <c r="I11" s="81"/>
      <c r="J11" s="96"/>
      <c r="K11" s="96"/>
      <c r="L11" s="96"/>
      <c r="M11" s="96"/>
      <c r="N11" s="12" t="s">
        <v>163</v>
      </c>
      <c r="O11" s="12" t="s">
        <v>662</v>
      </c>
      <c r="P11" s="12" t="s">
        <v>163</v>
      </c>
      <c r="Q11" s="12" t="s">
        <v>163</v>
      </c>
      <c r="R11" s="12" t="s">
        <v>355</v>
      </c>
      <c r="S11" s="93"/>
      <c r="T11" s="98" t="s">
        <v>587</v>
      </c>
      <c r="U11" s="96"/>
    </row>
    <row r="12" spans="1:21" s="22" customFormat="1" ht="45" customHeight="1">
      <c r="A12" s="108"/>
      <c r="B12" s="183"/>
      <c r="C12" s="183"/>
      <c r="D12" s="21" t="s">
        <v>740</v>
      </c>
      <c r="E12" s="184"/>
      <c r="F12" s="184"/>
      <c r="G12" s="165"/>
      <c r="H12" s="165"/>
      <c r="I12" s="82"/>
      <c r="J12" s="97"/>
      <c r="K12" s="97"/>
      <c r="L12" s="97"/>
      <c r="M12" s="97"/>
      <c r="N12" s="100" t="s">
        <v>629</v>
      </c>
      <c r="O12" s="191"/>
      <c r="P12" s="191"/>
      <c r="Q12" s="191"/>
      <c r="R12" s="192"/>
      <c r="S12" s="94"/>
      <c r="T12" s="99"/>
      <c r="U12" s="97"/>
    </row>
    <row r="13" spans="1:21" s="20" customFormat="1" ht="12.75" customHeight="1">
      <c r="A13" s="107">
        <v>3</v>
      </c>
      <c r="B13" s="85" t="s">
        <v>737</v>
      </c>
      <c r="C13" s="85" t="s">
        <v>745</v>
      </c>
      <c r="D13" s="105" t="s">
        <v>746</v>
      </c>
      <c r="E13" s="105" t="s">
        <v>748</v>
      </c>
      <c r="F13" s="105" t="s">
        <v>198</v>
      </c>
      <c r="G13" s="165" t="s">
        <v>733</v>
      </c>
      <c r="H13" s="97">
        <v>1275000</v>
      </c>
      <c r="I13" s="83" t="s">
        <v>749</v>
      </c>
      <c r="J13" s="96" t="s">
        <v>156</v>
      </c>
      <c r="K13" s="96" t="e">
        <f>J13/(H13/100)</f>
        <v>#VALUE!</v>
      </c>
      <c r="L13" s="96" t="s">
        <v>156</v>
      </c>
      <c r="M13" s="96" t="e">
        <f>L13/(H13/100)</f>
        <v>#VALUE!</v>
      </c>
      <c r="N13" s="18" t="s">
        <v>469</v>
      </c>
      <c r="O13" s="18" t="s">
        <v>491</v>
      </c>
      <c r="P13" s="18" t="s">
        <v>492</v>
      </c>
      <c r="Q13" s="18" t="s">
        <v>468</v>
      </c>
      <c r="R13" s="19" t="s">
        <v>148</v>
      </c>
      <c r="S13" s="92" t="s">
        <v>750</v>
      </c>
      <c r="T13" s="18" t="s">
        <v>174</v>
      </c>
      <c r="U13" s="96">
        <v>0</v>
      </c>
    </row>
    <row r="14" spans="1:21" s="22" customFormat="1" ht="8.25" customHeight="1">
      <c r="A14" s="108"/>
      <c r="B14" s="183"/>
      <c r="C14" s="183"/>
      <c r="D14" s="184"/>
      <c r="E14" s="184"/>
      <c r="F14" s="184"/>
      <c r="G14" s="165"/>
      <c r="H14" s="165"/>
      <c r="I14" s="81"/>
      <c r="J14" s="96"/>
      <c r="K14" s="96"/>
      <c r="L14" s="96"/>
      <c r="M14" s="96"/>
      <c r="N14" s="12" t="s">
        <v>163</v>
      </c>
      <c r="O14" s="12"/>
      <c r="P14" s="12"/>
      <c r="Q14" s="12" t="s">
        <v>163</v>
      </c>
      <c r="R14" s="12" t="s">
        <v>355</v>
      </c>
      <c r="S14" s="93"/>
      <c r="T14" s="98" t="s">
        <v>96</v>
      </c>
      <c r="U14" s="96"/>
    </row>
    <row r="15" spans="1:21" s="22" customFormat="1" ht="94.5" customHeight="1">
      <c r="A15" s="108"/>
      <c r="B15" s="183"/>
      <c r="C15" s="183"/>
      <c r="D15" s="21" t="s">
        <v>747</v>
      </c>
      <c r="E15" s="184"/>
      <c r="F15" s="184"/>
      <c r="G15" s="165"/>
      <c r="H15" s="165"/>
      <c r="I15" s="82"/>
      <c r="J15" s="97"/>
      <c r="K15" s="97"/>
      <c r="L15" s="97"/>
      <c r="M15" s="97"/>
      <c r="N15" s="100" t="s">
        <v>52</v>
      </c>
      <c r="O15" s="191"/>
      <c r="P15" s="191"/>
      <c r="Q15" s="191"/>
      <c r="R15" s="192"/>
      <c r="S15" s="94"/>
      <c r="T15" s="99"/>
      <c r="U15" s="97"/>
    </row>
    <row r="16" spans="1:21" s="20" customFormat="1" ht="12.75" customHeight="1">
      <c r="A16" s="107">
        <v>6</v>
      </c>
      <c r="B16" s="85" t="s">
        <v>191</v>
      </c>
      <c r="C16" s="85" t="s">
        <v>192</v>
      </c>
      <c r="D16" s="105" t="s">
        <v>193</v>
      </c>
      <c r="E16" s="105" t="s">
        <v>195</v>
      </c>
      <c r="F16" s="105" t="s">
        <v>198</v>
      </c>
      <c r="G16" s="95" t="s">
        <v>196</v>
      </c>
      <c r="H16" s="97">
        <v>255000</v>
      </c>
      <c r="I16" s="83" t="s">
        <v>197</v>
      </c>
      <c r="J16" s="96">
        <v>193000</v>
      </c>
      <c r="K16" s="96">
        <f>J16/(H16/100)</f>
        <v>75.68627450980392</v>
      </c>
      <c r="L16" s="96">
        <v>62000</v>
      </c>
      <c r="M16" s="96">
        <f>L16/(H16/100)</f>
        <v>24.313725490196077</v>
      </c>
      <c r="N16" s="18" t="s">
        <v>469</v>
      </c>
      <c r="O16" s="18" t="s">
        <v>491</v>
      </c>
      <c r="P16" s="18" t="s">
        <v>492</v>
      </c>
      <c r="Q16" s="18" t="s">
        <v>468</v>
      </c>
      <c r="R16" s="19" t="s">
        <v>148</v>
      </c>
      <c r="S16" s="92" t="s">
        <v>199</v>
      </c>
      <c r="T16" s="18" t="s">
        <v>342</v>
      </c>
      <c r="U16" s="96">
        <v>40000</v>
      </c>
    </row>
    <row r="17" spans="1:21" s="22" customFormat="1" ht="12.75" customHeight="1">
      <c r="A17" s="108"/>
      <c r="B17" s="183"/>
      <c r="C17" s="183"/>
      <c r="D17" s="184"/>
      <c r="E17" s="184"/>
      <c r="F17" s="184"/>
      <c r="G17" s="96"/>
      <c r="H17" s="165"/>
      <c r="I17" s="81"/>
      <c r="J17" s="96"/>
      <c r="K17" s="96"/>
      <c r="L17" s="96"/>
      <c r="M17" s="96"/>
      <c r="N17" s="14" t="s">
        <v>163</v>
      </c>
      <c r="O17" s="14"/>
      <c r="P17" s="14"/>
      <c r="Q17" s="14" t="s">
        <v>163</v>
      </c>
      <c r="R17" s="14" t="s">
        <v>355</v>
      </c>
      <c r="S17" s="93"/>
      <c r="T17" s="98" t="s">
        <v>589</v>
      </c>
      <c r="U17" s="96"/>
    </row>
    <row r="18" spans="1:21" s="22" customFormat="1" ht="66" customHeight="1">
      <c r="A18" s="108"/>
      <c r="B18" s="183"/>
      <c r="C18" s="183"/>
      <c r="D18" s="21" t="s">
        <v>194</v>
      </c>
      <c r="E18" s="184"/>
      <c r="F18" s="184"/>
      <c r="G18" s="97"/>
      <c r="H18" s="165"/>
      <c r="I18" s="82"/>
      <c r="J18" s="97"/>
      <c r="K18" s="97"/>
      <c r="L18" s="97"/>
      <c r="M18" s="97"/>
      <c r="N18" s="100" t="s">
        <v>588</v>
      </c>
      <c r="O18" s="191"/>
      <c r="P18" s="191"/>
      <c r="Q18" s="191"/>
      <c r="R18" s="192"/>
      <c r="S18" s="94"/>
      <c r="T18" s="99"/>
      <c r="U18" s="97"/>
    </row>
    <row r="19" spans="1:21" s="20" customFormat="1" ht="12.75" customHeight="1">
      <c r="A19" s="107">
        <v>8</v>
      </c>
      <c r="B19" s="85" t="s">
        <v>598</v>
      </c>
      <c r="C19" s="85" t="s">
        <v>599</v>
      </c>
      <c r="D19" s="105" t="s">
        <v>600</v>
      </c>
      <c r="E19" s="105" t="s">
        <v>601</v>
      </c>
      <c r="F19" s="105" t="s">
        <v>198</v>
      </c>
      <c r="G19" s="95" t="s">
        <v>751</v>
      </c>
      <c r="H19" s="97">
        <v>45000</v>
      </c>
      <c r="I19" s="83" t="s">
        <v>602</v>
      </c>
      <c r="J19" s="96">
        <v>15000</v>
      </c>
      <c r="K19" s="96">
        <f>J19/(H19/100)</f>
        <v>33.333333333333336</v>
      </c>
      <c r="L19" s="96">
        <v>30000</v>
      </c>
      <c r="M19" s="96">
        <f>L19/(H19/100)</f>
        <v>66.66666666666667</v>
      </c>
      <c r="N19" s="18" t="s">
        <v>469</v>
      </c>
      <c r="O19" s="18" t="s">
        <v>491</v>
      </c>
      <c r="P19" s="18" t="s">
        <v>492</v>
      </c>
      <c r="Q19" s="18" t="s">
        <v>468</v>
      </c>
      <c r="R19" s="19" t="s">
        <v>148</v>
      </c>
      <c r="S19" s="92" t="s">
        <v>604</v>
      </c>
      <c r="T19" s="18" t="s">
        <v>342</v>
      </c>
      <c r="U19" s="96">
        <v>30000</v>
      </c>
    </row>
    <row r="20" spans="1:21" s="22" customFormat="1" ht="8.25" customHeight="1">
      <c r="A20" s="108"/>
      <c r="B20" s="183"/>
      <c r="C20" s="183"/>
      <c r="D20" s="184"/>
      <c r="E20" s="184"/>
      <c r="F20" s="184"/>
      <c r="G20" s="96"/>
      <c r="H20" s="165"/>
      <c r="I20" s="81"/>
      <c r="J20" s="96"/>
      <c r="K20" s="96"/>
      <c r="L20" s="96"/>
      <c r="M20" s="96"/>
      <c r="N20" s="12" t="s">
        <v>163</v>
      </c>
      <c r="O20" s="12" t="s">
        <v>163</v>
      </c>
      <c r="P20" s="12" t="s">
        <v>163</v>
      </c>
      <c r="Q20" s="12" t="s">
        <v>163</v>
      </c>
      <c r="R20" s="12" t="s">
        <v>735</v>
      </c>
      <c r="S20" s="93"/>
      <c r="T20" s="111" t="s">
        <v>590</v>
      </c>
      <c r="U20" s="96"/>
    </row>
    <row r="21" spans="1:21" s="22" customFormat="1" ht="41.25" customHeight="1">
      <c r="A21" s="108"/>
      <c r="B21" s="183"/>
      <c r="C21" s="183"/>
      <c r="D21" s="21" t="s">
        <v>156</v>
      </c>
      <c r="E21" s="184"/>
      <c r="F21" s="184"/>
      <c r="G21" s="97"/>
      <c r="H21" s="165"/>
      <c r="I21" s="82"/>
      <c r="J21" s="97"/>
      <c r="K21" s="97"/>
      <c r="L21" s="97"/>
      <c r="M21" s="97"/>
      <c r="N21" s="100" t="s">
        <v>603</v>
      </c>
      <c r="O21" s="191"/>
      <c r="P21" s="191"/>
      <c r="Q21" s="191"/>
      <c r="R21" s="192"/>
      <c r="S21" s="94"/>
      <c r="T21" s="112"/>
      <c r="U21" s="97"/>
    </row>
    <row r="22" spans="1:21" s="20" customFormat="1" ht="12.75" customHeight="1">
      <c r="A22" s="107">
        <v>11</v>
      </c>
      <c r="B22" s="85" t="s">
        <v>606</v>
      </c>
      <c r="C22" s="85" t="s">
        <v>607</v>
      </c>
      <c r="D22" s="105" t="s">
        <v>771</v>
      </c>
      <c r="E22" s="105" t="s">
        <v>250</v>
      </c>
      <c r="F22" s="105" t="s">
        <v>732</v>
      </c>
      <c r="G22" s="95" t="s">
        <v>608</v>
      </c>
      <c r="H22" s="97">
        <v>255000</v>
      </c>
      <c r="I22" s="83" t="s">
        <v>172</v>
      </c>
      <c r="J22" s="96">
        <v>155000</v>
      </c>
      <c r="K22" s="96">
        <f>J22/(H22/100)</f>
        <v>60.78431372549019</v>
      </c>
      <c r="L22" s="96">
        <v>100000</v>
      </c>
      <c r="M22" s="96">
        <f>L22/(H22/100)</f>
        <v>39.21568627450981</v>
      </c>
      <c r="N22" s="18" t="s">
        <v>469</v>
      </c>
      <c r="O22" s="18" t="s">
        <v>491</v>
      </c>
      <c r="P22" s="18" t="s">
        <v>492</v>
      </c>
      <c r="Q22" s="18" t="s">
        <v>468</v>
      </c>
      <c r="R22" s="19" t="s">
        <v>148</v>
      </c>
      <c r="S22" s="92" t="s">
        <v>610</v>
      </c>
      <c r="T22" s="18" t="s">
        <v>342</v>
      </c>
      <c r="U22" s="96">
        <v>50000</v>
      </c>
    </row>
    <row r="23" spans="1:21" s="22" customFormat="1" ht="8.25" customHeight="1">
      <c r="A23" s="108"/>
      <c r="B23" s="183"/>
      <c r="C23" s="183"/>
      <c r="D23" s="184"/>
      <c r="E23" s="184"/>
      <c r="F23" s="184"/>
      <c r="G23" s="96"/>
      <c r="H23" s="165"/>
      <c r="I23" s="81"/>
      <c r="J23" s="96"/>
      <c r="K23" s="96"/>
      <c r="L23" s="96"/>
      <c r="M23" s="96"/>
      <c r="N23" s="12" t="s">
        <v>163</v>
      </c>
      <c r="O23" s="12"/>
      <c r="P23" s="12"/>
      <c r="Q23" s="12"/>
      <c r="R23" s="12"/>
      <c r="S23" s="93"/>
      <c r="T23" s="111" t="s">
        <v>56</v>
      </c>
      <c r="U23" s="96"/>
    </row>
    <row r="24" spans="1:21" s="22" customFormat="1" ht="90" customHeight="1">
      <c r="A24" s="108"/>
      <c r="B24" s="183"/>
      <c r="C24" s="183"/>
      <c r="D24" s="21" t="s">
        <v>605</v>
      </c>
      <c r="E24" s="184"/>
      <c r="F24" s="184"/>
      <c r="G24" s="97"/>
      <c r="H24" s="165"/>
      <c r="I24" s="82"/>
      <c r="J24" s="97"/>
      <c r="K24" s="97"/>
      <c r="L24" s="97"/>
      <c r="M24" s="97"/>
      <c r="N24" s="100" t="s">
        <v>609</v>
      </c>
      <c r="O24" s="191"/>
      <c r="P24" s="191"/>
      <c r="Q24" s="191"/>
      <c r="R24" s="192"/>
      <c r="S24" s="94"/>
      <c r="T24" s="112"/>
      <c r="U24" s="97"/>
    </row>
    <row r="25" spans="1:21" s="20" customFormat="1" ht="12.75" customHeight="1">
      <c r="A25" s="107">
        <v>12</v>
      </c>
      <c r="B25" s="85" t="s">
        <v>611</v>
      </c>
      <c r="C25" s="85" t="s">
        <v>612</v>
      </c>
      <c r="D25" s="105" t="s">
        <v>613</v>
      </c>
      <c r="E25" s="105" t="s">
        <v>614</v>
      </c>
      <c r="F25" s="105" t="s">
        <v>732</v>
      </c>
      <c r="G25" s="95" t="s">
        <v>615</v>
      </c>
      <c r="H25" s="97">
        <v>190000</v>
      </c>
      <c r="I25" s="83" t="s">
        <v>172</v>
      </c>
      <c r="J25" s="96" t="s">
        <v>156</v>
      </c>
      <c r="K25" s="96" t="e">
        <f>J25/(H25/100)</f>
        <v>#VALUE!</v>
      </c>
      <c r="L25" s="96" t="s">
        <v>156</v>
      </c>
      <c r="M25" s="96" t="e">
        <f>L25/(H25/100)</f>
        <v>#VALUE!</v>
      </c>
      <c r="N25" s="18" t="s">
        <v>469</v>
      </c>
      <c r="O25" s="18" t="s">
        <v>491</v>
      </c>
      <c r="P25" s="18" t="s">
        <v>492</v>
      </c>
      <c r="Q25" s="18" t="s">
        <v>468</v>
      </c>
      <c r="R25" s="19" t="s">
        <v>148</v>
      </c>
      <c r="S25" s="92" t="s">
        <v>617</v>
      </c>
      <c r="T25" s="18" t="s">
        <v>342</v>
      </c>
      <c r="U25" s="96">
        <v>50000</v>
      </c>
    </row>
    <row r="26" spans="1:21" s="22" customFormat="1" ht="8.25" customHeight="1">
      <c r="A26" s="108"/>
      <c r="B26" s="183"/>
      <c r="C26" s="183"/>
      <c r="D26" s="184"/>
      <c r="E26" s="184"/>
      <c r="F26" s="184"/>
      <c r="G26" s="96"/>
      <c r="H26" s="165"/>
      <c r="I26" s="81"/>
      <c r="J26" s="96"/>
      <c r="K26" s="96"/>
      <c r="L26" s="96"/>
      <c r="M26" s="96"/>
      <c r="N26" s="12" t="s">
        <v>163</v>
      </c>
      <c r="O26" s="12" t="s">
        <v>163</v>
      </c>
      <c r="P26" s="12" t="s">
        <v>163</v>
      </c>
      <c r="Q26" s="12" t="s">
        <v>663</v>
      </c>
      <c r="R26" s="12" t="s">
        <v>735</v>
      </c>
      <c r="S26" s="93"/>
      <c r="T26" s="111" t="s">
        <v>57</v>
      </c>
      <c r="U26" s="96"/>
    </row>
    <row r="27" spans="1:21" s="22" customFormat="1" ht="64.5" customHeight="1">
      <c r="A27" s="108"/>
      <c r="B27" s="183"/>
      <c r="C27" s="183"/>
      <c r="D27" s="21" t="s">
        <v>605</v>
      </c>
      <c r="E27" s="184"/>
      <c r="F27" s="184"/>
      <c r="G27" s="97"/>
      <c r="H27" s="165"/>
      <c r="I27" s="82"/>
      <c r="J27" s="97"/>
      <c r="K27" s="97"/>
      <c r="L27" s="97"/>
      <c r="M27" s="97"/>
      <c r="N27" s="100" t="s">
        <v>616</v>
      </c>
      <c r="O27" s="191"/>
      <c r="P27" s="191"/>
      <c r="Q27" s="191"/>
      <c r="R27" s="192"/>
      <c r="S27" s="94"/>
      <c r="T27" s="112"/>
      <c r="U27" s="97"/>
    </row>
    <row r="28" spans="1:21" s="20" customFormat="1" ht="12.75" customHeight="1">
      <c r="A28" s="107">
        <v>13</v>
      </c>
      <c r="B28" s="85" t="s">
        <v>546</v>
      </c>
      <c r="C28" s="85" t="s">
        <v>618</v>
      </c>
      <c r="D28" s="105" t="s">
        <v>754</v>
      </c>
      <c r="E28" s="105" t="s">
        <v>619</v>
      </c>
      <c r="F28" s="105" t="s">
        <v>198</v>
      </c>
      <c r="G28" s="95" t="s">
        <v>620</v>
      </c>
      <c r="H28" s="97">
        <v>53230</v>
      </c>
      <c r="I28" s="83" t="s">
        <v>550</v>
      </c>
      <c r="J28" s="96" t="s">
        <v>156</v>
      </c>
      <c r="K28" s="96" t="e">
        <f>J28/(H28/100)</f>
        <v>#VALUE!</v>
      </c>
      <c r="L28" s="96" t="s">
        <v>156</v>
      </c>
      <c r="M28" s="96" t="e">
        <f>L28/(H28/100)</f>
        <v>#VALUE!</v>
      </c>
      <c r="N28" s="18" t="s">
        <v>469</v>
      </c>
      <c r="O28" s="18" t="s">
        <v>491</v>
      </c>
      <c r="P28" s="18" t="s">
        <v>492</v>
      </c>
      <c r="Q28" s="18" t="s">
        <v>468</v>
      </c>
      <c r="R28" s="19" t="s">
        <v>148</v>
      </c>
      <c r="S28" s="92" t="s">
        <v>628</v>
      </c>
      <c r="T28" s="18" t="s">
        <v>174</v>
      </c>
      <c r="U28" s="96">
        <v>0</v>
      </c>
    </row>
    <row r="29" spans="1:21" s="22" customFormat="1" ht="8.25" customHeight="1">
      <c r="A29" s="108"/>
      <c r="B29" s="183"/>
      <c r="C29" s="183"/>
      <c r="D29" s="184"/>
      <c r="E29" s="184"/>
      <c r="F29" s="184"/>
      <c r="G29" s="96"/>
      <c r="H29" s="165"/>
      <c r="I29" s="81"/>
      <c r="J29" s="96"/>
      <c r="K29" s="96"/>
      <c r="L29" s="96"/>
      <c r="M29" s="96"/>
      <c r="N29" s="12" t="s">
        <v>163</v>
      </c>
      <c r="O29" s="12" t="s">
        <v>163</v>
      </c>
      <c r="P29" s="12" t="s">
        <v>163</v>
      </c>
      <c r="Q29" s="12" t="s">
        <v>163</v>
      </c>
      <c r="R29" s="12" t="s">
        <v>735</v>
      </c>
      <c r="S29" s="93"/>
      <c r="T29" s="98" t="s">
        <v>48</v>
      </c>
      <c r="U29" s="96"/>
    </row>
    <row r="30" spans="1:21" s="22" customFormat="1" ht="45" customHeight="1">
      <c r="A30" s="108"/>
      <c r="B30" s="183"/>
      <c r="C30" s="183"/>
      <c r="D30" s="21" t="s">
        <v>692</v>
      </c>
      <c r="E30" s="184"/>
      <c r="F30" s="184"/>
      <c r="G30" s="97"/>
      <c r="H30" s="165"/>
      <c r="I30" s="82"/>
      <c r="J30" s="97"/>
      <c r="K30" s="97"/>
      <c r="L30" s="97"/>
      <c r="M30" s="97"/>
      <c r="N30" s="100" t="s">
        <v>621</v>
      </c>
      <c r="O30" s="191"/>
      <c r="P30" s="191"/>
      <c r="Q30" s="191"/>
      <c r="R30" s="192"/>
      <c r="S30" s="94"/>
      <c r="T30" s="99"/>
      <c r="U30" s="97"/>
    </row>
    <row r="31" spans="1:21" s="20" customFormat="1" ht="12.75" customHeight="1">
      <c r="A31" s="107">
        <v>22</v>
      </c>
      <c r="B31" s="85" t="s">
        <v>251</v>
      </c>
      <c r="C31" s="85" t="s">
        <v>116</v>
      </c>
      <c r="D31" s="105" t="s">
        <v>597</v>
      </c>
      <c r="E31" s="105" t="s">
        <v>117</v>
      </c>
      <c r="F31" s="105" t="s">
        <v>742</v>
      </c>
      <c r="G31" s="95" t="s">
        <v>118</v>
      </c>
      <c r="H31" s="97">
        <v>100000</v>
      </c>
      <c r="I31" s="83" t="s">
        <v>63</v>
      </c>
      <c r="J31" s="96">
        <v>30000</v>
      </c>
      <c r="K31" s="96">
        <f>J31/(H31/100)</f>
        <v>30</v>
      </c>
      <c r="L31" s="96">
        <v>70000</v>
      </c>
      <c r="M31" s="96">
        <f>L31/(H31/100)</f>
        <v>70</v>
      </c>
      <c r="N31" s="18" t="s">
        <v>469</v>
      </c>
      <c r="O31" s="18" t="s">
        <v>491</v>
      </c>
      <c r="P31" s="18" t="s">
        <v>492</v>
      </c>
      <c r="Q31" s="18" t="s">
        <v>468</v>
      </c>
      <c r="R31" s="19" t="s">
        <v>148</v>
      </c>
      <c r="S31" s="92" t="s">
        <v>120</v>
      </c>
      <c r="T31" s="18" t="s">
        <v>342</v>
      </c>
      <c r="U31" s="96">
        <v>50000</v>
      </c>
    </row>
    <row r="32" spans="1:21" s="22" customFormat="1" ht="12.75" customHeight="1">
      <c r="A32" s="108"/>
      <c r="B32" s="183"/>
      <c r="C32" s="183"/>
      <c r="D32" s="184"/>
      <c r="E32" s="184"/>
      <c r="F32" s="184"/>
      <c r="G32" s="96"/>
      <c r="H32" s="165"/>
      <c r="I32" s="81"/>
      <c r="J32" s="96"/>
      <c r="K32" s="96"/>
      <c r="L32" s="96"/>
      <c r="M32" s="96"/>
      <c r="N32" s="14" t="s">
        <v>163</v>
      </c>
      <c r="O32" s="14" t="s">
        <v>355</v>
      </c>
      <c r="P32" s="14" t="s">
        <v>163</v>
      </c>
      <c r="Q32" s="14" t="s">
        <v>163</v>
      </c>
      <c r="R32" s="14" t="s">
        <v>735</v>
      </c>
      <c r="S32" s="93"/>
      <c r="T32" s="98" t="s">
        <v>630</v>
      </c>
      <c r="U32" s="96"/>
    </row>
    <row r="33" spans="1:21" s="22" customFormat="1" ht="47.25" customHeight="1">
      <c r="A33" s="108"/>
      <c r="B33" s="183"/>
      <c r="C33" s="183"/>
      <c r="D33" s="21" t="s">
        <v>692</v>
      </c>
      <c r="E33" s="184"/>
      <c r="F33" s="184"/>
      <c r="G33" s="97"/>
      <c r="H33" s="165"/>
      <c r="I33" s="82"/>
      <c r="J33" s="97"/>
      <c r="K33" s="97"/>
      <c r="L33" s="97"/>
      <c r="M33" s="97"/>
      <c r="N33" s="100" t="s">
        <v>119</v>
      </c>
      <c r="O33" s="191"/>
      <c r="P33" s="191"/>
      <c r="Q33" s="191"/>
      <c r="R33" s="192"/>
      <c r="S33" s="94"/>
      <c r="T33" s="99"/>
      <c r="U33" s="97"/>
    </row>
    <row r="34" spans="1:21" s="28" customFormat="1" ht="12.75">
      <c r="A34" s="27"/>
      <c r="E34" s="89" t="s">
        <v>160</v>
      </c>
      <c r="F34" s="90"/>
      <c r="G34" s="91"/>
      <c r="H34" s="29">
        <f>SUM(H7:H33)</f>
        <v>2553230</v>
      </c>
      <c r="I34" s="158" t="s">
        <v>161</v>
      </c>
      <c r="J34" s="158"/>
      <c r="K34" s="158"/>
      <c r="L34" s="29">
        <f>SUM(L7:L33)</f>
        <v>462000</v>
      </c>
      <c r="R34" s="31"/>
      <c r="S34" s="26" t="s">
        <v>159</v>
      </c>
      <c r="T34" s="156">
        <f>SUM(U7:U33)</f>
        <v>303000</v>
      </c>
      <c r="U34" s="157"/>
    </row>
    <row r="35" s="22" customFormat="1" ht="12.75">
      <c r="A35" s="24"/>
    </row>
    <row r="36" s="22" customFormat="1" ht="12.75">
      <c r="A36" s="24"/>
    </row>
    <row r="37" spans="1:8" s="22" customFormat="1" ht="12.75">
      <c r="A37" s="24"/>
      <c r="H37" s="25"/>
    </row>
    <row r="38" s="22" customFormat="1" ht="12.75">
      <c r="A38" s="24"/>
    </row>
    <row r="39" s="22" customFormat="1" ht="12.75">
      <c r="A39" s="24"/>
    </row>
    <row r="40" s="22" customFormat="1" ht="12.75">
      <c r="A40" s="24"/>
    </row>
    <row r="41" s="22" customFormat="1" ht="12.75">
      <c r="A41" s="24"/>
    </row>
    <row r="42" s="22" customFormat="1" ht="12.75">
      <c r="A42" s="24"/>
    </row>
    <row r="43" s="22" customFormat="1" ht="12.75">
      <c r="A43" s="24"/>
    </row>
    <row r="44" s="22" customFormat="1" ht="12.75">
      <c r="A44" s="24"/>
    </row>
    <row r="45" s="22" customFormat="1" ht="12.75">
      <c r="A45" s="24"/>
    </row>
    <row r="46" s="22" customFormat="1" ht="12.75">
      <c r="A46" s="24"/>
    </row>
  </sheetData>
  <mergeCells count="177">
    <mergeCell ref="M28:M30"/>
    <mergeCell ref="S28:S30"/>
    <mergeCell ref="U28:U30"/>
    <mergeCell ref="T29:T30"/>
    <mergeCell ref="N30:R30"/>
    <mergeCell ref="I28:I30"/>
    <mergeCell ref="J28:J30"/>
    <mergeCell ref="K28:K30"/>
    <mergeCell ref="L28:L30"/>
    <mergeCell ref="E28:E30"/>
    <mergeCell ref="F28:F30"/>
    <mergeCell ref="H28:H30"/>
    <mergeCell ref="G28:G30"/>
    <mergeCell ref="A28:A30"/>
    <mergeCell ref="B28:B30"/>
    <mergeCell ref="C28:C30"/>
    <mergeCell ref="D28:D29"/>
    <mergeCell ref="M25:M27"/>
    <mergeCell ref="S25:S27"/>
    <mergeCell ref="U25:U27"/>
    <mergeCell ref="T26:T27"/>
    <mergeCell ref="N27:R27"/>
    <mergeCell ref="I25:I27"/>
    <mergeCell ref="J25:J27"/>
    <mergeCell ref="K25:K27"/>
    <mergeCell ref="L25:L27"/>
    <mergeCell ref="E25:E27"/>
    <mergeCell ref="F25:F27"/>
    <mergeCell ref="H25:H27"/>
    <mergeCell ref="G25:G27"/>
    <mergeCell ref="A25:A27"/>
    <mergeCell ref="B25:B27"/>
    <mergeCell ref="C25:C27"/>
    <mergeCell ref="D25:D26"/>
    <mergeCell ref="M22:M24"/>
    <mergeCell ref="S22:S24"/>
    <mergeCell ref="U22:U24"/>
    <mergeCell ref="T23:T24"/>
    <mergeCell ref="N24:R24"/>
    <mergeCell ref="I22:I24"/>
    <mergeCell ref="J22:J24"/>
    <mergeCell ref="K22:K24"/>
    <mergeCell ref="L22:L24"/>
    <mergeCell ref="E22:E24"/>
    <mergeCell ref="F22:F24"/>
    <mergeCell ref="H22:H24"/>
    <mergeCell ref="G22:G24"/>
    <mergeCell ref="A22:A24"/>
    <mergeCell ref="B22:B24"/>
    <mergeCell ref="C22:C24"/>
    <mergeCell ref="D22:D23"/>
    <mergeCell ref="H3:I3"/>
    <mergeCell ref="L3:M3"/>
    <mergeCell ref="M7:M9"/>
    <mergeCell ref="H7:H9"/>
    <mergeCell ref="H5:I5"/>
    <mergeCell ref="I7:I9"/>
    <mergeCell ref="J7:J9"/>
    <mergeCell ref="K7:K9"/>
    <mergeCell ref="L7:L9"/>
    <mergeCell ref="U7:U9"/>
    <mergeCell ref="N5:R6"/>
    <mergeCell ref="N9:R9"/>
    <mergeCell ref="S7:S9"/>
    <mergeCell ref="T8:T9"/>
    <mergeCell ref="A1:U1"/>
    <mergeCell ref="C4:G4"/>
    <mergeCell ref="A4:A6"/>
    <mergeCell ref="D5:D6"/>
    <mergeCell ref="E5:E6"/>
    <mergeCell ref="C5:C6"/>
    <mergeCell ref="A2:U2"/>
    <mergeCell ref="U4:U6"/>
    <mergeCell ref="T4:T6"/>
    <mergeCell ref="S5:S6"/>
    <mergeCell ref="N4:S4"/>
    <mergeCell ref="H4:M4"/>
    <mergeCell ref="J5:K5"/>
    <mergeCell ref="L5:M5"/>
    <mergeCell ref="B5:B6"/>
    <mergeCell ref="G5:G6"/>
    <mergeCell ref="A7:A9"/>
    <mergeCell ref="B7:B9"/>
    <mergeCell ref="C7:C9"/>
    <mergeCell ref="F5:F6"/>
    <mergeCell ref="F7:F9"/>
    <mergeCell ref="D7:D8"/>
    <mergeCell ref="E7:E9"/>
    <mergeCell ref="G7:G9"/>
    <mergeCell ref="A10:A12"/>
    <mergeCell ref="B10:B12"/>
    <mergeCell ref="C10:C12"/>
    <mergeCell ref="D10:D11"/>
    <mergeCell ref="E10:E12"/>
    <mergeCell ref="F10:F12"/>
    <mergeCell ref="H10:H12"/>
    <mergeCell ref="G10:G12"/>
    <mergeCell ref="I10:I12"/>
    <mergeCell ref="J10:J12"/>
    <mergeCell ref="K10:K12"/>
    <mergeCell ref="L10:L12"/>
    <mergeCell ref="M10:M12"/>
    <mergeCell ref="S10:S12"/>
    <mergeCell ref="U10:U12"/>
    <mergeCell ref="T11:T12"/>
    <mergeCell ref="N12:R12"/>
    <mergeCell ref="A13:A15"/>
    <mergeCell ref="B13:B15"/>
    <mergeCell ref="C13:C15"/>
    <mergeCell ref="D13:D14"/>
    <mergeCell ref="E13:E15"/>
    <mergeCell ref="F13:F15"/>
    <mergeCell ref="H13:H15"/>
    <mergeCell ref="G13:G15"/>
    <mergeCell ref="I13:I15"/>
    <mergeCell ref="J13:J15"/>
    <mergeCell ref="K13:K15"/>
    <mergeCell ref="L13:L15"/>
    <mergeCell ref="M13:M15"/>
    <mergeCell ref="S13:S15"/>
    <mergeCell ref="U13:U15"/>
    <mergeCell ref="T14:T15"/>
    <mergeCell ref="N15:R15"/>
    <mergeCell ref="A16:A18"/>
    <mergeCell ref="B16:B18"/>
    <mergeCell ref="C16:C18"/>
    <mergeCell ref="D16:D17"/>
    <mergeCell ref="E16:E18"/>
    <mergeCell ref="F16:F18"/>
    <mergeCell ref="H16:H18"/>
    <mergeCell ref="G16:G18"/>
    <mergeCell ref="I16:I18"/>
    <mergeCell ref="J16:J18"/>
    <mergeCell ref="K16:K18"/>
    <mergeCell ref="L16:L18"/>
    <mergeCell ref="M16:M18"/>
    <mergeCell ref="S16:S18"/>
    <mergeCell ref="U16:U18"/>
    <mergeCell ref="T17:T18"/>
    <mergeCell ref="N18:R18"/>
    <mergeCell ref="A19:A21"/>
    <mergeCell ref="B19:B21"/>
    <mergeCell ref="C19:C21"/>
    <mergeCell ref="D19:D20"/>
    <mergeCell ref="E19:E21"/>
    <mergeCell ref="F19:F21"/>
    <mergeCell ref="H19:H21"/>
    <mergeCell ref="G19:G21"/>
    <mergeCell ref="I19:I21"/>
    <mergeCell ref="J19:J21"/>
    <mergeCell ref="K19:K21"/>
    <mergeCell ref="L19:L21"/>
    <mergeCell ref="M19:M21"/>
    <mergeCell ref="S19:S21"/>
    <mergeCell ref="U19:U21"/>
    <mergeCell ref="T20:T21"/>
    <mergeCell ref="N21:R21"/>
    <mergeCell ref="T34:U34"/>
    <mergeCell ref="I34:K34"/>
    <mergeCell ref="E34:G34"/>
    <mergeCell ref="A31:A33"/>
    <mergeCell ref="B31:B33"/>
    <mergeCell ref="C31:C33"/>
    <mergeCell ref="D31:D32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S31:S33"/>
    <mergeCell ref="U31:U33"/>
    <mergeCell ref="T32:T33"/>
    <mergeCell ref="N33:R33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Header>&amp;RPříloha č. 3</oddHeader>
    <oddFooter>&amp;R&amp;"Arial CE,Kurzíva"&amp;6Strana &amp;P/&amp;N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D13"/>
  <sheetViews>
    <sheetView workbookViewId="0" topLeftCell="A1">
      <selection activeCell="A2" sqref="A2"/>
    </sheetView>
  </sheetViews>
  <sheetFormatPr defaultColWidth="9.00390625" defaultRowHeight="12.75"/>
  <cols>
    <col min="2" max="2" width="16.375" style="0" customWidth="1"/>
    <col min="3" max="3" width="15.25390625" style="0" customWidth="1"/>
  </cols>
  <sheetData>
    <row r="1" spans="1:3" ht="15.75">
      <c r="A1" s="201" t="s">
        <v>158</v>
      </c>
      <c r="B1" s="201"/>
      <c r="C1" s="201"/>
    </row>
    <row r="2" spans="1:3" ht="15.75">
      <c r="A2" s="40"/>
      <c r="B2" s="40"/>
      <c r="C2" s="40"/>
    </row>
    <row r="3" ht="12.75">
      <c r="C3" s="41" t="s">
        <v>519</v>
      </c>
    </row>
    <row r="4" spans="1:3" ht="15">
      <c r="A4" s="206" t="s">
        <v>487</v>
      </c>
      <c r="B4" s="207"/>
      <c r="C4" s="46">
        <f>SUM('Významné akce mládeže'!H25,'Akce SPV'!H55,'Veřejná sportoviště'!I263,'ZŠ a SCM'!H34)</f>
        <v>23034771</v>
      </c>
    </row>
    <row r="5" spans="1:3" ht="15">
      <c r="A5" s="208" t="s">
        <v>488</v>
      </c>
      <c r="B5" s="209"/>
      <c r="C5" s="47">
        <f>SUM('Významné akce mládeže'!L25,'Akce SPV'!L55,'Veřejná sportoviště'!M263,'ZŠ a SCM'!L34)</f>
        <v>9725274</v>
      </c>
    </row>
    <row r="6" spans="1:3" ht="15">
      <c r="A6" s="211" t="s">
        <v>157</v>
      </c>
      <c r="B6" s="211"/>
      <c r="C6" s="48">
        <f>SUM('Významné akce mládeže'!T25:U25,'Akce SPV'!T55:U55,'Veřejná sportoviště'!V263:W263,'ZŠ a SCM'!T34:U34)</f>
        <v>3914000</v>
      </c>
    </row>
    <row r="7" spans="1:3" ht="15">
      <c r="A7" s="49"/>
      <c r="B7" s="49"/>
      <c r="C7" s="50"/>
    </row>
    <row r="8" spans="1:4" ht="12.75">
      <c r="A8" s="210" t="s">
        <v>518</v>
      </c>
      <c r="B8" s="210"/>
      <c r="C8" s="51" t="s">
        <v>519</v>
      </c>
      <c r="D8" s="52" t="s">
        <v>520</v>
      </c>
    </row>
    <row r="9" spans="1:4" ht="12.75">
      <c r="A9" s="202" t="s">
        <v>514</v>
      </c>
      <c r="B9" s="202"/>
      <c r="C9" s="45">
        <f>'Významné akce mládeže'!T25</f>
        <v>43000</v>
      </c>
      <c r="D9" s="55">
        <f>C9/(67500)</f>
        <v>0.6370370370370371</v>
      </c>
    </row>
    <row r="10" spans="1:4" ht="12.75">
      <c r="A10" s="203" t="s">
        <v>515</v>
      </c>
      <c r="B10" s="203"/>
      <c r="C10" s="44">
        <f>'Akce SPV'!T55</f>
        <v>107500</v>
      </c>
      <c r="D10" s="56">
        <f>C10/(67500)</f>
        <v>1.5925925925925926</v>
      </c>
    </row>
    <row r="11" spans="1:4" ht="12.75">
      <c r="A11" s="204" t="s">
        <v>516</v>
      </c>
      <c r="B11" s="204"/>
      <c r="C11" s="43">
        <f>'Veřejná sportoviště'!V263</f>
        <v>3460500</v>
      </c>
      <c r="D11" s="57">
        <f>C11/(67500)</f>
        <v>51.266666666666666</v>
      </c>
    </row>
    <row r="12" spans="1:4" ht="12.75">
      <c r="A12" s="205" t="s">
        <v>517</v>
      </c>
      <c r="B12" s="205"/>
      <c r="C12" s="42">
        <f>'ZŠ a SCM'!T34</f>
        <v>303000</v>
      </c>
      <c r="D12" s="58">
        <f>C12/(67500)</f>
        <v>4.488888888888889</v>
      </c>
    </row>
    <row r="13" spans="1:3" ht="12.75">
      <c r="A13" s="54"/>
      <c r="B13" s="54"/>
      <c r="C13" s="53">
        <f>SUM(C9:C12)</f>
        <v>3914000</v>
      </c>
    </row>
  </sheetData>
  <mergeCells count="9">
    <mergeCell ref="A12:B12"/>
    <mergeCell ref="A4:B4"/>
    <mergeCell ref="A5:B5"/>
    <mergeCell ref="A8:B8"/>
    <mergeCell ref="A6:B6"/>
    <mergeCell ref="A1:C1"/>
    <mergeCell ref="A9:B9"/>
    <mergeCell ref="A10:B10"/>
    <mergeCell ref="A11:B11"/>
  </mergeCells>
  <conditionalFormatting sqref="C7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5" sqref="A15"/>
    </sheetView>
  </sheetViews>
  <sheetFormatPr defaultColWidth="9.00390625" defaultRowHeight="12.75"/>
  <cols>
    <col min="1" max="1" width="29.625" style="61" customWidth="1"/>
    <col min="2" max="2" width="12.125" style="76" customWidth="1"/>
    <col min="3" max="3" width="10.75390625" style="76" customWidth="1"/>
    <col min="4" max="4" width="11.875" style="77" customWidth="1"/>
    <col min="5" max="5" width="15.125" style="77" customWidth="1"/>
    <col min="6" max="6" width="12.75390625" style="76" customWidth="1"/>
    <col min="7" max="16384" width="9.125" style="61" customWidth="1"/>
  </cols>
  <sheetData>
    <row r="1" spans="1:6" ht="37.5" customHeight="1" thickBot="1">
      <c r="A1" s="212" t="s">
        <v>570</v>
      </c>
      <c r="B1" s="212"/>
      <c r="C1" s="212"/>
      <c r="D1" s="212"/>
      <c r="E1" s="212"/>
      <c r="F1" s="212"/>
    </row>
    <row r="2" spans="1:6" ht="51">
      <c r="A2" s="62" t="s">
        <v>556</v>
      </c>
      <c r="B2" s="63" t="s">
        <v>557</v>
      </c>
      <c r="C2" s="63" t="s">
        <v>558</v>
      </c>
      <c r="D2" s="64" t="s">
        <v>559</v>
      </c>
      <c r="E2" s="63" t="s">
        <v>560</v>
      </c>
      <c r="F2" s="65" t="s">
        <v>561</v>
      </c>
    </row>
    <row r="3" spans="1:6" ht="38.25">
      <c r="A3" s="66" t="s">
        <v>562</v>
      </c>
      <c r="B3" s="67">
        <v>43000</v>
      </c>
      <c r="C3" s="67">
        <v>144300</v>
      </c>
      <c r="D3" s="68">
        <v>6</v>
      </c>
      <c r="E3" s="68">
        <v>5</v>
      </c>
      <c r="F3" s="69">
        <v>343700</v>
      </c>
    </row>
    <row r="4" spans="1:6" ht="51">
      <c r="A4" s="66" t="s">
        <v>563</v>
      </c>
      <c r="B4" s="67">
        <v>107500</v>
      </c>
      <c r="C4" s="67">
        <v>407012</v>
      </c>
      <c r="D4" s="68">
        <v>16</v>
      </c>
      <c r="E4" s="68">
        <v>14</v>
      </c>
      <c r="F4" s="69">
        <v>705500</v>
      </c>
    </row>
    <row r="5" spans="1:6" ht="63.75">
      <c r="A5" s="66" t="s">
        <v>564</v>
      </c>
      <c r="B5" s="67">
        <v>3460500</v>
      </c>
      <c r="C5" s="67">
        <v>8711962</v>
      </c>
      <c r="D5" s="70">
        <v>64</v>
      </c>
      <c r="E5" s="68">
        <v>27</v>
      </c>
      <c r="F5" s="69">
        <v>19432341</v>
      </c>
    </row>
    <row r="6" spans="1:6" ht="51">
      <c r="A6" s="66" t="s">
        <v>565</v>
      </c>
      <c r="B6" s="67">
        <v>303000</v>
      </c>
      <c r="C6" s="67">
        <v>462000</v>
      </c>
      <c r="D6" s="68">
        <v>9</v>
      </c>
      <c r="E6" s="70">
        <v>7</v>
      </c>
      <c r="F6" s="69">
        <v>2553230</v>
      </c>
    </row>
    <row r="7" spans="1:6" s="75" customFormat="1" ht="20.25" customHeight="1" thickBot="1">
      <c r="A7" s="71" t="s">
        <v>566</v>
      </c>
      <c r="B7" s="72">
        <f>SUM(B3:B6)</f>
        <v>3914000</v>
      </c>
      <c r="C7" s="72">
        <f>SUM(C3:C6)</f>
        <v>9725274</v>
      </c>
      <c r="D7" s="73">
        <f>SUM(D3:D6)</f>
        <v>95</v>
      </c>
      <c r="E7" s="73">
        <f>SUM(E3:E6)</f>
        <v>53</v>
      </c>
      <c r="F7" s="74">
        <f>SUM(F3:F6)</f>
        <v>23034771</v>
      </c>
    </row>
    <row r="8" ht="55.5" customHeight="1"/>
    <row r="9" ht="16.5" customHeight="1">
      <c r="A9" s="61" t="s">
        <v>567</v>
      </c>
    </row>
    <row r="10" spans="1:2" ht="12.75">
      <c r="A10" s="61" t="s">
        <v>568</v>
      </c>
      <c r="B10" s="78">
        <f>B12-B11</f>
        <v>984000</v>
      </c>
    </row>
    <row r="11" spans="1:2" ht="12.75">
      <c r="A11" s="61" t="s">
        <v>569</v>
      </c>
      <c r="B11" s="78">
        <v>2930000</v>
      </c>
    </row>
    <row r="12" spans="1:2" ht="12.75">
      <c r="A12" s="79" t="s">
        <v>566</v>
      </c>
      <c r="B12" s="80">
        <f>B7</f>
        <v>3914000</v>
      </c>
    </row>
  </sheetData>
  <mergeCells count="1">
    <mergeCell ref="A1:F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Záviský</dc:creator>
  <cp:keywords/>
  <dc:description/>
  <cp:lastModifiedBy>or511</cp:lastModifiedBy>
  <cp:lastPrinted>2005-04-21T08:16:47Z</cp:lastPrinted>
  <dcterms:created xsi:type="dcterms:W3CDTF">2002-04-15T06:31:04Z</dcterms:created>
  <dcterms:modified xsi:type="dcterms:W3CDTF">2005-05-09T06:12:27Z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-575992092</vt:i4>
  </property>
  <property fmtid="{D5CDD505-2E9C-101B-9397-08002B2CF9AE}" pid="3" name="_EmailSubject">
    <vt:lpwstr>Přílohy k N 135</vt:lpwstr>
  </property>
  <property fmtid="{D5CDD505-2E9C-101B-9397-08002B2CF9AE}" pid="4" name="_AuthorEmail">
    <vt:lpwstr>mjanulik@kr-kralovehradecky.cz</vt:lpwstr>
  </property>
  <property fmtid="{D5CDD505-2E9C-101B-9397-08002B2CF9AE}" pid="5" name="_AuthorEmailDisplayName">
    <vt:lpwstr>Janulík Milan Ing.</vt:lpwstr>
  </property>
  <property fmtid="{D5CDD505-2E9C-101B-9397-08002B2CF9AE}" pid="6" name="_PreviousAdHocReviewCycleID">
    <vt:i4>-755586465</vt:i4>
  </property>
  <property fmtid="{D5CDD505-2E9C-101B-9397-08002B2CF9AE}" pid="7" name="_ReviewingToolsShownOnce">
    <vt:lpwstr/>
  </property>
</Properties>
</file>