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sociální" sheetId="1" r:id="rId1"/>
  </sheets>
  <definedNames>
    <definedName name="_xlnm.Print_Titles" localSheetId="0">'sociální'!$1:$13</definedName>
    <definedName name="_xlnm.Print_Area" localSheetId="0">'sociální'!$A$1:$R$217</definedName>
  </definedNames>
  <calcPr fullCalcOnLoad="1"/>
</workbook>
</file>

<file path=xl/sharedStrings.xml><?xml version="1.0" encoding="utf-8"?>
<sst xmlns="http://schemas.openxmlformats.org/spreadsheetml/2006/main" count="411" uniqueCount="257">
  <si>
    <t>poř.č.</t>
  </si>
  <si>
    <t>název a místo akce</t>
  </si>
  <si>
    <t>rozpočtové náklady celkem</t>
  </si>
  <si>
    <t>investováno do roku 2004</t>
  </si>
  <si>
    <t>Nástavba a  přístavba</t>
  </si>
  <si>
    <t>Studie + nová výstavba ústavu</t>
  </si>
  <si>
    <t>Nástavba na křídle A</t>
  </si>
  <si>
    <t>1.</t>
  </si>
  <si>
    <t>2.</t>
  </si>
  <si>
    <t>3.</t>
  </si>
  <si>
    <t>4.</t>
  </si>
  <si>
    <t>5.</t>
  </si>
  <si>
    <t>6.</t>
  </si>
  <si>
    <t>7.</t>
  </si>
  <si>
    <t>Domov důchodců</t>
  </si>
  <si>
    <t>Albrechtice nad Orlicí</t>
  </si>
  <si>
    <t>Nákup nového vozidla</t>
  </si>
  <si>
    <t>Vybudování specializovaného oddělení</t>
  </si>
  <si>
    <t>8.</t>
  </si>
  <si>
    <t>9.</t>
  </si>
  <si>
    <t>10.</t>
  </si>
  <si>
    <t>11.</t>
  </si>
  <si>
    <t>12.</t>
  </si>
  <si>
    <t>Borohrádek</t>
  </si>
  <si>
    <t>Rekonstrukce koupelny</t>
  </si>
  <si>
    <t>Plynová přípojka</t>
  </si>
  <si>
    <t>Rekonstrukce bytových jader</t>
  </si>
  <si>
    <t>Výměna oken v nové budově</t>
  </si>
  <si>
    <t>13.</t>
  </si>
  <si>
    <t>14.</t>
  </si>
  <si>
    <t>15.</t>
  </si>
  <si>
    <t>16.</t>
  </si>
  <si>
    <t>17.</t>
  </si>
  <si>
    <t>18.</t>
  </si>
  <si>
    <t>19.</t>
  </si>
  <si>
    <t xml:space="preserve">Domov důchodců </t>
  </si>
  <si>
    <t>Klimatizační jednotka - sklad potravin</t>
  </si>
  <si>
    <t>Hradec Králové</t>
  </si>
  <si>
    <t>20.</t>
  </si>
  <si>
    <t>21.</t>
  </si>
  <si>
    <t>oddělení sociální péče - kapitola 28</t>
  </si>
  <si>
    <t>22.</t>
  </si>
  <si>
    <t>Odvětrání márnice</t>
  </si>
  <si>
    <t>Odvětrání prádelny</t>
  </si>
  <si>
    <t>23.</t>
  </si>
  <si>
    <t>24.</t>
  </si>
  <si>
    <t>25.</t>
  </si>
  <si>
    <t>27.</t>
  </si>
  <si>
    <t>28.</t>
  </si>
  <si>
    <t>Humburky</t>
  </si>
  <si>
    <t>Zateplení terasy</t>
  </si>
  <si>
    <t>Okna - repase</t>
  </si>
  <si>
    <t>Plynový sporák s tálovou plotnou</t>
  </si>
  <si>
    <t>Chladící box pro kuchyň DD2</t>
  </si>
  <si>
    <t>Tmavý Důl</t>
  </si>
  <si>
    <t>29.</t>
  </si>
  <si>
    <t>30.</t>
  </si>
  <si>
    <t>31.</t>
  </si>
  <si>
    <t>32.</t>
  </si>
  <si>
    <t>33.</t>
  </si>
  <si>
    <t>34.</t>
  </si>
  <si>
    <t>35.</t>
  </si>
  <si>
    <t>36.</t>
  </si>
  <si>
    <t>Reko stávající šachty a čerpací techniky</t>
  </si>
  <si>
    <t>37.</t>
  </si>
  <si>
    <t>38.</t>
  </si>
  <si>
    <t>39.</t>
  </si>
  <si>
    <t>40.</t>
  </si>
  <si>
    <t>Pilníkov</t>
  </si>
  <si>
    <t>Nadstavba</t>
  </si>
  <si>
    <t>41.</t>
  </si>
  <si>
    <t>Vrchlabí</t>
  </si>
  <si>
    <t>Plynový kotel Viessmann</t>
  </si>
  <si>
    <t>Sociální zařízení (WC nová budova)</t>
  </si>
  <si>
    <t>Výměna oken - nová budova 2. poschodí</t>
  </si>
  <si>
    <t>Výměna oken budova čp. 506</t>
  </si>
  <si>
    <t>Hajnice</t>
  </si>
  <si>
    <t>Ústav sociální péče</t>
  </si>
  <si>
    <t>Rekonstrukce suterénu hlavní budovy Hajnice</t>
  </si>
  <si>
    <t>Fritéza do kuchyně</t>
  </si>
  <si>
    <t>Keramická pec pro pracovní terapii</t>
  </si>
  <si>
    <t>Prací stroj na koberce, matrace</t>
  </si>
  <si>
    <t>Osobní automobil</t>
  </si>
  <si>
    <t>Zakrytí venkovního bazénu</t>
  </si>
  <si>
    <t>Chotělice</t>
  </si>
  <si>
    <t>Regulace ÚT, termoventily</t>
  </si>
  <si>
    <t>Vybudování nové elektrorozvodny na hl. budově</t>
  </si>
  <si>
    <t>Průmyslový žehlič do prádelny</t>
  </si>
  <si>
    <t>Varný kotel elekt. 150 l</t>
  </si>
  <si>
    <t>Altán v parku</t>
  </si>
  <si>
    <t>Keramická pec</t>
  </si>
  <si>
    <t>Pracovní dílna-studie, investiční záměr</t>
  </si>
  <si>
    <t>Likvidační zařízení Verancare</t>
  </si>
  <si>
    <t>Kvasiny</t>
  </si>
  <si>
    <t>Čtyřlístek</t>
  </si>
  <si>
    <t>Markoušovice</t>
  </si>
  <si>
    <t>Výměna oken</t>
  </si>
  <si>
    <t>Výpočetní technika</t>
  </si>
  <si>
    <t>Skřivany</t>
  </si>
  <si>
    <t>Česká Skalice</t>
  </si>
  <si>
    <t>Myčka černého nádobí</t>
  </si>
  <si>
    <t>Malá Čermná</t>
  </si>
  <si>
    <t>Dokončení dorozumívacího zařízení</t>
  </si>
  <si>
    <t>Náchod</t>
  </si>
  <si>
    <t>Rekonstrukce chladícího a mrazícího boxu kuchyně</t>
  </si>
  <si>
    <t>Přístřešek na kola</t>
  </si>
  <si>
    <t>Pobočková telefonní ústředna</t>
  </si>
  <si>
    <t>Police nad Metují</t>
  </si>
  <si>
    <t>Pořízení kuchyňského robotu</t>
  </si>
  <si>
    <t>Teplice nad Metují</t>
  </si>
  <si>
    <t>Oprava zámecké zdi</t>
  </si>
  <si>
    <t>Nákup elek. parního kotle Classico</t>
  </si>
  <si>
    <t>Nákup nového užitkového auta</t>
  </si>
  <si>
    <t>Etapa 1 + termoregulace</t>
  </si>
  <si>
    <t>Etapa 2</t>
  </si>
  <si>
    <t>Studie rekonstrukce a výstavba</t>
  </si>
  <si>
    <t>26.</t>
  </si>
  <si>
    <t>Dvůr Králové n. Labem</t>
  </si>
  <si>
    <t>Opočno</t>
  </si>
  <si>
    <t xml:space="preserve">Ústav sociální péče </t>
  </si>
  <si>
    <t>Police n. M.</t>
  </si>
  <si>
    <t>Rokytnice v Orl.h.</t>
  </si>
  <si>
    <t xml:space="preserve">Domov důchodců a </t>
  </si>
  <si>
    <t>V Podzámčí - Chlumec</t>
  </si>
  <si>
    <t>Provedení dod. izolace1.PP. čp.199 + dips.úpravy</t>
  </si>
  <si>
    <t>Provedení dod. izolace1.PP. čp.106 + dips.úpravy</t>
  </si>
  <si>
    <t>demolice v r. 2005</t>
  </si>
  <si>
    <t>Bezpečnostní zajištění balkónů</t>
  </si>
  <si>
    <t>č.org.</t>
  </si>
  <si>
    <t>§</t>
  </si>
  <si>
    <t>položka</t>
  </si>
  <si>
    <t>kap.</t>
  </si>
  <si>
    <t>Chráněné bydlení - st. úpravy 3 BJ; zateplení objektu</t>
  </si>
  <si>
    <t>Nová výstavba ústavu</t>
  </si>
  <si>
    <t>v tis. Kč</t>
  </si>
  <si>
    <t>Etapa 3; střecha; fasáda a dokončení výměny oken</t>
  </si>
  <si>
    <t xml:space="preserve">kuchyňky - navazují </t>
  </si>
  <si>
    <t>na reko výtahů</t>
  </si>
  <si>
    <t>z toho 450,0 NIV</t>
  </si>
  <si>
    <t>z toho 600,0 NIV</t>
  </si>
  <si>
    <t>Usnes. zast. č.</t>
  </si>
  <si>
    <t>2/18/2004</t>
  </si>
  <si>
    <t>Odhlučnění pokojů v budově</t>
  </si>
  <si>
    <t>Výtah zámek - projektová dokumentace a realizace</t>
  </si>
  <si>
    <t>Přestavba kanc. na pokoj, rozš. kanc. adm. úseku</t>
  </si>
  <si>
    <t>z toho 100,0 NIV</t>
  </si>
  <si>
    <t xml:space="preserve">Výtahy - rekonstrukce </t>
  </si>
  <si>
    <t>+ kuchyňky a snížení kapacity DD</t>
  </si>
  <si>
    <t>NIV ("kraj")</t>
  </si>
  <si>
    <t>poznámka</t>
  </si>
  <si>
    <t>31//1092/2004</t>
  </si>
  <si>
    <t>29/935/2004</t>
  </si>
  <si>
    <t xml:space="preserve">vyznačené akce jsou již schválené </t>
  </si>
  <si>
    <t>IV ("kraj")</t>
  </si>
  <si>
    <t>Zast. 27.1.2005</t>
  </si>
  <si>
    <t>státní rozpočet (MPSV)</t>
  </si>
  <si>
    <t>DALŠÍ AKCE BEZ POŘADÍ POTŘEBNOSTI (BUDOU ZAŘAZENÉ DLE VÝŠE FINANČNÍCH ZDROJŮ)</t>
  </si>
  <si>
    <t>CELKEM AKCE BEZ POŘADÍ</t>
  </si>
  <si>
    <t>z toho 250,0 NIV</t>
  </si>
  <si>
    <t>CELKEM AKCE V POŘADÍ POTŘEBNOSTI</t>
  </si>
  <si>
    <t>Požadavky na kapitolu 28 celkem</t>
  </si>
  <si>
    <t xml:space="preserve"> </t>
  </si>
  <si>
    <t>převod akcí z roku 2004 do roku 2005</t>
  </si>
  <si>
    <t>Statika hosp.objektu včet.zatepl. ,výměny oken a dveří</t>
  </si>
  <si>
    <t>Zateplení stropu -pokračování (stravov.provoz)</t>
  </si>
  <si>
    <t>42.</t>
  </si>
  <si>
    <t>Odstr.havárie - prasklé potrubí teplé vody</t>
  </si>
  <si>
    <t>43.</t>
  </si>
  <si>
    <t>Malování objektu budovy A</t>
  </si>
  <si>
    <t>44.</t>
  </si>
  <si>
    <t>45.</t>
  </si>
  <si>
    <t>Myčka nádobí</t>
  </si>
  <si>
    <t>Sušička, pračka - obměna zařízení</t>
  </si>
  <si>
    <t>46.</t>
  </si>
  <si>
    <t>Oprava a nátěry střechy objektu A</t>
  </si>
  <si>
    <t>47.</t>
  </si>
  <si>
    <t>48.</t>
  </si>
  <si>
    <t>Výměna oken - postupně -1.část</t>
  </si>
  <si>
    <t>El.kotel, výměna radiátorů, rozvody</t>
  </si>
  <si>
    <t>49.</t>
  </si>
  <si>
    <t>z toho 400.0 NIV</t>
  </si>
  <si>
    <t>50.</t>
  </si>
  <si>
    <t>Oplocení oranžového domu v Trutnově - stacionář</t>
  </si>
  <si>
    <t>51.</t>
  </si>
  <si>
    <t>HRONOV</t>
  </si>
  <si>
    <t>Zařízení pěstounské péče</t>
  </si>
  <si>
    <t>Rekonstrukce střechy - zešikmení (zatékání)</t>
  </si>
  <si>
    <t>z toho 600.0 NIV</t>
  </si>
  <si>
    <t>z toho 150.0 NIV</t>
  </si>
  <si>
    <t>Z toho 250.0 NIV</t>
  </si>
  <si>
    <t>z toho 342.0 NIV</t>
  </si>
  <si>
    <t>z toho 120.0 NIV</t>
  </si>
  <si>
    <t>52.</t>
  </si>
  <si>
    <t>Solární ohřev vody</t>
  </si>
  <si>
    <t>53.</t>
  </si>
  <si>
    <t>54.</t>
  </si>
  <si>
    <t>55.</t>
  </si>
  <si>
    <t>Instalace automatického otevírání hlavních dveří</t>
  </si>
  <si>
    <t>56.</t>
  </si>
  <si>
    <t>Další etapa izolací</t>
  </si>
  <si>
    <t>57.</t>
  </si>
  <si>
    <t>Nákup osobního vozu combi - 5-ti místného</t>
  </si>
  <si>
    <t>Zastřešení vstupu výdejny stravy</t>
  </si>
  <si>
    <t>58.</t>
  </si>
  <si>
    <t>Výměna zastaralé signalizace</t>
  </si>
  <si>
    <t>59.</t>
  </si>
  <si>
    <t>Garáže, sklad, zpevněné plochy, komunikace</t>
  </si>
  <si>
    <t>60.</t>
  </si>
  <si>
    <t>Vnitřní úprava šatny a dílny pro údržbu</t>
  </si>
  <si>
    <t>Oprava fasády a okapy zámečku</t>
  </si>
  <si>
    <t>62.</t>
  </si>
  <si>
    <t>61.</t>
  </si>
  <si>
    <t>Terénní úpravy, dlažba, venkovní osvětlení</t>
  </si>
  <si>
    <t>63.</t>
  </si>
  <si>
    <t>64.</t>
  </si>
  <si>
    <t>65.</t>
  </si>
  <si>
    <t>Drtiče inkontinentního odpadu - 3 ks</t>
  </si>
  <si>
    <t>ÚSP a DD</t>
  </si>
  <si>
    <t>Drtička papírových podlož.mís</t>
  </si>
  <si>
    <t>66.</t>
  </si>
  <si>
    <t>Myčka podložních mís</t>
  </si>
  <si>
    <t>Dezinfikátor podložních mís</t>
  </si>
  <si>
    <t>67.</t>
  </si>
  <si>
    <t>Koupací lůžko</t>
  </si>
  <si>
    <t>68.</t>
  </si>
  <si>
    <t>69.</t>
  </si>
  <si>
    <t>Pergola na terasu</t>
  </si>
  <si>
    <t>70.</t>
  </si>
  <si>
    <t>Kolejnicový systém pro klienty se sníž. mobilitou</t>
  </si>
  <si>
    <t>71.</t>
  </si>
  <si>
    <t>Domov nákup dofinancuje</t>
  </si>
  <si>
    <t>z vlast.prostředků v IF</t>
  </si>
  <si>
    <t>72.</t>
  </si>
  <si>
    <t>Mikrobus</t>
  </si>
  <si>
    <t>73.</t>
  </si>
  <si>
    <t>Černožice</t>
  </si>
  <si>
    <t>1.splátka připravovaného odkupu objektu a pozemků</t>
  </si>
  <si>
    <t>součty bez státní dotace</t>
  </si>
  <si>
    <t xml:space="preserve">Objekt maj.církve, potřeba </t>
  </si>
  <si>
    <t>úprav, nelze investovat do ciz.m</t>
  </si>
  <si>
    <t>Nadstavba zařízení</t>
  </si>
  <si>
    <t>nutno zpřesnit v konkr. invest.</t>
  </si>
  <si>
    <t>investičním záměru</t>
  </si>
  <si>
    <t>Teplice</t>
  </si>
  <si>
    <t>Terénní vozidlo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</si>
  <si>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</si>
  <si>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 xml:space="preserve">Požadavky jednotlivých odborů související s investičními výdaji (včetně neinvestičních výdajů) </t>
  </si>
  <si>
    <t>- FOND REPRODUKCE pro rok 2005</t>
  </si>
  <si>
    <t>součet:</t>
  </si>
  <si>
    <t>Na akce nerozdělené prostředky (rezerva)</t>
  </si>
  <si>
    <t>prostředky pro r. 2005 schválené</t>
  </si>
  <si>
    <t>prostředky požadované pro r. 2005 (IV + NIV)</t>
  </si>
  <si>
    <t>prostředky po r. 2005 (IV + NIV)</t>
  </si>
  <si>
    <t>zbývající požadavky na rok 2005 (akce nezařazené do financování)</t>
  </si>
  <si>
    <t xml:space="preserve">vyznačené akce jsou garantem navržené ke schválení a financování (akce do výše limitu doporučeného Radou - dne 9/3/05) do odvětví v roce 2005 </t>
  </si>
  <si>
    <t>Součet akcí navržených ke schválení a financování z Fondu reprodukce 2005 (odborem a garantem) v rámci limitu</t>
  </si>
  <si>
    <t>Navržená částka z pracovního jednání Rady KHK 16.02.2005 a Finančního výboru 17.02.2005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</si>
</sst>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[$-405]d\.\ mmmm\ yyyy"/>
  </numFmts>
  <fonts count="2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i/>
      <u val="single"/>
      <sz val="12"/>
      <name val="Arial"/>
      <family val="0"/>
    </font>
    <font>
      <b/>
      <i/>
      <u val="single"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2" borderId="17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164" fontId="6" fillId="2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2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/>
    </xf>
    <xf numFmtId="0" fontId="0" fillId="0" borderId="8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16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9" fontId="6" fillId="2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169" fontId="6" fillId="0" borderId="16" xfId="0" applyNumberFormat="1" applyFont="1" applyFill="1" applyBorder="1" applyAlignment="1">
      <alignment/>
    </xf>
    <xf numFmtId="169" fontId="6" fillId="2" borderId="16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9" fontId="6" fillId="0" borderId="17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1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 horizontal="right"/>
    </xf>
    <xf numFmtId="169" fontId="0" fillId="0" borderId="32" xfId="0" applyNumberFormat="1" applyFont="1" applyFill="1" applyBorder="1" applyAlignment="1" quotePrefix="1">
      <alignment/>
    </xf>
    <xf numFmtId="169" fontId="0" fillId="0" borderId="17" xfId="0" applyNumberFormat="1" applyFont="1" applyFill="1" applyBorder="1" applyAlignment="1">
      <alignment/>
    </xf>
    <xf numFmtId="169" fontId="0" fillId="0" borderId="32" xfId="0" applyNumberFormat="1" applyFont="1" applyFill="1" applyBorder="1" applyAlignment="1" quotePrefix="1">
      <alignment horizontal="left"/>
    </xf>
    <xf numFmtId="169" fontId="0" fillId="0" borderId="32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2" borderId="11" xfId="0" applyNumberFormat="1" applyFont="1" applyFill="1" applyBorder="1" applyAlignment="1">
      <alignment/>
    </xf>
    <xf numFmtId="169" fontId="6" fillId="0" borderId="16" xfId="0" applyNumberFormat="1" applyFont="1" applyBorder="1" applyAlignment="1">
      <alignment/>
    </xf>
    <xf numFmtId="169" fontId="6" fillId="0" borderId="7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7" xfId="0" applyFill="1" applyBorder="1" applyAlignment="1">
      <alignment/>
    </xf>
    <xf numFmtId="166" fontId="0" fillId="0" borderId="7" xfId="0" applyNumberForma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169" fontId="6" fillId="2" borderId="2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0" fontId="9" fillId="0" borderId="21" xfId="0" applyFont="1" applyFill="1" applyBorder="1" applyAlignment="1">
      <alignment/>
    </xf>
    <xf numFmtId="166" fontId="6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7" xfId="0" applyFont="1" applyBorder="1" applyAlignment="1">
      <alignment vertical="justify" textRotation="60"/>
    </xf>
    <xf numFmtId="0" fontId="6" fillId="0" borderId="9" xfId="0" applyFont="1" applyBorder="1" applyAlignment="1">
      <alignment vertical="justify" textRotation="63"/>
    </xf>
    <xf numFmtId="169" fontId="6" fillId="0" borderId="7" xfId="0" applyNumberFormat="1" applyFont="1" applyBorder="1" applyAlignment="1">
      <alignment/>
    </xf>
    <xf numFmtId="169" fontId="6" fillId="0" borderId="16" xfId="0" applyNumberFormat="1" applyFont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20" xfId="0" applyNumberFormat="1" applyFont="1" applyBorder="1" applyAlignment="1">
      <alignment/>
    </xf>
    <xf numFmtId="169" fontId="6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3" xfId="0" applyFont="1" applyFill="1" applyBorder="1" applyAlignment="1">
      <alignment/>
    </xf>
    <xf numFmtId="169" fontId="6" fillId="0" borderId="9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7" xfId="0" applyNumberFormat="1" applyFont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 horizontal="right"/>
    </xf>
    <xf numFmtId="169" fontId="6" fillId="0" borderId="7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/>
    </xf>
    <xf numFmtId="169" fontId="6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169" fontId="6" fillId="0" borderId="32" xfId="0" applyNumberFormat="1" applyFont="1" applyFill="1" applyBorder="1" applyAlignment="1">
      <alignment/>
    </xf>
    <xf numFmtId="169" fontId="6" fillId="0" borderId="20" xfId="0" applyNumberFormat="1" applyFont="1" applyFill="1" applyBorder="1" applyAlignment="1">
      <alignment/>
    </xf>
    <xf numFmtId="0" fontId="6" fillId="0" borderId="8" xfId="0" applyFont="1" applyBorder="1" applyAlignment="1">
      <alignment vertical="justify" textRotation="60"/>
    </xf>
    <xf numFmtId="0" fontId="0" fillId="0" borderId="20" xfId="0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18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9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69" fontId="6" fillId="3" borderId="20" xfId="0" applyNumberFormat="1" applyFont="1" applyFill="1" applyBorder="1" applyAlignment="1">
      <alignment/>
    </xf>
    <xf numFmtId="169" fontId="6" fillId="3" borderId="10" xfId="0" applyNumberFormat="1" applyFont="1" applyFill="1" applyBorder="1" applyAlignment="1">
      <alignment/>
    </xf>
    <xf numFmtId="166" fontId="0" fillId="3" borderId="20" xfId="0" applyNumberFormat="1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8" fillId="3" borderId="40" xfId="0" applyFont="1" applyFill="1" applyBorder="1" applyAlignment="1">
      <alignment/>
    </xf>
    <xf numFmtId="0" fontId="8" fillId="3" borderId="39" xfId="0" applyFont="1" applyFill="1" applyBorder="1" applyAlignment="1">
      <alignment/>
    </xf>
    <xf numFmtId="0" fontId="6" fillId="3" borderId="39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169" fontId="6" fillId="3" borderId="32" xfId="0" applyNumberFormat="1" applyFont="1" applyFill="1" applyBorder="1" applyAlignment="1">
      <alignment/>
    </xf>
    <xf numFmtId="169" fontId="6" fillId="3" borderId="16" xfId="0" applyNumberFormat="1" applyFont="1" applyFill="1" applyBorder="1" applyAlignment="1">
      <alignment/>
    </xf>
    <xf numFmtId="0" fontId="0" fillId="3" borderId="32" xfId="0" applyFont="1" applyFill="1" applyBorder="1" applyAlignment="1">
      <alignment horizontal="left"/>
    </xf>
    <xf numFmtId="0" fontId="0" fillId="3" borderId="17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8" fillId="3" borderId="3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169" fontId="0" fillId="3" borderId="0" xfId="0" applyNumberFormat="1" applyFont="1" applyFill="1" applyBorder="1" applyAlignment="1">
      <alignment/>
    </xf>
    <xf numFmtId="169" fontId="0" fillId="3" borderId="16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169" fontId="6" fillId="3" borderId="9" xfId="0" applyNumberFormat="1" applyFont="1" applyFill="1" applyBorder="1" applyAlignment="1">
      <alignment/>
    </xf>
    <xf numFmtId="169" fontId="6" fillId="3" borderId="7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169" fontId="6" fillId="3" borderId="1" xfId="0" applyNumberFormat="1" applyFont="1" applyFill="1" applyBorder="1" applyAlignment="1">
      <alignment/>
    </xf>
    <xf numFmtId="0" fontId="8" fillId="3" borderId="40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32" xfId="0" applyFont="1" applyFill="1" applyBorder="1" applyAlignment="1">
      <alignment/>
    </xf>
    <xf numFmtId="0" fontId="8" fillId="3" borderId="3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9" fontId="0" fillId="3" borderId="9" xfId="0" applyNumberFormat="1" applyFont="1" applyFill="1" applyBorder="1" applyAlignment="1">
      <alignment/>
    </xf>
    <xf numFmtId="169" fontId="0" fillId="3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3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49" fontId="8" fillId="3" borderId="40" xfId="0" applyNumberFormat="1" applyFont="1" applyFill="1" applyBorder="1" applyAlignment="1">
      <alignment horizontal="left"/>
    </xf>
    <xf numFmtId="49" fontId="8" fillId="3" borderId="39" xfId="0" applyNumberFormat="1" applyFont="1" applyFill="1" applyBorder="1" applyAlignment="1">
      <alignment horizontal="left"/>
    </xf>
    <xf numFmtId="49" fontId="8" fillId="3" borderId="27" xfId="0" applyNumberFormat="1" applyFont="1" applyFill="1" applyBorder="1" applyAlignment="1">
      <alignment horizontal="left"/>
    </xf>
    <xf numFmtId="169" fontId="0" fillId="3" borderId="0" xfId="0" applyNumberFormat="1" applyFont="1" applyFill="1" applyBorder="1" applyAlignment="1">
      <alignment/>
    </xf>
    <xf numFmtId="169" fontId="0" fillId="3" borderId="17" xfId="0" applyNumberFormat="1" applyFont="1" applyFill="1" applyBorder="1" applyAlignment="1">
      <alignment/>
    </xf>
    <xf numFmtId="49" fontId="8" fillId="3" borderId="32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49" fontId="6" fillId="3" borderId="17" xfId="0" applyNumberFormat="1" applyFont="1" applyFill="1" applyBorder="1" applyAlignment="1">
      <alignment horizontal="left"/>
    </xf>
    <xf numFmtId="169" fontId="0" fillId="3" borderId="32" xfId="0" applyNumberFormat="1" applyFont="1" applyFill="1" applyBorder="1" applyAlignment="1">
      <alignment/>
    </xf>
    <xf numFmtId="169" fontId="0" fillId="3" borderId="17" xfId="0" applyNumberFormat="1" applyFont="1" applyFill="1" applyBorder="1" applyAlignment="1">
      <alignment/>
    </xf>
    <xf numFmtId="49" fontId="8" fillId="3" borderId="32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/>
    </xf>
    <xf numFmtId="49" fontId="8" fillId="3" borderId="8" xfId="0" applyNumberFormat="1" applyFont="1" applyFill="1" applyBorder="1" applyAlignment="1">
      <alignment horizontal="left"/>
    </xf>
    <xf numFmtId="49" fontId="6" fillId="3" borderId="9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169" fontId="0" fillId="3" borderId="2" xfId="0" applyNumberFormat="1" applyFont="1" applyFill="1" applyBorder="1" applyAlignment="1">
      <alignment vertical="justify" textRotation="60"/>
    </xf>
    <xf numFmtId="0" fontId="8" fillId="3" borderId="3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9" fontId="0" fillId="3" borderId="17" xfId="0" applyNumberFormat="1" applyFont="1" applyFill="1" applyBorder="1" applyAlignment="1">
      <alignment/>
    </xf>
    <xf numFmtId="0" fontId="8" fillId="3" borderId="32" xfId="0" applyFont="1" applyFill="1" applyBorder="1" applyAlignment="1" quotePrefix="1">
      <alignment/>
    </xf>
    <xf numFmtId="0" fontId="7" fillId="3" borderId="26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9" fillId="3" borderId="15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169" fontId="0" fillId="3" borderId="0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169" fontId="0" fillId="3" borderId="1" xfId="0" applyNumberFormat="1" applyFont="1" applyFill="1" applyBorder="1" applyAlignment="1">
      <alignment/>
    </xf>
    <xf numFmtId="169" fontId="6" fillId="3" borderId="11" xfId="0" applyNumberFormat="1" applyFont="1" applyFill="1" applyBorder="1" applyAlignment="1">
      <alignment/>
    </xf>
    <xf numFmtId="0" fontId="6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0" fontId="7" fillId="3" borderId="43" xfId="0" applyFont="1" applyFill="1" applyBorder="1" applyAlignment="1">
      <alignment/>
    </xf>
    <xf numFmtId="0" fontId="9" fillId="3" borderId="42" xfId="0" applyFont="1" applyFill="1" applyBorder="1" applyAlignment="1">
      <alignment/>
    </xf>
    <xf numFmtId="0" fontId="6" fillId="3" borderId="44" xfId="0" applyFont="1" applyFill="1" applyBorder="1" applyAlignment="1">
      <alignment/>
    </xf>
    <xf numFmtId="169" fontId="6" fillId="3" borderId="41" xfId="0" applyNumberFormat="1" applyFont="1" applyFill="1" applyBorder="1" applyAlignment="1">
      <alignment/>
    </xf>
    <xf numFmtId="169" fontId="6" fillId="3" borderId="43" xfId="0" applyNumberFormat="1" applyFont="1" applyFill="1" applyBorder="1" applyAlignment="1">
      <alignment/>
    </xf>
    <xf numFmtId="14" fontId="0" fillId="3" borderId="41" xfId="0" applyNumberFormat="1" applyFont="1" applyFill="1" applyBorder="1" applyAlignment="1">
      <alignment horizontal="left"/>
    </xf>
    <xf numFmtId="169" fontId="6" fillId="2" borderId="41" xfId="0" applyNumberFormat="1" applyFont="1" applyFill="1" applyBorder="1" applyAlignment="1">
      <alignment/>
    </xf>
    <xf numFmtId="169" fontId="0" fillId="3" borderId="42" xfId="0" applyNumberFormat="1" applyFont="1" applyFill="1" applyBorder="1" applyAlignment="1" quotePrefix="1">
      <alignment/>
    </xf>
    <xf numFmtId="169" fontId="0" fillId="3" borderId="4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169" fontId="0" fillId="3" borderId="0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6" fillId="0" borderId="32" xfId="0" applyFont="1" applyBorder="1" applyAlignment="1">
      <alignment/>
    </xf>
    <xf numFmtId="169" fontId="6" fillId="2" borderId="17" xfId="0" applyNumberFormat="1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6" fillId="2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4" borderId="45" xfId="0" applyFont="1" applyFill="1" applyBorder="1" applyAlignment="1">
      <alignment horizontal="left"/>
    </xf>
    <xf numFmtId="0" fontId="6" fillId="4" borderId="46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left"/>
    </xf>
    <xf numFmtId="0" fontId="6" fillId="4" borderId="46" xfId="0" applyFont="1" applyFill="1" applyBorder="1" applyAlignment="1">
      <alignment horizontal="left"/>
    </xf>
    <xf numFmtId="0" fontId="6" fillId="4" borderId="46" xfId="0" applyFont="1" applyFill="1" applyBorder="1" applyAlignment="1">
      <alignment/>
    </xf>
    <xf numFmtId="164" fontId="6" fillId="4" borderId="46" xfId="0" applyNumberFormat="1" applyFont="1" applyFill="1" applyBorder="1" applyAlignment="1">
      <alignment/>
    </xf>
    <xf numFmtId="0" fontId="6" fillId="4" borderId="30" xfId="0" applyFont="1" applyFill="1" applyBorder="1" applyAlignment="1">
      <alignment/>
    </xf>
    <xf numFmtId="169" fontId="16" fillId="2" borderId="16" xfId="0" applyNumberFormat="1" applyFont="1" applyFill="1" applyBorder="1" applyAlignment="1">
      <alignment horizontal="right"/>
    </xf>
    <xf numFmtId="169" fontId="16" fillId="3" borderId="16" xfId="0" applyNumberFormat="1" applyFont="1" applyFill="1" applyBorder="1" applyAlignment="1">
      <alignment/>
    </xf>
    <xf numFmtId="169" fontId="17" fillId="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169" fontId="0" fillId="0" borderId="7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9" fontId="6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9" fontId="0" fillId="0" borderId="0" xfId="0" applyNumberFormat="1" applyAlignment="1">
      <alignment/>
    </xf>
    <xf numFmtId="0" fontId="3" fillId="3" borderId="47" xfId="0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69" fontId="6" fillId="5" borderId="16" xfId="0" applyNumberFormat="1" applyFont="1" applyFill="1" applyBorder="1" applyAlignment="1">
      <alignment/>
    </xf>
    <xf numFmtId="169" fontId="6" fillId="5" borderId="17" xfId="0" applyNumberFormat="1" applyFont="1" applyFill="1" applyBorder="1" applyAlignment="1">
      <alignment horizontal="right"/>
    </xf>
    <xf numFmtId="169" fontId="0" fillId="5" borderId="17" xfId="0" applyNumberFormat="1" applyFont="1" applyFill="1" applyBorder="1" applyAlignment="1">
      <alignment horizontal="left"/>
    </xf>
    <xf numFmtId="169" fontId="0" fillId="5" borderId="2" xfId="0" applyNumberFormat="1" applyFont="1" applyFill="1" applyBorder="1" applyAlignment="1">
      <alignment horizontal="left"/>
    </xf>
    <xf numFmtId="169" fontId="6" fillId="5" borderId="10" xfId="0" applyNumberFormat="1" applyFont="1" applyFill="1" applyBorder="1" applyAlignment="1">
      <alignment/>
    </xf>
    <xf numFmtId="169" fontId="6" fillId="5" borderId="11" xfId="0" applyNumberFormat="1" applyFont="1" applyFill="1" applyBorder="1" applyAlignment="1">
      <alignment/>
    </xf>
    <xf numFmtId="169" fontId="6" fillId="5" borderId="17" xfId="0" applyNumberFormat="1" applyFont="1" applyFill="1" applyBorder="1" applyAlignment="1">
      <alignment/>
    </xf>
    <xf numFmtId="169" fontId="6" fillId="5" borderId="2" xfId="0" applyNumberFormat="1" applyFont="1" applyFill="1" applyBorder="1" applyAlignment="1">
      <alignment/>
    </xf>
    <xf numFmtId="169" fontId="6" fillId="5" borderId="7" xfId="0" applyNumberFormat="1" applyFont="1" applyFill="1" applyBorder="1" applyAlignment="1">
      <alignment/>
    </xf>
    <xf numFmtId="169" fontId="6" fillId="5" borderId="7" xfId="0" applyNumberFormat="1" applyFont="1" applyFill="1" applyBorder="1" applyAlignment="1">
      <alignment horizontal="right"/>
    </xf>
    <xf numFmtId="169" fontId="6" fillId="5" borderId="7" xfId="0" applyNumberFormat="1" applyFont="1" applyFill="1" applyBorder="1" applyAlignment="1">
      <alignment/>
    </xf>
    <xf numFmtId="169" fontId="6" fillId="5" borderId="7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69" fontId="6" fillId="5" borderId="2" xfId="0" applyNumberFormat="1" applyFont="1" applyFill="1" applyBorder="1" applyAlignment="1">
      <alignment horizontal="right"/>
    </xf>
    <xf numFmtId="164" fontId="9" fillId="5" borderId="11" xfId="0" applyNumberFormat="1" applyFont="1" applyFill="1" applyBorder="1" applyAlignment="1">
      <alignment horizontal="right"/>
    </xf>
    <xf numFmtId="169" fontId="6" fillId="5" borderId="7" xfId="0" applyNumberFormat="1" applyFont="1" applyFill="1" applyBorder="1" applyAlignment="1">
      <alignment horizontal="right"/>
    </xf>
    <xf numFmtId="169" fontId="6" fillId="5" borderId="2" xfId="18" applyNumberFormat="1" applyFont="1" applyFill="1" applyBorder="1" applyAlignment="1">
      <alignment horizontal="right"/>
    </xf>
    <xf numFmtId="164" fontId="6" fillId="5" borderId="10" xfId="0" applyNumberFormat="1" applyFont="1" applyFill="1" applyBorder="1" applyAlignment="1">
      <alignment/>
    </xf>
    <xf numFmtId="164" fontId="6" fillId="5" borderId="10" xfId="0" applyNumberFormat="1" applyFont="1" applyFill="1" applyBorder="1" applyAlignment="1">
      <alignment horizontal="right"/>
    </xf>
    <xf numFmtId="168" fontId="6" fillId="5" borderId="7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/>
    </xf>
    <xf numFmtId="169" fontId="6" fillId="5" borderId="11" xfId="0" applyNumberFormat="1" applyFont="1" applyFill="1" applyBorder="1" applyAlignment="1">
      <alignment/>
    </xf>
    <xf numFmtId="169" fontId="6" fillId="5" borderId="2" xfId="0" applyNumberFormat="1" applyFont="1" applyFill="1" applyBorder="1" applyAlignment="1">
      <alignment/>
    </xf>
    <xf numFmtId="169" fontId="6" fillId="5" borderId="17" xfId="0" applyNumberFormat="1" applyFont="1" applyFill="1" applyBorder="1" applyAlignment="1">
      <alignment/>
    </xf>
    <xf numFmtId="169" fontId="9" fillId="5" borderId="2" xfId="0" applyNumberFormat="1" applyFont="1" applyFill="1" applyBorder="1" applyAlignment="1">
      <alignment/>
    </xf>
    <xf numFmtId="169" fontId="9" fillId="0" borderId="7" xfId="0" applyNumberFormat="1" applyFont="1" applyBorder="1" applyAlignment="1">
      <alignment/>
    </xf>
    <xf numFmtId="0" fontId="3" fillId="5" borderId="47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169" fontId="9" fillId="0" borderId="29" xfId="0" applyNumberFormat="1" applyFont="1" applyFill="1" applyBorder="1" applyAlignment="1">
      <alignment/>
    </xf>
    <xf numFmtId="169" fontId="9" fillId="0" borderId="30" xfId="0" applyNumberFormat="1" applyFont="1" applyFill="1" applyBorder="1" applyAlignment="1">
      <alignment/>
    </xf>
    <xf numFmtId="169" fontId="0" fillId="5" borderId="10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169" fontId="0" fillId="5" borderId="7" xfId="0" applyNumberFormat="1" applyFill="1" applyBorder="1" applyAlignment="1">
      <alignment/>
    </xf>
    <xf numFmtId="169" fontId="9" fillId="5" borderId="10" xfId="0" applyNumberFormat="1" applyFont="1" applyFill="1" applyBorder="1" applyAlignment="1">
      <alignment/>
    </xf>
    <xf numFmtId="169" fontId="9" fillId="5" borderId="7" xfId="0" applyNumberFormat="1" applyFont="1" applyFill="1" applyBorder="1" applyAlignment="1">
      <alignment/>
    </xf>
    <xf numFmtId="169" fontId="9" fillId="0" borderId="45" xfId="0" applyNumberFormat="1" applyFont="1" applyFill="1" applyBorder="1" applyAlignment="1">
      <alignment/>
    </xf>
    <xf numFmtId="169" fontId="0" fillId="0" borderId="8" xfId="0" applyNumberFormat="1" applyFill="1" applyBorder="1" applyAlignment="1">
      <alignment/>
    </xf>
    <xf numFmtId="169" fontId="0" fillId="0" borderId="7" xfId="0" applyNumberFormat="1" applyFill="1" applyBorder="1" applyAlignment="1">
      <alignment/>
    </xf>
    <xf numFmtId="169" fontId="9" fillId="0" borderId="7" xfId="0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15" fillId="0" borderId="45" xfId="0" applyFont="1" applyBorder="1" applyAlignment="1">
      <alignment/>
    </xf>
    <xf numFmtId="169" fontId="9" fillId="0" borderId="30" xfId="0" applyNumberFormat="1" applyFont="1" applyBorder="1" applyAlignment="1">
      <alignment/>
    </xf>
    <xf numFmtId="169" fontId="9" fillId="5" borderId="9" xfId="0" applyNumberFormat="1" applyFont="1" applyFill="1" applyBorder="1" applyAlignment="1">
      <alignment/>
    </xf>
    <xf numFmtId="0" fontId="2" fillId="5" borderId="8" xfId="0" applyFont="1" applyFill="1" applyBorder="1" applyAlignment="1">
      <alignment horizontal="left"/>
    </xf>
    <xf numFmtId="169" fontId="2" fillId="5" borderId="2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169" fontId="9" fillId="2" borderId="11" xfId="0" applyNumberFormat="1" applyFont="1" applyFill="1" applyBorder="1" applyAlignment="1">
      <alignment/>
    </xf>
    <xf numFmtId="169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6" fillId="2" borderId="11" xfId="0" applyNumberFormat="1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169" fontId="6" fillId="2" borderId="17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9" fontId="6" fillId="0" borderId="32" xfId="0" applyNumberFormat="1" applyFont="1" applyBorder="1" applyAlignment="1">
      <alignment/>
    </xf>
    <xf numFmtId="169" fontId="6" fillId="2" borderId="9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169" fontId="9" fillId="5" borderId="20" xfId="0" applyNumberFormat="1" applyFont="1" applyFill="1" applyBorder="1" applyAlignment="1">
      <alignment horizontal="left"/>
    </xf>
    <xf numFmtId="169" fontId="0" fillId="5" borderId="11" xfId="0" applyNumberFormat="1" applyFill="1" applyBorder="1" applyAlignment="1">
      <alignment/>
    </xf>
    <xf numFmtId="169" fontId="0" fillId="5" borderId="8" xfId="0" applyNumberFormat="1" applyFill="1" applyBorder="1" applyAlignment="1">
      <alignment horizontal="center"/>
    </xf>
    <xf numFmtId="169" fontId="9" fillId="0" borderId="20" xfId="0" applyNumberFormat="1" applyFont="1" applyFill="1" applyBorder="1" applyAlignment="1">
      <alignment horizontal="left"/>
    </xf>
    <xf numFmtId="169" fontId="0" fillId="0" borderId="11" xfId="0" applyNumberFormat="1" applyFill="1" applyBorder="1" applyAlignment="1">
      <alignment/>
    </xf>
    <xf numFmtId="169" fontId="0" fillId="0" borderId="8" xfId="0" applyNumberForma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48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6" fillId="2" borderId="4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69" fontId="6" fillId="5" borderId="14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/>
    </xf>
    <xf numFmtId="169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169" fontId="6" fillId="5" borderId="14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69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9" fontId="9" fillId="4" borderId="46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8" fillId="0" borderId="34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/>
    </xf>
    <xf numFmtId="0" fontId="9" fillId="4" borderId="45" xfId="0" applyFont="1" applyFill="1" applyBorder="1" applyAlignment="1">
      <alignment horizontal="left"/>
    </xf>
    <xf numFmtId="0" fontId="9" fillId="4" borderId="46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9" fillId="0" borderId="28" xfId="0" applyFont="1" applyBorder="1" applyAlignment="1">
      <alignment horizontal="left"/>
    </xf>
    <xf numFmtId="0" fontId="19" fillId="0" borderId="2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5" zoomScaleNormal="75" workbookViewId="0" topLeftCell="A1">
      <pane ySplit="13" topLeftCell="BM14" activePane="bottomLeft" state="frozen"/>
      <selection pane="topLeft" activeCell="F1" sqref="F1"/>
      <selection pane="bottomLeft" activeCell="F216" sqref="F216"/>
    </sheetView>
  </sheetViews>
  <sheetFormatPr defaultColWidth="9.140625" defaultRowHeight="12.75"/>
  <cols>
    <col min="1" max="1" width="6.421875" style="0" customWidth="1"/>
    <col min="2" max="3" width="6.421875" style="0" hidden="1" customWidth="1"/>
    <col min="4" max="4" width="8.421875" style="0" hidden="1" customWidth="1"/>
    <col min="5" max="5" width="6.421875" style="0" hidden="1" customWidth="1"/>
    <col min="6" max="6" width="11.421875" style="0" customWidth="1"/>
    <col min="10" max="10" width="21.00390625" style="0" customWidth="1"/>
    <col min="11" max="16" width="13.57421875" style="0" customWidth="1"/>
    <col min="17" max="17" width="11.8515625" style="0" bestFit="1" customWidth="1"/>
    <col min="18" max="18" width="17.421875" style="0" customWidth="1"/>
    <col min="19" max="19" width="11.8515625" style="0" customWidth="1"/>
    <col min="20" max="20" width="27.00390625" style="0" customWidth="1"/>
  </cols>
  <sheetData>
    <row r="1" spans="1:5" ht="20.25">
      <c r="A1" s="1" t="s">
        <v>246</v>
      </c>
      <c r="B1" s="1"/>
      <c r="C1" s="1"/>
      <c r="D1" s="1"/>
      <c r="E1" s="1"/>
    </row>
    <row r="2" spans="1:5" ht="20.25">
      <c r="A2" s="438" t="s">
        <v>247</v>
      </c>
      <c r="B2" s="1"/>
      <c r="C2" s="1"/>
      <c r="D2" s="1"/>
      <c r="E2" s="1"/>
    </row>
    <row r="3" spans="1:14" ht="12.75">
      <c r="A3" s="2"/>
      <c r="B3" s="2"/>
      <c r="C3" s="2"/>
      <c r="D3" s="2"/>
      <c r="E3" s="2"/>
      <c r="N3" s="3"/>
    </row>
    <row r="4" spans="1:14" ht="15.75">
      <c r="A4" s="14" t="s">
        <v>40</v>
      </c>
      <c r="B4" s="14"/>
      <c r="C4" s="14"/>
      <c r="D4" s="14"/>
      <c r="E4" s="14"/>
      <c r="N4" s="3"/>
    </row>
    <row r="5" spans="1:14" ht="15.75">
      <c r="A5" s="14"/>
      <c r="B5" s="14"/>
      <c r="C5" s="14"/>
      <c r="D5" s="14"/>
      <c r="E5" s="14"/>
      <c r="N5" s="3"/>
    </row>
    <row r="6" spans="1:14" ht="15.75">
      <c r="A6" s="388"/>
      <c r="B6" s="14"/>
      <c r="C6" s="14"/>
      <c r="D6" s="14"/>
      <c r="E6" s="14"/>
      <c r="G6" s="377" t="s">
        <v>152</v>
      </c>
      <c r="N6" s="3"/>
    </row>
    <row r="7" spans="1:16" ht="15.75">
      <c r="A7" s="436"/>
      <c r="B7" s="3"/>
      <c r="C7" s="3"/>
      <c r="G7" s="377" t="s">
        <v>254</v>
      </c>
      <c r="P7" s="3"/>
    </row>
    <row r="8" spans="1:16" ht="15.75">
      <c r="A8" s="364"/>
      <c r="B8" s="3"/>
      <c r="C8" s="3"/>
      <c r="G8" s="437" t="s">
        <v>245</v>
      </c>
      <c r="P8" s="3"/>
    </row>
    <row r="9" spans="1:16" ht="15.75">
      <c r="A9" s="502"/>
      <c r="B9" s="3"/>
      <c r="C9" s="3"/>
      <c r="G9" s="503" t="s">
        <v>253</v>
      </c>
      <c r="H9" s="437"/>
      <c r="P9" s="3"/>
    </row>
    <row r="10" spans="1:16" ht="15.75">
      <c r="A10" s="364"/>
      <c r="B10" s="3"/>
      <c r="C10" s="3"/>
      <c r="H10" s="437"/>
      <c r="P10" s="3"/>
    </row>
    <row r="11" spans="1:13" ht="16.5" thickBot="1">
      <c r="A11" s="2"/>
      <c r="B11" s="2"/>
      <c r="C11" s="2"/>
      <c r="D11" s="2"/>
      <c r="E11" s="2"/>
      <c r="K11" s="223" t="s">
        <v>134</v>
      </c>
      <c r="L11" s="3"/>
      <c r="M11" s="3"/>
    </row>
    <row r="12" spans="1:20" ht="13.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573" t="s">
        <v>3</v>
      </c>
      <c r="L12" s="573" t="s">
        <v>162</v>
      </c>
      <c r="M12" s="573" t="s">
        <v>250</v>
      </c>
      <c r="N12" s="577" t="s">
        <v>251</v>
      </c>
      <c r="O12" s="573" t="s">
        <v>252</v>
      </c>
      <c r="P12" s="575" t="s">
        <v>2</v>
      </c>
      <c r="Q12" s="569" t="s">
        <v>149</v>
      </c>
      <c r="R12" s="570"/>
      <c r="S12" s="10"/>
      <c r="T12" s="11"/>
    </row>
    <row r="13" spans="1:20" ht="105" customHeight="1" thickBot="1">
      <c r="A13" s="501" t="s">
        <v>0</v>
      </c>
      <c r="B13" s="121" t="s">
        <v>128</v>
      </c>
      <c r="C13" s="122" t="s">
        <v>129</v>
      </c>
      <c r="D13" s="121" t="s">
        <v>130</v>
      </c>
      <c r="E13" s="121" t="s">
        <v>131</v>
      </c>
      <c r="F13" s="633" t="s">
        <v>1</v>
      </c>
      <c r="G13" s="634"/>
      <c r="H13" s="634"/>
      <c r="I13" s="634"/>
      <c r="J13" s="635"/>
      <c r="K13" s="574"/>
      <c r="L13" s="580"/>
      <c r="M13" s="580"/>
      <c r="N13" s="578"/>
      <c r="O13" s="579"/>
      <c r="P13" s="576"/>
      <c r="Q13" s="571"/>
      <c r="R13" s="572"/>
      <c r="S13" s="10"/>
      <c r="T13" s="10"/>
    </row>
    <row r="14" spans="1:20" ht="15.75" customHeight="1">
      <c r="A14" s="246"/>
      <c r="B14" s="247"/>
      <c r="C14" s="248"/>
      <c r="D14" s="247"/>
      <c r="E14" s="247"/>
      <c r="F14" s="249" t="s">
        <v>121</v>
      </c>
      <c r="G14" s="250"/>
      <c r="H14" s="251"/>
      <c r="I14" s="252" t="s">
        <v>77</v>
      </c>
      <c r="J14" s="253"/>
      <c r="K14" s="254"/>
      <c r="L14" s="255"/>
      <c r="M14" s="254"/>
      <c r="N14" s="29"/>
      <c r="O14" s="256"/>
      <c r="P14" s="257"/>
      <c r="Q14" s="258"/>
      <c r="R14" s="259"/>
      <c r="T14" s="12"/>
    </row>
    <row r="15" spans="1:20" ht="15.75" customHeight="1">
      <c r="A15" s="260"/>
      <c r="B15" s="261"/>
      <c r="C15" s="262"/>
      <c r="D15" s="261"/>
      <c r="E15" s="261"/>
      <c r="F15" s="263" t="s">
        <v>115</v>
      </c>
      <c r="G15" s="264"/>
      <c r="H15" s="264"/>
      <c r="I15" s="265"/>
      <c r="J15" s="266"/>
      <c r="K15" s="267"/>
      <c r="L15" s="268">
        <v>800</v>
      </c>
      <c r="M15" s="269"/>
      <c r="N15" s="43"/>
      <c r="O15" s="268">
        <v>30000</v>
      </c>
      <c r="P15" s="269"/>
      <c r="Q15" s="270"/>
      <c r="R15" s="271"/>
      <c r="T15" s="12"/>
    </row>
    <row r="16" spans="1:20" ht="15.75" customHeight="1">
      <c r="A16" s="260"/>
      <c r="B16" s="260"/>
      <c r="C16" s="272"/>
      <c r="D16" s="260"/>
      <c r="E16" s="260"/>
      <c r="F16" s="273"/>
      <c r="G16" s="274"/>
      <c r="H16" s="274"/>
      <c r="I16" s="275"/>
      <c r="J16" s="276"/>
      <c r="K16" s="267"/>
      <c r="L16" s="277" t="s">
        <v>140</v>
      </c>
      <c r="M16" s="278"/>
      <c r="N16" s="43"/>
      <c r="O16" s="279"/>
      <c r="P16" s="269"/>
      <c r="Q16" s="270"/>
      <c r="R16" s="271"/>
      <c r="T16" s="12"/>
    </row>
    <row r="17" spans="1:20" ht="15.75" customHeight="1" thickBot="1">
      <c r="A17" s="302"/>
      <c r="B17" s="302"/>
      <c r="C17" s="303"/>
      <c r="D17" s="302"/>
      <c r="E17" s="302"/>
      <c r="F17" s="378"/>
      <c r="G17" s="379"/>
      <c r="H17" s="379"/>
      <c r="I17" s="325"/>
      <c r="J17" s="311"/>
      <c r="K17" s="280"/>
      <c r="L17" s="308" t="s">
        <v>141</v>
      </c>
      <c r="M17" s="309"/>
      <c r="N17" s="211"/>
      <c r="O17" s="281"/>
      <c r="P17" s="282">
        <f>L15+O15</f>
        <v>30800</v>
      </c>
      <c r="Q17" s="283"/>
      <c r="R17" s="284"/>
      <c r="T17" s="12"/>
    </row>
    <row r="18" spans="1:20" ht="15.75" customHeight="1">
      <c r="A18" s="246"/>
      <c r="B18" s="246"/>
      <c r="C18" s="285"/>
      <c r="D18" s="246"/>
      <c r="E18" s="246"/>
      <c r="F18" s="286" t="s">
        <v>120</v>
      </c>
      <c r="G18" s="287"/>
      <c r="H18" s="288"/>
      <c r="I18" s="289" t="s">
        <v>14</v>
      </c>
      <c r="J18" s="290"/>
      <c r="K18" s="254"/>
      <c r="L18" s="291"/>
      <c r="M18" s="254"/>
      <c r="N18" s="34"/>
      <c r="O18" s="292"/>
      <c r="P18" s="257"/>
      <c r="Q18" s="258"/>
      <c r="R18" s="259"/>
      <c r="T18" s="12"/>
    </row>
    <row r="19" spans="1:20" ht="15.75" customHeight="1">
      <c r="A19" s="260"/>
      <c r="B19" s="260"/>
      <c r="C19" s="272"/>
      <c r="D19" s="260"/>
      <c r="E19" s="260"/>
      <c r="F19" s="293" t="s">
        <v>4</v>
      </c>
      <c r="G19" s="294"/>
      <c r="H19" s="295"/>
      <c r="I19" s="295"/>
      <c r="J19" s="296"/>
      <c r="K19" s="267"/>
      <c r="L19" s="279">
        <v>600</v>
      </c>
      <c r="M19" s="268"/>
      <c r="N19" s="64"/>
      <c r="O19" s="279">
        <v>60000</v>
      </c>
      <c r="P19" s="269"/>
      <c r="Q19" s="297"/>
      <c r="R19" s="276"/>
      <c r="T19" s="12"/>
    </row>
    <row r="20" spans="1:20" ht="15.75" customHeight="1">
      <c r="A20" s="260"/>
      <c r="B20" s="260"/>
      <c r="C20" s="272"/>
      <c r="D20" s="260"/>
      <c r="E20" s="260"/>
      <c r="F20" s="298"/>
      <c r="G20" s="299"/>
      <c r="H20" s="300"/>
      <c r="I20" s="300"/>
      <c r="J20" s="301"/>
      <c r="K20" s="267"/>
      <c r="L20" s="277" t="s">
        <v>140</v>
      </c>
      <c r="M20" s="278"/>
      <c r="N20" s="43"/>
      <c r="O20" s="279"/>
      <c r="P20" s="269"/>
      <c r="Q20" s="297"/>
      <c r="R20" s="276"/>
      <c r="T20" s="12"/>
    </row>
    <row r="21" spans="1:20" ht="15.75" customHeight="1" thickBot="1">
      <c r="A21" s="302"/>
      <c r="B21" s="302"/>
      <c r="C21" s="303"/>
      <c r="D21" s="302"/>
      <c r="E21" s="302"/>
      <c r="F21" s="304"/>
      <c r="G21" s="305"/>
      <c r="H21" s="306"/>
      <c r="I21" s="306"/>
      <c r="J21" s="307"/>
      <c r="K21" s="280"/>
      <c r="L21" s="308" t="s">
        <v>141</v>
      </c>
      <c r="M21" s="309"/>
      <c r="N21" s="211"/>
      <c r="O21" s="281"/>
      <c r="P21" s="282">
        <f>O19+L19</f>
        <v>60600</v>
      </c>
      <c r="Q21" s="310"/>
      <c r="R21" s="311"/>
      <c r="T21" s="12"/>
    </row>
    <row r="22" spans="1:20" ht="15.75" customHeight="1">
      <c r="A22" s="246"/>
      <c r="B22" s="255"/>
      <c r="C22" s="255"/>
      <c r="D22" s="255"/>
      <c r="E22" s="255"/>
      <c r="F22" s="286" t="s">
        <v>118</v>
      </c>
      <c r="G22" s="287"/>
      <c r="H22" s="255"/>
      <c r="I22" s="341" t="s">
        <v>119</v>
      </c>
      <c r="J22" s="290"/>
      <c r="K22" s="292"/>
      <c r="L22" s="256"/>
      <c r="M22" s="257"/>
      <c r="N22" s="157"/>
      <c r="O22" s="292">
        <v>15000</v>
      </c>
      <c r="P22" s="257"/>
      <c r="Q22" s="342" t="s">
        <v>148</v>
      </c>
      <c r="R22" s="343"/>
      <c r="S22" s="5"/>
      <c r="T22" s="6"/>
    </row>
    <row r="23" spans="1:20" ht="15.75" customHeight="1">
      <c r="A23" s="267"/>
      <c r="B23" s="267"/>
      <c r="C23" s="275"/>
      <c r="D23" s="267"/>
      <c r="E23" s="267"/>
      <c r="F23" s="314" t="s">
        <v>133</v>
      </c>
      <c r="G23" s="315"/>
      <c r="H23" s="315"/>
      <c r="I23" s="315"/>
      <c r="J23" s="316"/>
      <c r="K23" s="269">
        <v>2083</v>
      </c>
      <c r="L23" s="268"/>
      <c r="M23" s="269">
        <v>32594</v>
      </c>
      <c r="N23" s="160"/>
      <c r="O23" s="269">
        <v>22104</v>
      </c>
      <c r="P23" s="269"/>
      <c r="Q23" s="317" t="s">
        <v>153</v>
      </c>
      <c r="R23" s="318"/>
      <c r="S23" s="5"/>
      <c r="T23" s="6"/>
    </row>
    <row r="24" spans="1:20" ht="15.75" customHeight="1">
      <c r="A24" s="267"/>
      <c r="B24" s="267"/>
      <c r="C24" s="275"/>
      <c r="D24" s="267"/>
      <c r="E24" s="267"/>
      <c r="F24" s="312"/>
      <c r="G24" s="275"/>
      <c r="H24" s="275"/>
      <c r="I24" s="313"/>
      <c r="J24" s="276"/>
      <c r="K24" s="269"/>
      <c r="L24" s="268"/>
      <c r="M24" s="269"/>
      <c r="N24" s="374">
        <v>50000</v>
      </c>
      <c r="O24" s="375">
        <v>47054</v>
      </c>
      <c r="P24" s="269"/>
      <c r="Q24" s="376" t="s">
        <v>155</v>
      </c>
      <c r="R24" s="318"/>
      <c r="S24" s="5"/>
      <c r="T24" s="6"/>
    </row>
    <row r="25" spans="1:20" ht="15.75" customHeight="1" thickBot="1">
      <c r="A25" s="344"/>
      <c r="B25" s="344"/>
      <c r="C25" s="345"/>
      <c r="D25" s="344"/>
      <c r="E25" s="344"/>
      <c r="F25" s="346"/>
      <c r="G25" s="345"/>
      <c r="H25" s="345"/>
      <c r="I25" s="347"/>
      <c r="J25" s="348"/>
      <c r="K25" s="349"/>
      <c r="L25" s="350"/>
      <c r="M25" s="351" t="s">
        <v>154</v>
      </c>
      <c r="N25" s="352"/>
      <c r="O25" s="349"/>
      <c r="P25" s="349">
        <f>K23+M23+N24+O24+O23+O22</f>
        <v>168835</v>
      </c>
      <c r="Q25" s="353"/>
      <c r="R25" s="354"/>
      <c r="S25" s="5"/>
      <c r="T25" s="6"/>
    </row>
    <row r="26" spans="1:20" ht="15.75" customHeight="1" thickTop="1">
      <c r="A26" s="260" t="s">
        <v>7</v>
      </c>
      <c r="B26" s="267"/>
      <c r="C26" s="275"/>
      <c r="D26" s="267"/>
      <c r="E26" s="267"/>
      <c r="F26" s="335" t="s">
        <v>84</v>
      </c>
      <c r="G26" s="336"/>
      <c r="H26" s="337"/>
      <c r="I26" s="338" t="s">
        <v>119</v>
      </c>
      <c r="J26" s="339"/>
      <c r="K26" s="269"/>
      <c r="L26" s="268"/>
      <c r="M26" s="269"/>
      <c r="N26" s="410"/>
      <c r="O26" s="269"/>
      <c r="P26" s="269"/>
      <c r="Q26" s="340"/>
      <c r="R26" s="333"/>
      <c r="S26" s="5"/>
      <c r="T26" s="6"/>
    </row>
    <row r="27" spans="1:20" ht="15.75" customHeight="1">
      <c r="A27" s="267"/>
      <c r="B27" s="267"/>
      <c r="C27" s="275"/>
      <c r="D27" s="267"/>
      <c r="E27" s="267"/>
      <c r="F27" s="319" t="s">
        <v>113</v>
      </c>
      <c r="G27" s="320"/>
      <c r="H27" s="320"/>
      <c r="I27" s="320"/>
      <c r="J27" s="321"/>
      <c r="K27" s="269">
        <v>17000</v>
      </c>
      <c r="L27" s="279">
        <v>350</v>
      </c>
      <c r="M27" s="269">
        <v>11050</v>
      </c>
      <c r="N27" s="411">
        <v>5500</v>
      </c>
      <c r="O27" s="279">
        <v>16100</v>
      </c>
      <c r="P27" s="269"/>
      <c r="Q27" s="322"/>
      <c r="R27" s="323"/>
      <c r="S27" s="5"/>
      <c r="T27" s="6"/>
    </row>
    <row r="28" spans="1:20" ht="15.75" customHeight="1">
      <c r="A28" s="267"/>
      <c r="B28" s="267"/>
      <c r="C28" s="275"/>
      <c r="D28" s="267"/>
      <c r="E28" s="267"/>
      <c r="F28" s="324" t="s">
        <v>114</v>
      </c>
      <c r="G28" s="320"/>
      <c r="H28" s="320"/>
      <c r="I28" s="320"/>
      <c r="J28" s="321"/>
      <c r="K28" s="269"/>
      <c r="L28" s="277" t="s">
        <v>140</v>
      </c>
      <c r="M28" s="278" t="s">
        <v>140</v>
      </c>
      <c r="N28" s="412" t="s">
        <v>140</v>
      </c>
      <c r="O28" s="279"/>
      <c r="P28" s="269"/>
      <c r="Q28" s="322"/>
      <c r="R28" s="323"/>
      <c r="S28" s="5"/>
      <c r="T28" s="6"/>
    </row>
    <row r="29" spans="1:20" ht="15.75" customHeight="1" thickBot="1">
      <c r="A29" s="280"/>
      <c r="B29" s="280"/>
      <c r="C29" s="325"/>
      <c r="D29" s="280"/>
      <c r="E29" s="280"/>
      <c r="F29" s="326" t="s">
        <v>135</v>
      </c>
      <c r="G29" s="327"/>
      <c r="H29" s="327"/>
      <c r="I29" s="327"/>
      <c r="J29" s="328"/>
      <c r="K29" s="282"/>
      <c r="L29" s="308" t="s">
        <v>141</v>
      </c>
      <c r="M29" s="309" t="s">
        <v>150</v>
      </c>
      <c r="N29" s="413" t="s">
        <v>151</v>
      </c>
      <c r="O29" s="281"/>
      <c r="P29" s="282">
        <f>K27+L27+M27+N27+O27</f>
        <v>50000</v>
      </c>
      <c r="Q29" s="308"/>
      <c r="R29" s="329"/>
      <c r="S29" s="5"/>
      <c r="T29" s="6"/>
    </row>
    <row r="30" spans="1:20" ht="15.75" customHeight="1">
      <c r="A30" s="246" t="s">
        <v>8</v>
      </c>
      <c r="B30" s="254"/>
      <c r="C30" s="255"/>
      <c r="D30" s="254"/>
      <c r="E30" s="254"/>
      <c r="F30" s="249" t="s">
        <v>54</v>
      </c>
      <c r="G30" s="250"/>
      <c r="H30" s="355"/>
      <c r="I30" s="356" t="s">
        <v>14</v>
      </c>
      <c r="J30" s="253"/>
      <c r="K30" s="257"/>
      <c r="L30" s="256"/>
      <c r="M30" s="164"/>
      <c r="N30" s="414"/>
      <c r="O30" s="165"/>
      <c r="P30" s="164"/>
      <c r="Q30" s="168"/>
      <c r="R30" s="167"/>
      <c r="S30" s="5"/>
      <c r="T30" s="6"/>
    </row>
    <row r="31" spans="1:20" ht="15.75" customHeight="1">
      <c r="A31" s="267"/>
      <c r="B31" s="267"/>
      <c r="C31" s="275"/>
      <c r="D31" s="267"/>
      <c r="E31" s="267"/>
      <c r="F31" s="357" t="s">
        <v>146</v>
      </c>
      <c r="G31" s="330"/>
      <c r="H31" s="331"/>
      <c r="I31" s="272"/>
      <c r="J31" s="332"/>
      <c r="K31" s="269">
        <v>78</v>
      </c>
      <c r="L31" s="279">
        <v>3872</v>
      </c>
      <c r="M31" s="159"/>
      <c r="N31" s="411">
        <v>1800</v>
      </c>
      <c r="O31" s="161"/>
      <c r="P31" s="159"/>
      <c r="Q31" s="169">
        <v>1800</v>
      </c>
      <c r="R31" s="170" t="s">
        <v>136</v>
      </c>
      <c r="S31" s="5"/>
      <c r="T31" s="6"/>
    </row>
    <row r="32" spans="1:20" ht="15.75" customHeight="1">
      <c r="A32" s="267"/>
      <c r="B32" s="267"/>
      <c r="C32" s="275"/>
      <c r="D32" s="267"/>
      <c r="E32" s="267"/>
      <c r="F32" s="334" t="s">
        <v>147</v>
      </c>
      <c r="G32" s="331"/>
      <c r="H32" s="331"/>
      <c r="I32" s="272"/>
      <c r="J32" s="332"/>
      <c r="K32" s="269"/>
      <c r="L32" s="358" t="s">
        <v>140</v>
      </c>
      <c r="M32" s="244"/>
      <c r="N32" s="411"/>
      <c r="O32" s="161"/>
      <c r="P32" s="159"/>
      <c r="Q32" s="171"/>
      <c r="R32" s="170" t="s">
        <v>137</v>
      </c>
      <c r="S32" s="5"/>
      <c r="T32" s="6"/>
    </row>
    <row r="33" spans="1:20" ht="15.75" customHeight="1" thickBot="1">
      <c r="A33" s="267"/>
      <c r="B33" s="267"/>
      <c r="C33" s="275"/>
      <c r="D33" s="267"/>
      <c r="E33" s="267"/>
      <c r="F33" s="273"/>
      <c r="G33" s="331"/>
      <c r="H33" s="331"/>
      <c r="I33" s="272"/>
      <c r="J33" s="332"/>
      <c r="K33" s="269"/>
      <c r="L33" s="358" t="s">
        <v>141</v>
      </c>
      <c r="M33" s="244"/>
      <c r="N33" s="411"/>
      <c r="O33" s="161"/>
      <c r="P33" s="159">
        <f>K31+L31+N31</f>
        <v>5750</v>
      </c>
      <c r="Q33" s="171"/>
      <c r="R33" s="170"/>
      <c r="S33" s="5"/>
      <c r="T33" s="6"/>
    </row>
    <row r="34" spans="1:20" ht="15.75" customHeight="1">
      <c r="A34" s="246" t="s">
        <v>9</v>
      </c>
      <c r="B34" s="254"/>
      <c r="C34" s="255"/>
      <c r="D34" s="254"/>
      <c r="E34" s="254"/>
      <c r="F34" s="249" t="s">
        <v>98</v>
      </c>
      <c r="G34" s="250"/>
      <c r="H34" s="251"/>
      <c r="I34" s="356" t="s">
        <v>77</v>
      </c>
      <c r="J34" s="359"/>
      <c r="K34" s="257"/>
      <c r="L34" s="292"/>
      <c r="M34" s="158"/>
      <c r="N34" s="415"/>
      <c r="O34" s="173"/>
      <c r="P34" s="164"/>
      <c r="Q34" s="168"/>
      <c r="R34" s="101"/>
      <c r="S34" s="5"/>
      <c r="T34" s="6"/>
    </row>
    <row r="35" spans="1:20" ht="15.75" customHeight="1">
      <c r="A35" s="267"/>
      <c r="B35" s="267"/>
      <c r="C35" s="275"/>
      <c r="D35" s="267"/>
      <c r="E35" s="267"/>
      <c r="F35" s="273" t="s">
        <v>5</v>
      </c>
      <c r="G35" s="274"/>
      <c r="H35" s="274"/>
      <c r="I35" s="275"/>
      <c r="J35" s="276"/>
      <c r="K35" s="269"/>
      <c r="L35" s="279">
        <v>300</v>
      </c>
      <c r="M35" s="176"/>
      <c r="N35" s="416">
        <v>1600</v>
      </c>
      <c r="O35" s="174">
        <v>99305</v>
      </c>
      <c r="P35" s="159"/>
      <c r="Q35" s="172">
        <v>1600</v>
      </c>
      <c r="R35" s="99" t="s">
        <v>126</v>
      </c>
      <c r="S35" s="5"/>
      <c r="T35" s="6"/>
    </row>
    <row r="36" spans="1:20" ht="15.75" customHeight="1">
      <c r="A36" s="267"/>
      <c r="B36" s="267"/>
      <c r="C36" s="275"/>
      <c r="D36" s="267"/>
      <c r="E36" s="267"/>
      <c r="F36" s="273"/>
      <c r="G36" s="274"/>
      <c r="H36" s="274"/>
      <c r="I36" s="275"/>
      <c r="J36" s="276"/>
      <c r="K36" s="269"/>
      <c r="L36" s="277" t="s">
        <v>140</v>
      </c>
      <c r="M36" s="244"/>
      <c r="N36" s="416"/>
      <c r="O36" s="174"/>
      <c r="P36" s="159"/>
      <c r="Q36" s="179"/>
      <c r="R36" s="99"/>
      <c r="S36" s="5"/>
      <c r="T36" s="6"/>
    </row>
    <row r="37" spans="1:20" ht="15.75" customHeight="1" thickBot="1">
      <c r="A37" s="280"/>
      <c r="B37" s="280"/>
      <c r="C37" s="325"/>
      <c r="D37" s="280"/>
      <c r="E37" s="280"/>
      <c r="F37" s="378"/>
      <c r="G37" s="379"/>
      <c r="H37" s="379"/>
      <c r="I37" s="325"/>
      <c r="J37" s="311"/>
      <c r="K37" s="282"/>
      <c r="L37" s="308" t="s">
        <v>141</v>
      </c>
      <c r="M37" s="380"/>
      <c r="N37" s="417"/>
      <c r="O37" s="225"/>
      <c r="P37" s="228">
        <f>L35+N35+O35</f>
        <v>101205</v>
      </c>
      <c r="Q37" s="381"/>
      <c r="R37" s="382"/>
      <c r="S37" s="5"/>
      <c r="T37" s="6"/>
    </row>
    <row r="38" spans="1:20" ht="15.75" customHeight="1">
      <c r="A38" s="123" t="s">
        <v>10</v>
      </c>
      <c r="B38" s="24"/>
      <c r="C38" s="163"/>
      <c r="D38" s="24"/>
      <c r="E38" s="24"/>
      <c r="F38" s="47" t="s">
        <v>123</v>
      </c>
      <c r="G38" s="16"/>
      <c r="H38" s="111"/>
      <c r="I38" s="110" t="s">
        <v>14</v>
      </c>
      <c r="J38" s="141"/>
      <c r="K38" s="164"/>
      <c r="L38" s="239"/>
      <c r="M38" s="164"/>
      <c r="N38" s="414"/>
      <c r="O38" s="164"/>
      <c r="P38" s="164"/>
      <c r="Q38" s="165"/>
      <c r="R38" s="166"/>
      <c r="S38" s="5"/>
      <c r="T38" s="6"/>
    </row>
    <row r="39" spans="1:20" ht="15.75" customHeight="1" thickBot="1">
      <c r="A39" s="22"/>
      <c r="B39" s="22"/>
      <c r="C39" s="23"/>
      <c r="D39" s="22"/>
      <c r="E39" s="22"/>
      <c r="F39" s="383" t="s">
        <v>132</v>
      </c>
      <c r="G39" s="384"/>
      <c r="H39" s="384"/>
      <c r="I39" s="384"/>
      <c r="J39" s="145"/>
      <c r="K39" s="177"/>
      <c r="L39" s="385"/>
      <c r="M39" s="177"/>
      <c r="N39" s="418">
        <v>1800</v>
      </c>
      <c r="O39" s="177"/>
      <c r="P39" s="177">
        <f>N39</f>
        <v>1800</v>
      </c>
      <c r="Q39" s="386" t="s">
        <v>138</v>
      </c>
      <c r="R39" s="85"/>
      <c r="S39" s="5"/>
      <c r="T39" s="6"/>
    </row>
    <row r="40" spans="1:20" ht="15.75" customHeight="1">
      <c r="A40" s="123" t="s">
        <v>11</v>
      </c>
      <c r="B40" s="24"/>
      <c r="C40" s="163"/>
      <c r="D40" s="24"/>
      <c r="E40" s="24"/>
      <c r="F40" s="47" t="s">
        <v>15</v>
      </c>
      <c r="G40" s="25"/>
      <c r="H40" s="48"/>
      <c r="I40" s="110" t="s">
        <v>14</v>
      </c>
      <c r="J40" s="49"/>
      <c r="K40" s="164"/>
      <c r="L40" s="239"/>
      <c r="M40" s="164"/>
      <c r="N40" s="414"/>
      <c r="O40" s="164"/>
      <c r="P40" s="164"/>
      <c r="Q40" s="165"/>
      <c r="R40" s="166"/>
      <c r="S40" s="5"/>
      <c r="T40" s="6"/>
    </row>
    <row r="41" spans="1:20" ht="15.75" customHeight="1" thickBot="1">
      <c r="A41" s="22"/>
      <c r="B41" s="22"/>
      <c r="C41" s="23"/>
      <c r="D41" s="22"/>
      <c r="E41" s="22"/>
      <c r="F41" s="235" t="s">
        <v>17</v>
      </c>
      <c r="G41" s="236"/>
      <c r="H41" s="236"/>
      <c r="I41" s="237"/>
      <c r="J41" s="28"/>
      <c r="K41" s="218"/>
      <c r="L41" s="225"/>
      <c r="M41" s="222"/>
      <c r="N41" s="419">
        <v>1600</v>
      </c>
      <c r="O41" s="218"/>
      <c r="P41" s="218">
        <f>N41</f>
        <v>1600</v>
      </c>
      <c r="Q41" s="102" t="s">
        <v>139</v>
      </c>
      <c r="R41" s="40"/>
      <c r="S41" s="5"/>
      <c r="T41" s="6"/>
    </row>
    <row r="42" spans="1:20" ht="15.75" customHeight="1">
      <c r="A42" s="123" t="s">
        <v>12</v>
      </c>
      <c r="B42" s="24"/>
      <c r="C42" s="163"/>
      <c r="D42" s="24"/>
      <c r="E42" s="24"/>
      <c r="F42" s="47" t="s">
        <v>101</v>
      </c>
      <c r="G42" s="25"/>
      <c r="H42" s="111"/>
      <c r="I42" s="110" t="s">
        <v>14</v>
      </c>
      <c r="J42" s="17"/>
      <c r="K42" s="164"/>
      <c r="L42" s="239"/>
      <c r="M42" s="164"/>
      <c r="N42" s="414"/>
      <c r="O42" s="164"/>
      <c r="P42" s="164"/>
      <c r="Q42" s="165"/>
      <c r="R42" s="166"/>
      <c r="S42" s="5"/>
      <c r="T42" s="6"/>
    </row>
    <row r="43" spans="1:18" ht="15.75" customHeight="1" thickBot="1">
      <c r="A43" s="39"/>
      <c r="B43" s="147"/>
      <c r="C43" s="39"/>
      <c r="D43" s="39"/>
      <c r="E43" s="39"/>
      <c r="F43" s="152" t="s">
        <v>102</v>
      </c>
      <c r="G43" s="153"/>
      <c r="H43" s="153"/>
      <c r="I43" s="153"/>
      <c r="J43" s="40"/>
      <c r="K43" s="27"/>
      <c r="L43" s="53"/>
      <c r="M43" s="44"/>
      <c r="N43" s="419">
        <v>60</v>
      </c>
      <c r="O43" s="27"/>
      <c r="P43" s="218">
        <f>N43</f>
        <v>60</v>
      </c>
      <c r="Q43" s="44"/>
      <c r="R43" s="8"/>
    </row>
    <row r="44" spans="1:20" ht="15.75" customHeight="1">
      <c r="A44" s="123" t="s">
        <v>13</v>
      </c>
      <c r="B44" s="24"/>
      <c r="C44" s="163"/>
      <c r="D44" s="24"/>
      <c r="E44" s="24"/>
      <c r="F44" s="47" t="s">
        <v>37</v>
      </c>
      <c r="G44" s="16"/>
      <c r="H44" s="111"/>
      <c r="I44" s="110" t="s">
        <v>14</v>
      </c>
      <c r="J44" s="17"/>
      <c r="K44" s="164"/>
      <c r="L44" s="239"/>
      <c r="M44" s="164"/>
      <c r="N44" s="414"/>
      <c r="O44" s="164"/>
      <c r="P44" s="164"/>
      <c r="Q44" s="165"/>
      <c r="R44" s="166"/>
      <c r="S44" s="5"/>
      <c r="T44" s="6"/>
    </row>
    <row r="45" spans="1:20" ht="15.75" customHeight="1" thickBot="1">
      <c r="A45" s="39"/>
      <c r="B45" s="147"/>
      <c r="C45" s="39"/>
      <c r="D45" s="39"/>
      <c r="E45" s="39"/>
      <c r="F45" s="581" t="s">
        <v>142</v>
      </c>
      <c r="G45" s="582"/>
      <c r="H45" s="582"/>
      <c r="I45" s="582"/>
      <c r="J45" s="40"/>
      <c r="K45" s="216"/>
      <c r="L45" s="240"/>
      <c r="M45" s="216"/>
      <c r="N45" s="420">
        <v>250</v>
      </c>
      <c r="O45" s="217"/>
      <c r="P45" s="227">
        <f>N45</f>
        <v>250</v>
      </c>
      <c r="Q45" s="52"/>
      <c r="R45" s="147"/>
      <c r="S45" s="9"/>
      <c r="T45" s="9"/>
    </row>
    <row r="46" spans="1:20" ht="15.75" customHeight="1">
      <c r="A46" s="123" t="s">
        <v>18</v>
      </c>
      <c r="B46" s="24"/>
      <c r="C46" s="163"/>
      <c r="D46" s="24"/>
      <c r="E46" s="24"/>
      <c r="F46" s="61" t="s">
        <v>103</v>
      </c>
      <c r="G46" s="7"/>
      <c r="H46" s="59"/>
      <c r="I46" s="112" t="s">
        <v>14</v>
      </c>
      <c r="J46" s="62"/>
      <c r="K46" s="164"/>
      <c r="L46" s="239"/>
      <c r="M46" s="164"/>
      <c r="N46" s="414"/>
      <c r="O46" s="164"/>
      <c r="P46" s="164"/>
      <c r="Q46" s="165"/>
      <c r="R46" s="166"/>
      <c r="S46" s="5"/>
      <c r="T46" s="6"/>
    </row>
    <row r="47" spans="1:18" ht="15.75" customHeight="1" thickBot="1">
      <c r="A47" s="39"/>
      <c r="B47" s="147"/>
      <c r="C47" s="39"/>
      <c r="D47" s="39"/>
      <c r="E47" s="39"/>
      <c r="F47" s="559" t="s">
        <v>144</v>
      </c>
      <c r="G47" s="560"/>
      <c r="H47" s="560"/>
      <c r="I47" s="560"/>
      <c r="J47" s="588"/>
      <c r="K47" s="27"/>
      <c r="L47" s="53"/>
      <c r="M47" s="44"/>
      <c r="N47" s="421">
        <v>250</v>
      </c>
      <c r="O47" s="27"/>
      <c r="P47" s="218">
        <f>N47</f>
        <v>250</v>
      </c>
      <c r="Q47" s="53"/>
      <c r="R47" s="40"/>
    </row>
    <row r="48" spans="1:20" ht="15.75" customHeight="1">
      <c r="A48" s="123" t="s">
        <v>19</v>
      </c>
      <c r="B48" s="124"/>
      <c r="C48" s="154"/>
      <c r="D48" s="124"/>
      <c r="E48" s="124"/>
      <c r="F48" s="47" t="s">
        <v>93</v>
      </c>
      <c r="G48" s="7"/>
      <c r="H48" s="7"/>
      <c r="I48" s="110" t="s">
        <v>119</v>
      </c>
      <c r="J48" s="17"/>
      <c r="K48" s="186"/>
      <c r="L48" s="241"/>
      <c r="M48" s="186"/>
      <c r="N48" s="422"/>
      <c r="O48" s="187"/>
      <c r="P48" s="164"/>
      <c r="Q48" s="155"/>
      <c r="R48" s="156"/>
      <c r="S48" s="5"/>
      <c r="T48" s="6"/>
    </row>
    <row r="49" spans="1:20" ht="15.75" customHeight="1" thickBot="1">
      <c r="A49" s="20"/>
      <c r="B49" s="32"/>
      <c r="C49" s="116"/>
      <c r="D49" s="32"/>
      <c r="E49" s="32"/>
      <c r="F49" s="557" t="s">
        <v>85</v>
      </c>
      <c r="G49" s="558"/>
      <c r="H49" s="558"/>
      <c r="I49" s="558"/>
      <c r="J49" s="140"/>
      <c r="K49" s="188"/>
      <c r="L49" s="113"/>
      <c r="M49" s="188"/>
      <c r="N49" s="421">
        <v>350</v>
      </c>
      <c r="O49" s="189"/>
      <c r="P49" s="228">
        <f>N49</f>
        <v>350</v>
      </c>
      <c r="Q49" s="113"/>
      <c r="R49" s="114"/>
      <c r="S49" s="5"/>
      <c r="T49" s="6"/>
    </row>
    <row r="50" spans="1:20" ht="15.75" customHeight="1">
      <c r="A50" s="36" t="s">
        <v>20</v>
      </c>
      <c r="B50" s="38"/>
      <c r="C50" s="37"/>
      <c r="D50" s="38"/>
      <c r="E50" s="38"/>
      <c r="F50" s="47" t="s">
        <v>98</v>
      </c>
      <c r="G50" s="111"/>
      <c r="H50" s="25"/>
      <c r="I50" s="110" t="s">
        <v>77</v>
      </c>
      <c r="J50" s="17"/>
      <c r="K50" s="159"/>
      <c r="L50" s="238"/>
      <c r="M50" s="159"/>
      <c r="N50" s="410"/>
      <c r="O50" s="159"/>
      <c r="P50" s="159"/>
      <c r="Q50" s="161"/>
      <c r="R50" s="162"/>
      <c r="S50" s="5"/>
      <c r="T50" s="6"/>
    </row>
    <row r="51" spans="1:18" ht="15.75" customHeight="1" thickBot="1">
      <c r="A51" s="39"/>
      <c r="B51" s="147"/>
      <c r="C51" s="39"/>
      <c r="D51" s="39"/>
      <c r="E51" s="39"/>
      <c r="F51" s="150" t="s">
        <v>143</v>
      </c>
      <c r="G51" s="151"/>
      <c r="H51" s="151"/>
      <c r="I51" s="151"/>
      <c r="J51" s="190"/>
      <c r="K51" s="27"/>
      <c r="L51" s="53"/>
      <c r="M51" s="44"/>
      <c r="N51" s="419">
        <v>1750</v>
      </c>
      <c r="O51" s="27"/>
      <c r="P51" s="218">
        <f>N51</f>
        <v>1750</v>
      </c>
      <c r="Q51" s="53"/>
      <c r="R51" s="40"/>
    </row>
    <row r="52" spans="1:20" ht="15.75" customHeight="1">
      <c r="A52" s="36" t="s">
        <v>21</v>
      </c>
      <c r="B52" s="38"/>
      <c r="C52" s="37"/>
      <c r="D52" s="38"/>
      <c r="E52" s="38"/>
      <c r="F52" s="47" t="s">
        <v>23</v>
      </c>
      <c r="G52" s="48"/>
      <c r="H52" s="111"/>
      <c r="I52" s="110" t="s">
        <v>14</v>
      </c>
      <c r="J52" s="49"/>
      <c r="K52" s="159"/>
      <c r="L52" s="238"/>
      <c r="M52" s="159"/>
      <c r="N52" s="410"/>
      <c r="O52" s="159"/>
      <c r="P52" s="159"/>
      <c r="Q52" s="161"/>
      <c r="R52" s="162"/>
      <c r="S52" s="5"/>
      <c r="T52" s="6"/>
    </row>
    <row r="53" spans="1:20" ht="15.75" customHeight="1" thickBot="1">
      <c r="A53" s="20"/>
      <c r="B53" s="191"/>
      <c r="C53" s="32"/>
      <c r="D53" s="32"/>
      <c r="E53" s="32"/>
      <c r="F53" s="559" t="s">
        <v>25</v>
      </c>
      <c r="G53" s="560"/>
      <c r="H53" s="560"/>
      <c r="I53" s="560"/>
      <c r="J53" s="192"/>
      <c r="K53" s="22"/>
      <c r="L53" s="23"/>
      <c r="M53" s="22"/>
      <c r="N53" s="423">
        <v>100</v>
      </c>
      <c r="O53" s="44"/>
      <c r="P53" s="228">
        <f>N53</f>
        <v>100</v>
      </c>
      <c r="Q53" s="21"/>
      <c r="R53" s="28"/>
      <c r="S53" s="9"/>
      <c r="T53" s="9"/>
    </row>
    <row r="54" spans="1:20" ht="15.75" customHeight="1">
      <c r="A54" s="68" t="s">
        <v>22</v>
      </c>
      <c r="B54" s="134"/>
      <c r="C54" s="68"/>
      <c r="D54" s="68"/>
      <c r="E54" s="68"/>
      <c r="F54" s="47" t="s">
        <v>117</v>
      </c>
      <c r="G54" s="55"/>
      <c r="H54" s="56"/>
      <c r="I54" s="110" t="s">
        <v>35</v>
      </c>
      <c r="J54" s="26"/>
      <c r="K54" s="60"/>
      <c r="L54" s="59"/>
      <c r="M54" s="60"/>
      <c r="N54" s="424"/>
      <c r="O54" s="63"/>
      <c r="P54" s="229"/>
      <c r="Q54" s="63"/>
      <c r="R54" s="115"/>
      <c r="S54" s="5"/>
      <c r="T54" s="6"/>
    </row>
    <row r="55" spans="1:20" ht="15.75" customHeight="1" thickBot="1">
      <c r="A55" s="39"/>
      <c r="B55" s="147"/>
      <c r="C55" s="39"/>
      <c r="D55" s="39"/>
      <c r="E55" s="39"/>
      <c r="F55" s="180" t="s">
        <v>36</v>
      </c>
      <c r="G55" s="181"/>
      <c r="H55" s="181"/>
      <c r="I55" s="182"/>
      <c r="J55" s="28"/>
      <c r="K55" s="27"/>
      <c r="L55" s="53"/>
      <c r="M55" s="27"/>
      <c r="N55" s="423">
        <v>100</v>
      </c>
      <c r="O55" s="44"/>
      <c r="P55" s="230">
        <f>N55</f>
        <v>100</v>
      </c>
      <c r="Q55" s="44"/>
      <c r="R55" s="45"/>
      <c r="S55" s="5"/>
      <c r="T55" s="6"/>
    </row>
    <row r="56" spans="1:20" ht="15.75" customHeight="1">
      <c r="A56" s="36" t="s">
        <v>28</v>
      </c>
      <c r="B56" s="38"/>
      <c r="C56" s="37"/>
      <c r="D56" s="38"/>
      <c r="E56" s="38"/>
      <c r="F56" s="47" t="s">
        <v>101</v>
      </c>
      <c r="G56" s="25"/>
      <c r="H56" s="111"/>
      <c r="I56" s="110" t="s">
        <v>14</v>
      </c>
      <c r="J56" s="17"/>
      <c r="K56" s="159"/>
      <c r="L56" s="238"/>
      <c r="M56" s="159"/>
      <c r="N56" s="410"/>
      <c r="O56" s="159"/>
      <c r="P56" s="159"/>
      <c r="Q56" s="161"/>
      <c r="R56" s="162"/>
      <c r="S56" s="5"/>
      <c r="T56" s="6"/>
    </row>
    <row r="57" spans="1:18" ht="15.75" customHeight="1" thickBot="1">
      <c r="A57" s="39"/>
      <c r="B57" s="147"/>
      <c r="C57" s="39"/>
      <c r="D57" s="39"/>
      <c r="E57" s="39"/>
      <c r="F57" s="559" t="s">
        <v>177</v>
      </c>
      <c r="G57" s="560"/>
      <c r="H57" s="560"/>
      <c r="I57" s="560"/>
      <c r="J57" s="588"/>
      <c r="K57" s="27"/>
      <c r="L57" s="53"/>
      <c r="M57" s="44"/>
      <c r="N57" s="419">
        <v>250</v>
      </c>
      <c r="O57" s="27"/>
      <c r="P57" s="218">
        <f>N57</f>
        <v>250</v>
      </c>
      <c r="Q57" s="611" t="s">
        <v>189</v>
      </c>
      <c r="R57" s="612"/>
    </row>
    <row r="58" spans="1:20" ht="15.75" customHeight="1">
      <c r="A58" s="36" t="s">
        <v>29</v>
      </c>
      <c r="B58" s="38"/>
      <c r="C58" s="37"/>
      <c r="D58" s="38"/>
      <c r="E58" s="38"/>
      <c r="F58" s="607" t="s">
        <v>95</v>
      </c>
      <c r="G58" s="608"/>
      <c r="H58" s="608"/>
      <c r="I58" s="112" t="s">
        <v>77</v>
      </c>
      <c r="J58" s="62"/>
      <c r="K58" s="159"/>
      <c r="L58" s="238"/>
      <c r="M58" s="159"/>
      <c r="N58" s="410"/>
      <c r="O58" s="159"/>
      <c r="P58" s="159"/>
      <c r="Q58" s="161"/>
      <c r="R58" s="162"/>
      <c r="S58" s="5"/>
      <c r="T58" s="6"/>
    </row>
    <row r="59" spans="1:20" ht="15.75">
      <c r="A59" s="38"/>
      <c r="B59" s="38"/>
      <c r="C59" s="37"/>
      <c r="D59" s="38"/>
      <c r="E59" s="38"/>
      <c r="F59" s="103"/>
      <c r="G59" s="107"/>
      <c r="H59" s="35"/>
      <c r="I59" s="609" t="s">
        <v>94</v>
      </c>
      <c r="J59" s="610"/>
      <c r="K59" s="159"/>
      <c r="L59" s="238"/>
      <c r="M59" s="159"/>
      <c r="N59" s="410"/>
      <c r="O59" s="159"/>
      <c r="P59" s="159"/>
      <c r="Q59" s="161"/>
      <c r="R59" s="162"/>
      <c r="S59" s="5"/>
      <c r="T59" s="6"/>
    </row>
    <row r="60" spans="1:18" ht="15.75" customHeight="1" thickBot="1">
      <c r="A60" s="39"/>
      <c r="B60" s="147"/>
      <c r="C60" s="39"/>
      <c r="D60" s="39"/>
      <c r="E60" s="39"/>
      <c r="F60" s="561" t="s">
        <v>97</v>
      </c>
      <c r="G60" s="562"/>
      <c r="H60" s="562"/>
      <c r="I60" s="562"/>
      <c r="J60" s="42"/>
      <c r="K60" s="27"/>
      <c r="L60" s="53"/>
      <c r="M60" s="44"/>
      <c r="N60" s="419">
        <v>50</v>
      </c>
      <c r="O60" s="27"/>
      <c r="P60" s="218">
        <f>N60</f>
        <v>50</v>
      </c>
      <c r="Q60" s="53"/>
      <c r="R60" s="40"/>
    </row>
    <row r="61" spans="1:20" ht="15.75">
      <c r="A61" s="36" t="s">
        <v>30</v>
      </c>
      <c r="B61" s="38"/>
      <c r="C61" s="37"/>
      <c r="D61" s="38"/>
      <c r="E61" s="510"/>
      <c r="F61" s="78" t="s">
        <v>71</v>
      </c>
      <c r="G61" s="86"/>
      <c r="H61" s="7"/>
      <c r="I61" s="112" t="s">
        <v>14</v>
      </c>
      <c r="J61" s="144"/>
      <c r="K61" s="162"/>
      <c r="L61" s="238"/>
      <c r="M61" s="159"/>
      <c r="N61" s="410"/>
      <c r="O61" s="159"/>
      <c r="P61" s="159"/>
      <c r="Q61" s="161"/>
      <c r="R61" s="162"/>
      <c r="S61" s="5"/>
      <c r="T61" s="6"/>
    </row>
    <row r="62" spans="1:20" ht="15.75" customHeight="1">
      <c r="A62" s="514"/>
      <c r="B62" s="515"/>
      <c r="C62" s="516"/>
      <c r="D62" s="516"/>
      <c r="E62" s="517"/>
      <c r="F62" s="518" t="s">
        <v>73</v>
      </c>
      <c r="G62" s="519"/>
      <c r="H62" s="519"/>
      <c r="I62" s="520"/>
      <c r="J62" s="521"/>
      <c r="K62" s="522"/>
      <c r="L62" s="523"/>
      <c r="M62" s="524"/>
      <c r="N62" s="525">
        <v>400</v>
      </c>
      <c r="O62" s="526"/>
      <c r="P62" s="527">
        <f>N62</f>
        <v>400</v>
      </c>
      <c r="Q62" s="528"/>
      <c r="R62" s="522"/>
      <c r="S62" s="5"/>
      <c r="T62" s="4"/>
    </row>
    <row r="63" spans="1:20" ht="15.75">
      <c r="A63" s="36" t="s">
        <v>31</v>
      </c>
      <c r="B63" s="38"/>
      <c r="C63" s="37"/>
      <c r="D63" s="38"/>
      <c r="E63" s="38"/>
      <c r="F63" s="504" t="s">
        <v>54</v>
      </c>
      <c r="G63" s="513"/>
      <c r="H63" s="107"/>
      <c r="I63" s="104" t="s">
        <v>14</v>
      </c>
      <c r="J63" s="51"/>
      <c r="K63" s="159"/>
      <c r="L63" s="238"/>
      <c r="M63" s="159"/>
      <c r="N63" s="410"/>
      <c r="O63" s="159"/>
      <c r="P63" s="159"/>
      <c r="Q63" s="161"/>
      <c r="R63" s="162"/>
      <c r="S63" s="5"/>
      <c r="T63" s="6"/>
    </row>
    <row r="64" spans="1:20" ht="15" customHeight="1" thickBot="1">
      <c r="A64" s="127"/>
      <c r="B64" s="136"/>
      <c r="C64" s="75"/>
      <c r="D64" s="75"/>
      <c r="E64" s="75"/>
      <c r="F64" s="507" t="s">
        <v>63</v>
      </c>
      <c r="G64" s="508"/>
      <c r="H64" s="508"/>
      <c r="I64" s="509"/>
      <c r="J64" s="497"/>
      <c r="K64" s="212"/>
      <c r="L64" s="213"/>
      <c r="M64" s="213"/>
      <c r="N64" s="418">
        <v>100</v>
      </c>
      <c r="O64" s="435">
        <v>400</v>
      </c>
      <c r="P64" s="218">
        <f>N64+O64</f>
        <v>500</v>
      </c>
      <c r="Q64" s="214"/>
      <c r="R64" s="215"/>
      <c r="S64" s="10"/>
      <c r="T64" s="11"/>
    </row>
    <row r="65" spans="1:20" ht="15.75">
      <c r="A65" s="36" t="s">
        <v>32</v>
      </c>
      <c r="B65" s="38"/>
      <c r="C65" s="37"/>
      <c r="D65" s="38"/>
      <c r="E65" s="38"/>
      <c r="F65" s="504" t="s">
        <v>123</v>
      </c>
      <c r="G65" s="505"/>
      <c r="H65" s="107"/>
      <c r="I65" s="104" t="s">
        <v>14</v>
      </c>
      <c r="J65" s="506"/>
      <c r="K65" s="159"/>
      <c r="L65" s="238"/>
      <c r="M65" s="159"/>
      <c r="N65" s="410"/>
      <c r="O65" s="159"/>
      <c r="P65" s="159" t="s">
        <v>161</v>
      </c>
      <c r="Q65" s="161"/>
      <c r="R65" s="162"/>
      <c r="S65" s="5"/>
      <c r="T65" s="6"/>
    </row>
    <row r="66" spans="1:18" ht="15.75" customHeight="1" thickBot="1">
      <c r="A66" s="39"/>
      <c r="B66" s="133"/>
      <c r="C66" s="57"/>
      <c r="D66" s="57"/>
      <c r="E66" s="57"/>
      <c r="F66" s="557" t="s">
        <v>127</v>
      </c>
      <c r="G66" s="558"/>
      <c r="H66" s="558"/>
      <c r="I66" s="558"/>
      <c r="J66" s="192"/>
      <c r="K66" s="27"/>
      <c r="L66" s="53"/>
      <c r="M66" s="27"/>
      <c r="N66" s="417">
        <v>400</v>
      </c>
      <c r="O66" s="27"/>
      <c r="P66" s="218">
        <f>N66</f>
        <v>400</v>
      </c>
      <c r="Q66" s="53"/>
      <c r="R66" s="40"/>
    </row>
    <row r="67" spans="1:20" ht="15.75">
      <c r="A67" s="36" t="s">
        <v>33</v>
      </c>
      <c r="B67" s="38"/>
      <c r="C67" s="37"/>
      <c r="D67" s="38"/>
      <c r="E67" s="38"/>
      <c r="F67" s="194" t="s">
        <v>71</v>
      </c>
      <c r="G67" s="195"/>
      <c r="H67" s="111"/>
      <c r="I67" s="110" t="s">
        <v>14</v>
      </c>
      <c r="J67" s="196"/>
      <c r="K67" s="159"/>
      <c r="L67" s="238"/>
      <c r="M67" s="159"/>
      <c r="N67" s="410"/>
      <c r="O67" s="159"/>
      <c r="P67" s="159"/>
      <c r="Q67" s="161"/>
      <c r="R67" s="162"/>
      <c r="S67" s="5"/>
      <c r="T67" s="6"/>
    </row>
    <row r="68" spans="1:20" ht="15.75" customHeight="1" thickBot="1">
      <c r="A68" s="127"/>
      <c r="B68" s="138"/>
      <c r="C68" s="127"/>
      <c r="D68" s="127"/>
      <c r="E68" s="127"/>
      <c r="F68" s="556" t="s">
        <v>72</v>
      </c>
      <c r="G68" s="553"/>
      <c r="H68" s="553"/>
      <c r="I68" s="563"/>
      <c r="J68" s="198"/>
      <c r="K68" s="83"/>
      <c r="L68" s="242"/>
      <c r="M68" s="83"/>
      <c r="N68" s="425">
        <v>400</v>
      </c>
      <c r="O68" s="84"/>
      <c r="P68" s="177">
        <f>N68</f>
        <v>400</v>
      </c>
      <c r="Q68" s="82"/>
      <c r="R68" s="199"/>
      <c r="S68" s="5"/>
      <c r="T68" s="4"/>
    </row>
    <row r="69" spans="1:20" ht="15.75">
      <c r="A69" s="36" t="s">
        <v>34</v>
      </c>
      <c r="B69" s="38"/>
      <c r="C69" s="37"/>
      <c r="D69" s="38"/>
      <c r="E69" s="38"/>
      <c r="F69" s="47" t="s">
        <v>84</v>
      </c>
      <c r="G69" s="111"/>
      <c r="H69" s="25"/>
      <c r="I69" s="110" t="s">
        <v>77</v>
      </c>
      <c r="J69" s="17"/>
      <c r="K69" s="159"/>
      <c r="L69" s="238"/>
      <c r="M69" s="159"/>
      <c r="N69" s="410"/>
      <c r="O69" s="159"/>
      <c r="P69" s="159"/>
      <c r="Q69" s="161"/>
      <c r="R69" s="162"/>
      <c r="S69" s="5"/>
      <c r="T69" s="6"/>
    </row>
    <row r="70" spans="1:18" ht="15.75" customHeight="1" thickBot="1">
      <c r="A70" s="39"/>
      <c r="B70" s="133"/>
      <c r="C70" s="57"/>
      <c r="D70" s="57"/>
      <c r="E70" s="57"/>
      <c r="F70" s="183" t="s">
        <v>86</v>
      </c>
      <c r="G70" s="151"/>
      <c r="H70" s="151"/>
      <c r="I70" s="151"/>
      <c r="J70" s="71"/>
      <c r="K70" s="27"/>
      <c r="L70" s="53"/>
      <c r="M70" s="44"/>
      <c r="N70" s="421">
        <v>350</v>
      </c>
      <c r="O70" s="27"/>
      <c r="P70" s="218">
        <f>N70</f>
        <v>350</v>
      </c>
      <c r="Q70" s="53"/>
      <c r="R70" s="40"/>
    </row>
    <row r="71" spans="1:20" ht="15.75">
      <c r="A71" s="36" t="s">
        <v>38</v>
      </c>
      <c r="B71" s="38"/>
      <c r="C71" s="37"/>
      <c r="D71" s="38"/>
      <c r="E71" s="38"/>
      <c r="F71" s="47" t="s">
        <v>103</v>
      </c>
      <c r="G71" s="111"/>
      <c r="H71" s="25"/>
      <c r="I71" s="110" t="s">
        <v>14</v>
      </c>
      <c r="J71" s="17"/>
      <c r="K71" s="159"/>
      <c r="L71" s="238"/>
      <c r="M71" s="159"/>
      <c r="N71" s="410"/>
      <c r="O71" s="159"/>
      <c r="P71" s="159"/>
      <c r="Q71" s="161"/>
      <c r="R71" s="162"/>
      <c r="S71" s="5"/>
      <c r="T71" s="6"/>
    </row>
    <row r="72" spans="1:18" ht="15.75" customHeight="1" thickBot="1">
      <c r="A72" s="39"/>
      <c r="B72" s="147"/>
      <c r="C72" s="39"/>
      <c r="D72" s="39"/>
      <c r="E72" s="39"/>
      <c r="F72" s="180" t="s">
        <v>104</v>
      </c>
      <c r="G72" s="181"/>
      <c r="H72" s="181"/>
      <c r="I72" s="182"/>
      <c r="J72" s="98"/>
      <c r="K72" s="27"/>
      <c r="L72" s="53"/>
      <c r="M72" s="44"/>
      <c r="N72" s="421">
        <v>400</v>
      </c>
      <c r="O72" s="27"/>
      <c r="P72" s="218">
        <f>N72</f>
        <v>400</v>
      </c>
      <c r="Q72" s="44"/>
      <c r="R72" s="40"/>
    </row>
    <row r="73" spans="1:20" ht="15.75">
      <c r="A73" s="36" t="s">
        <v>39</v>
      </c>
      <c r="B73" s="38"/>
      <c r="C73" s="37"/>
      <c r="D73" s="38"/>
      <c r="E73" s="38"/>
      <c r="F73" s="47" t="s">
        <v>37</v>
      </c>
      <c r="G73" s="16"/>
      <c r="H73" s="111"/>
      <c r="I73" s="110" t="s">
        <v>14</v>
      </c>
      <c r="J73" s="17"/>
      <c r="K73" s="159"/>
      <c r="L73" s="238"/>
      <c r="M73" s="159"/>
      <c r="N73" s="410"/>
      <c r="O73" s="159"/>
      <c r="P73" s="159"/>
      <c r="Q73" s="161"/>
      <c r="R73" s="162"/>
      <c r="S73" s="5"/>
      <c r="T73" s="6"/>
    </row>
    <row r="74" spans="1:18" ht="15" customHeight="1" thickBot="1">
      <c r="A74" s="20"/>
      <c r="B74" s="129"/>
      <c r="C74" s="20"/>
      <c r="D74" s="20"/>
      <c r="E74" s="20"/>
      <c r="F74" s="581" t="s">
        <v>43</v>
      </c>
      <c r="G74" s="582"/>
      <c r="H74" s="582"/>
      <c r="I74" s="582"/>
      <c r="J74" s="98"/>
      <c r="K74" s="27"/>
      <c r="L74" s="44"/>
      <c r="M74" s="27"/>
      <c r="N74" s="421">
        <v>350</v>
      </c>
      <c r="O74" s="53"/>
      <c r="P74" s="228">
        <f>N74</f>
        <v>350</v>
      </c>
      <c r="Q74" s="44"/>
      <c r="R74" s="40"/>
    </row>
    <row r="75" spans="1:20" ht="15.75">
      <c r="A75" s="36" t="s">
        <v>41</v>
      </c>
      <c r="B75" s="38"/>
      <c r="C75" s="37"/>
      <c r="D75" s="38"/>
      <c r="E75" s="38"/>
      <c r="F75" s="47" t="s">
        <v>109</v>
      </c>
      <c r="G75" s="25"/>
      <c r="H75" s="111"/>
      <c r="I75" s="110" t="s">
        <v>14</v>
      </c>
      <c r="J75" s="17"/>
      <c r="K75" s="159"/>
      <c r="L75" s="238"/>
      <c r="M75" s="159"/>
      <c r="N75" s="410"/>
      <c r="O75" s="159"/>
      <c r="P75" s="159"/>
      <c r="Q75" s="161"/>
      <c r="R75" s="162"/>
      <c r="S75" s="5"/>
      <c r="T75" s="6"/>
    </row>
    <row r="76" spans="1:18" ht="15.75" customHeight="1" thickBot="1">
      <c r="A76" s="39"/>
      <c r="B76" s="200"/>
      <c r="C76" s="201"/>
      <c r="D76" s="201"/>
      <c r="E76" s="201"/>
      <c r="F76" s="390" t="s">
        <v>163</v>
      </c>
      <c r="G76" s="391"/>
      <c r="H76" s="391"/>
      <c r="I76" s="391"/>
      <c r="J76" s="71"/>
      <c r="K76" s="44"/>
      <c r="L76" s="44"/>
      <c r="M76" s="27"/>
      <c r="N76" s="421">
        <v>5000</v>
      </c>
      <c r="O76" s="27"/>
      <c r="P76" s="231">
        <f>N76</f>
        <v>5000</v>
      </c>
      <c r="Q76" s="53"/>
      <c r="R76" s="40"/>
    </row>
    <row r="77" spans="1:20" ht="15.75">
      <c r="A77" s="36" t="s">
        <v>44</v>
      </c>
      <c r="B77" s="38"/>
      <c r="C77" s="37"/>
      <c r="D77" s="38"/>
      <c r="E77" s="38"/>
      <c r="F77" s="47" t="s">
        <v>109</v>
      </c>
      <c r="G77" s="25"/>
      <c r="H77" s="111"/>
      <c r="I77" s="110" t="s">
        <v>14</v>
      </c>
      <c r="J77" s="17"/>
      <c r="K77" s="159"/>
      <c r="L77" s="238"/>
      <c r="M77" s="159"/>
      <c r="N77" s="410"/>
      <c r="O77" s="159"/>
      <c r="P77" s="159"/>
      <c r="Q77" s="161"/>
      <c r="R77" s="162"/>
      <c r="S77" s="5"/>
      <c r="T77" s="6"/>
    </row>
    <row r="78" spans="1:18" ht="15.75" customHeight="1" thickBot="1">
      <c r="A78" s="39"/>
      <c r="B78" s="118"/>
      <c r="C78" s="52"/>
      <c r="D78" s="52"/>
      <c r="E78" s="52"/>
      <c r="F78" s="589" t="s">
        <v>111</v>
      </c>
      <c r="G78" s="590"/>
      <c r="H78" s="590"/>
      <c r="I78" s="590"/>
      <c r="J78" s="40"/>
      <c r="K78" s="53"/>
      <c r="L78" s="44"/>
      <c r="M78" s="27"/>
      <c r="N78" s="421">
        <v>120</v>
      </c>
      <c r="O78" s="27"/>
      <c r="P78" s="231">
        <f>N78</f>
        <v>120</v>
      </c>
      <c r="Q78" s="53"/>
      <c r="R78" s="40"/>
    </row>
    <row r="79" spans="1:20" ht="15.75">
      <c r="A79" s="123" t="s">
        <v>45</v>
      </c>
      <c r="B79" s="24"/>
      <c r="C79" s="163"/>
      <c r="D79" s="24"/>
      <c r="E79" s="24"/>
      <c r="F79" s="47" t="s">
        <v>23</v>
      </c>
      <c r="G79" s="48"/>
      <c r="H79" s="111"/>
      <c r="I79" s="110" t="s">
        <v>14</v>
      </c>
      <c r="J79" s="49"/>
      <c r="K79" s="164"/>
      <c r="L79" s="239"/>
      <c r="M79" s="164"/>
      <c r="N79" s="414"/>
      <c r="O79" s="164"/>
      <c r="P79" s="164"/>
      <c r="Q79" s="165"/>
      <c r="R79" s="166"/>
      <c r="S79" s="5"/>
      <c r="T79" s="6"/>
    </row>
    <row r="80" spans="1:20" ht="15.75" customHeight="1" thickBot="1">
      <c r="A80" s="20"/>
      <c r="B80" s="191"/>
      <c r="C80" s="32"/>
      <c r="D80" s="32"/>
      <c r="E80" s="32"/>
      <c r="F80" s="183" t="s">
        <v>24</v>
      </c>
      <c r="G80" s="184"/>
      <c r="H80" s="185"/>
      <c r="I80" s="151"/>
      <c r="J80" s="178"/>
      <c r="K80" s="22"/>
      <c r="L80" s="23"/>
      <c r="M80" s="21"/>
      <c r="N80" s="419">
        <v>110</v>
      </c>
      <c r="O80" s="44"/>
      <c r="P80" s="232">
        <f>N80</f>
        <v>110</v>
      </c>
      <c r="Q80" s="21"/>
      <c r="R80" s="202"/>
      <c r="S80" s="9"/>
      <c r="T80" s="9"/>
    </row>
    <row r="81" spans="1:18" ht="15.75" customHeight="1">
      <c r="A81" s="68" t="s">
        <v>46</v>
      </c>
      <c r="B81" s="120"/>
      <c r="C81" s="58"/>
      <c r="D81" s="58"/>
      <c r="E81" s="58"/>
      <c r="F81" s="61" t="s">
        <v>107</v>
      </c>
      <c r="G81" s="97"/>
      <c r="H81" s="7"/>
      <c r="I81" s="112" t="s">
        <v>14</v>
      </c>
      <c r="J81" s="62"/>
      <c r="K81" s="60"/>
      <c r="L81" s="59"/>
      <c r="M81" s="63"/>
      <c r="N81" s="414"/>
      <c r="O81" s="60"/>
      <c r="P81" s="158"/>
      <c r="Q81" s="59"/>
      <c r="R81" s="62"/>
    </row>
    <row r="82" spans="1:18" ht="15.75" customHeight="1" thickBot="1">
      <c r="A82" s="39"/>
      <c r="B82" s="200"/>
      <c r="C82" s="201"/>
      <c r="D82" s="201"/>
      <c r="E82" s="201"/>
      <c r="F82" s="559" t="s">
        <v>108</v>
      </c>
      <c r="G82" s="560"/>
      <c r="H82" s="560"/>
      <c r="I82" s="560"/>
      <c r="J82" s="71"/>
      <c r="K82" s="27"/>
      <c r="L82" s="53"/>
      <c r="M82" s="44"/>
      <c r="N82" s="421">
        <v>150</v>
      </c>
      <c r="O82" s="27"/>
      <c r="P82" s="218">
        <f>N82</f>
        <v>150</v>
      </c>
      <c r="Q82" s="53"/>
      <c r="R82" s="40"/>
    </row>
    <row r="83" spans="1:18" ht="15" customHeight="1">
      <c r="A83" s="68" t="s">
        <v>116</v>
      </c>
      <c r="B83" s="134"/>
      <c r="C83" s="68"/>
      <c r="D83" s="68"/>
      <c r="E83" s="68"/>
      <c r="F83" s="61" t="s">
        <v>84</v>
      </c>
      <c r="G83" s="9"/>
      <c r="H83" s="59"/>
      <c r="I83" s="112" t="s">
        <v>77</v>
      </c>
      <c r="J83" s="62"/>
      <c r="K83" s="60"/>
      <c r="L83" s="59"/>
      <c r="M83" s="63"/>
      <c r="N83" s="414"/>
      <c r="O83" s="60"/>
      <c r="P83" s="158"/>
      <c r="Q83" s="59"/>
      <c r="R83" s="62"/>
    </row>
    <row r="84" spans="1:18" ht="15" customHeight="1" thickBot="1">
      <c r="A84" s="39"/>
      <c r="B84" s="133"/>
      <c r="C84" s="57"/>
      <c r="D84" s="57"/>
      <c r="E84" s="57"/>
      <c r="F84" s="559" t="s">
        <v>87</v>
      </c>
      <c r="G84" s="560"/>
      <c r="H84" s="560"/>
      <c r="I84" s="560"/>
      <c r="J84" s="71"/>
      <c r="K84" s="27"/>
      <c r="L84" s="53"/>
      <c r="M84" s="44"/>
      <c r="N84" s="421">
        <v>150</v>
      </c>
      <c r="O84" s="27"/>
      <c r="P84" s="218">
        <f>N84</f>
        <v>150</v>
      </c>
      <c r="Q84" s="53"/>
      <c r="R84" s="40"/>
    </row>
    <row r="85" spans="1:18" ht="15" customHeight="1">
      <c r="A85" s="67" t="s">
        <v>47</v>
      </c>
      <c r="B85" s="65"/>
      <c r="C85" s="67"/>
      <c r="D85" s="67"/>
      <c r="E85" s="67"/>
      <c r="F85" s="47" t="s">
        <v>84</v>
      </c>
      <c r="G85" s="111"/>
      <c r="H85" s="25"/>
      <c r="I85" s="110" t="s">
        <v>77</v>
      </c>
      <c r="J85" s="17"/>
      <c r="K85" s="41"/>
      <c r="L85" s="54"/>
      <c r="M85" s="245"/>
      <c r="N85" s="410"/>
      <c r="O85" s="41"/>
      <c r="P85" s="176"/>
      <c r="Q85" s="54"/>
      <c r="R85" s="42"/>
    </row>
    <row r="86" spans="1:18" ht="15" customHeight="1" thickBot="1">
      <c r="A86" s="39"/>
      <c r="B86" s="147"/>
      <c r="C86" s="39"/>
      <c r="D86" s="39"/>
      <c r="E86" s="39"/>
      <c r="F86" s="581" t="s">
        <v>88</v>
      </c>
      <c r="G86" s="582"/>
      <c r="H86" s="582"/>
      <c r="I86" s="582"/>
      <c r="J86" s="40"/>
      <c r="K86" s="27"/>
      <c r="L86" s="53"/>
      <c r="M86" s="44"/>
      <c r="N86" s="421">
        <v>160</v>
      </c>
      <c r="O86" s="27"/>
      <c r="P86" s="218">
        <f>N86</f>
        <v>160</v>
      </c>
      <c r="Q86" s="53"/>
      <c r="R86" s="40"/>
    </row>
    <row r="87" spans="1:20" ht="15.75">
      <c r="A87" s="36" t="s">
        <v>48</v>
      </c>
      <c r="B87" s="38"/>
      <c r="C87" s="37"/>
      <c r="D87" s="38"/>
      <c r="E87" s="38"/>
      <c r="F87" s="61" t="s">
        <v>99</v>
      </c>
      <c r="G87" s="59"/>
      <c r="H87" s="7"/>
      <c r="I87" s="112" t="s">
        <v>122</v>
      </c>
      <c r="J87" s="62"/>
      <c r="K87" s="159"/>
      <c r="L87" s="238"/>
      <c r="M87" s="159"/>
      <c r="N87" s="410"/>
      <c r="O87" s="159"/>
      <c r="P87" s="159"/>
      <c r="Q87" s="161"/>
      <c r="R87" s="162"/>
      <c r="S87" s="5"/>
      <c r="T87" s="6"/>
    </row>
    <row r="88" spans="1:20" ht="15.75">
      <c r="A88" s="38"/>
      <c r="B88" s="38"/>
      <c r="C88" s="37"/>
      <c r="D88" s="38"/>
      <c r="E88" s="38"/>
      <c r="F88" s="103"/>
      <c r="G88" s="35"/>
      <c r="H88" s="35"/>
      <c r="I88" s="104" t="s">
        <v>77</v>
      </c>
      <c r="J88" s="51"/>
      <c r="K88" s="159"/>
      <c r="L88" s="238"/>
      <c r="M88" s="159"/>
      <c r="N88" s="410"/>
      <c r="O88" s="159"/>
      <c r="P88" s="159"/>
      <c r="Q88" s="161"/>
      <c r="R88" s="162"/>
      <c r="S88" s="5"/>
      <c r="T88" s="6"/>
    </row>
    <row r="89" spans="1:18" ht="15" customHeight="1" thickBot="1">
      <c r="A89" s="39"/>
      <c r="B89" s="131"/>
      <c r="C89" s="18"/>
      <c r="D89" s="18"/>
      <c r="E89" s="18"/>
      <c r="F89" s="559" t="s">
        <v>100</v>
      </c>
      <c r="G89" s="560"/>
      <c r="H89" s="560"/>
      <c r="I89" s="560"/>
      <c r="J89" s="71"/>
      <c r="K89" s="27"/>
      <c r="L89" s="53"/>
      <c r="M89" s="44"/>
      <c r="N89" s="419">
        <v>400</v>
      </c>
      <c r="O89" s="27"/>
      <c r="P89" s="218">
        <f>N89</f>
        <v>400</v>
      </c>
      <c r="Q89" s="53"/>
      <c r="R89" s="40"/>
    </row>
    <row r="90" spans="1:20" ht="15.75">
      <c r="A90" s="123" t="s">
        <v>55</v>
      </c>
      <c r="B90" s="24"/>
      <c r="C90" s="163"/>
      <c r="D90" s="24"/>
      <c r="E90" s="24"/>
      <c r="F90" s="47" t="s">
        <v>49</v>
      </c>
      <c r="G90" s="16"/>
      <c r="H90" s="111"/>
      <c r="I90" s="110" t="s">
        <v>14</v>
      </c>
      <c r="J90" s="203"/>
      <c r="K90" s="164"/>
      <c r="L90" s="239"/>
      <c r="M90" s="164"/>
      <c r="N90" s="414"/>
      <c r="O90" s="164"/>
      <c r="P90" s="164"/>
      <c r="Q90" s="165"/>
      <c r="R90" s="166"/>
      <c r="S90" s="5"/>
      <c r="T90" s="6"/>
    </row>
    <row r="91" spans="1:18" ht="15.75" customHeight="1" thickBot="1">
      <c r="A91" s="20"/>
      <c r="B91" s="128"/>
      <c r="C91" s="30"/>
      <c r="D91" s="30"/>
      <c r="E91" s="30"/>
      <c r="F91" s="183" t="s">
        <v>52</v>
      </c>
      <c r="G91" s="184"/>
      <c r="H91" s="185"/>
      <c r="I91" s="151"/>
      <c r="J91" s="178"/>
      <c r="K91" s="27"/>
      <c r="L91" s="53"/>
      <c r="M91" s="27"/>
      <c r="N91" s="417">
        <v>80</v>
      </c>
      <c r="O91" s="27"/>
      <c r="P91" s="228">
        <f>N91</f>
        <v>80</v>
      </c>
      <c r="Q91" s="53"/>
      <c r="R91" s="40"/>
    </row>
    <row r="92" spans="1:20" ht="15.75">
      <c r="A92" s="36" t="s">
        <v>56</v>
      </c>
      <c r="B92" s="38"/>
      <c r="C92" s="37"/>
      <c r="D92" s="38"/>
      <c r="E92" s="38"/>
      <c r="F92" s="47" t="s">
        <v>109</v>
      </c>
      <c r="G92" s="25"/>
      <c r="H92" s="111"/>
      <c r="I92" s="110" t="s">
        <v>14</v>
      </c>
      <c r="J92" s="17"/>
      <c r="K92" s="159"/>
      <c r="L92" s="238"/>
      <c r="M92" s="159"/>
      <c r="N92" s="410"/>
      <c r="O92" s="159"/>
      <c r="P92" s="159"/>
      <c r="Q92" s="161"/>
      <c r="R92" s="162"/>
      <c r="S92" s="5"/>
      <c r="T92" s="6"/>
    </row>
    <row r="93" spans="1:18" ht="15" customHeight="1" thickBot="1">
      <c r="A93" s="39"/>
      <c r="B93" s="118"/>
      <c r="C93" s="52"/>
      <c r="D93" s="52"/>
      <c r="E93" s="52"/>
      <c r="F93" s="594" t="s">
        <v>112</v>
      </c>
      <c r="G93" s="595"/>
      <c r="H93" s="595"/>
      <c r="I93" s="596"/>
      <c r="J93" s="40"/>
      <c r="K93" s="53"/>
      <c r="L93" s="44"/>
      <c r="M93" s="27"/>
      <c r="N93" s="421">
        <v>800</v>
      </c>
      <c r="O93" s="27"/>
      <c r="P93" s="231">
        <f>N93</f>
        <v>800</v>
      </c>
      <c r="Q93" s="53"/>
      <c r="R93" s="40"/>
    </row>
    <row r="94" spans="1:20" ht="15.75">
      <c r="A94" s="36" t="s">
        <v>57</v>
      </c>
      <c r="B94" s="38"/>
      <c r="C94" s="37"/>
      <c r="D94" s="38"/>
      <c r="E94" s="38"/>
      <c r="F94" s="61" t="s">
        <v>23</v>
      </c>
      <c r="G94" s="204"/>
      <c r="H94" s="7"/>
      <c r="I94" s="112" t="s">
        <v>14</v>
      </c>
      <c r="J94" s="205"/>
      <c r="K94" s="159"/>
      <c r="L94" s="238"/>
      <c r="M94" s="159"/>
      <c r="N94" s="410"/>
      <c r="O94" s="159"/>
      <c r="P94" s="159"/>
      <c r="Q94" s="161"/>
      <c r="R94" s="162"/>
      <c r="S94" s="5"/>
      <c r="T94" s="6"/>
    </row>
    <row r="95" spans="1:20" ht="15.75" customHeight="1" thickBot="1">
      <c r="A95" s="20"/>
      <c r="B95" s="128"/>
      <c r="C95" s="30"/>
      <c r="D95" s="30"/>
      <c r="E95" s="30"/>
      <c r="F95" s="554" t="s">
        <v>26</v>
      </c>
      <c r="G95" s="555"/>
      <c r="H95" s="555"/>
      <c r="I95" s="555"/>
      <c r="J95" s="31"/>
      <c r="K95" s="27"/>
      <c r="L95" s="53"/>
      <c r="M95" s="27"/>
      <c r="N95" s="426">
        <v>4800</v>
      </c>
      <c r="O95" s="53"/>
      <c r="P95" s="218">
        <f>N95</f>
        <v>4800</v>
      </c>
      <c r="Q95" s="102" t="s">
        <v>145</v>
      </c>
      <c r="R95" s="40"/>
      <c r="S95" s="9"/>
      <c r="T95" s="9"/>
    </row>
    <row r="96" spans="1:20" ht="15.75">
      <c r="A96" s="123" t="s">
        <v>58</v>
      </c>
      <c r="B96" s="24"/>
      <c r="C96" s="163"/>
      <c r="D96" s="24"/>
      <c r="E96" s="24"/>
      <c r="F96" s="47" t="s">
        <v>23</v>
      </c>
      <c r="G96" s="48"/>
      <c r="H96" s="111"/>
      <c r="I96" s="110" t="s">
        <v>14</v>
      </c>
      <c r="J96" s="49"/>
      <c r="K96" s="164"/>
      <c r="L96" s="239"/>
      <c r="M96" s="164"/>
      <c r="N96" s="414"/>
      <c r="O96" s="164"/>
      <c r="P96" s="164"/>
      <c r="Q96" s="165"/>
      <c r="R96" s="166"/>
      <c r="S96" s="5"/>
      <c r="T96" s="6"/>
    </row>
    <row r="97" spans="1:20" ht="15.75" customHeight="1" thickBot="1">
      <c r="A97" s="20"/>
      <c r="B97" s="129"/>
      <c r="C97" s="20"/>
      <c r="D97" s="20"/>
      <c r="E97" s="20"/>
      <c r="F97" s="581" t="s">
        <v>27</v>
      </c>
      <c r="G97" s="582"/>
      <c r="H97" s="582"/>
      <c r="I97" s="582"/>
      <c r="J97" s="40"/>
      <c r="K97" s="27"/>
      <c r="L97" s="53"/>
      <c r="M97" s="27"/>
      <c r="N97" s="423">
        <v>1800</v>
      </c>
      <c r="O97" s="53"/>
      <c r="P97" s="218">
        <f>N97</f>
        <v>1800</v>
      </c>
      <c r="Q97" s="44"/>
      <c r="R97" s="45"/>
      <c r="S97" s="9"/>
      <c r="T97" s="9"/>
    </row>
    <row r="98" spans="1:18" ht="15" customHeight="1">
      <c r="A98" s="68" t="s">
        <v>59</v>
      </c>
      <c r="B98" s="134"/>
      <c r="C98" s="68"/>
      <c r="D98" s="68"/>
      <c r="E98" s="68"/>
      <c r="F98" s="61" t="s">
        <v>49</v>
      </c>
      <c r="G98" s="46"/>
      <c r="H98" s="111"/>
      <c r="I98" s="112" t="s">
        <v>14</v>
      </c>
      <c r="J98" s="69"/>
      <c r="K98" s="62"/>
      <c r="L98" s="59"/>
      <c r="M98" s="63"/>
      <c r="N98" s="427"/>
      <c r="O98" s="60"/>
      <c r="P98" s="229"/>
      <c r="Q98" s="59"/>
      <c r="R98" s="62"/>
    </row>
    <row r="99" spans="1:18" ht="15.75" customHeight="1" thickBot="1">
      <c r="A99" s="39"/>
      <c r="B99" s="109"/>
      <c r="C99" s="100"/>
      <c r="D99" s="100"/>
      <c r="E99" s="100"/>
      <c r="F99" s="597" t="s">
        <v>50</v>
      </c>
      <c r="G99" s="598"/>
      <c r="H99" s="598"/>
      <c r="I99" s="598"/>
      <c r="J99" s="142"/>
      <c r="K99" s="27"/>
      <c r="L99" s="53"/>
      <c r="M99" s="44"/>
      <c r="N99" s="419">
        <v>150</v>
      </c>
      <c r="O99" s="27"/>
      <c r="P99" s="218">
        <f>N99</f>
        <v>150</v>
      </c>
      <c r="Q99" s="53"/>
      <c r="R99" s="40"/>
    </row>
    <row r="100" spans="1:18" ht="15.75" customHeight="1">
      <c r="A100" s="68" t="s">
        <v>60</v>
      </c>
      <c r="B100" s="130"/>
      <c r="C100" s="15"/>
      <c r="D100" s="15"/>
      <c r="E100" s="15"/>
      <c r="F100" s="47" t="s">
        <v>49</v>
      </c>
      <c r="G100" s="16"/>
      <c r="H100" s="111"/>
      <c r="I100" s="110" t="s">
        <v>14</v>
      </c>
      <c r="J100" s="203"/>
      <c r="K100" s="62"/>
      <c r="L100" s="59"/>
      <c r="M100" s="63"/>
      <c r="N100" s="428"/>
      <c r="O100" s="60"/>
      <c r="P100" s="158"/>
      <c r="Q100" s="59"/>
      <c r="R100" s="62"/>
    </row>
    <row r="101" spans="1:18" ht="15.75" customHeight="1" thickBot="1">
      <c r="A101" s="20"/>
      <c r="B101" s="128"/>
      <c r="C101" s="30"/>
      <c r="D101" s="30"/>
      <c r="E101" s="30"/>
      <c r="F101" s="390" t="s">
        <v>164</v>
      </c>
      <c r="G101" s="391"/>
      <c r="H101" s="391"/>
      <c r="I101" s="391"/>
      <c r="J101" s="207"/>
      <c r="K101" s="27"/>
      <c r="L101" s="53"/>
      <c r="M101" s="44"/>
      <c r="N101" s="419">
        <v>210</v>
      </c>
      <c r="O101" s="27"/>
      <c r="P101" s="228">
        <f>N101</f>
        <v>210</v>
      </c>
      <c r="Q101" s="53"/>
      <c r="R101" s="40"/>
    </row>
    <row r="102" spans="1:20" ht="15.75" customHeight="1">
      <c r="A102" s="36" t="s">
        <v>61</v>
      </c>
      <c r="B102" s="38"/>
      <c r="C102" s="37"/>
      <c r="D102" s="38"/>
      <c r="E102" s="38"/>
      <c r="F102" s="78" t="s">
        <v>71</v>
      </c>
      <c r="G102" s="86"/>
      <c r="H102" s="9"/>
      <c r="I102" s="112" t="s">
        <v>14</v>
      </c>
      <c r="J102" s="144"/>
      <c r="K102" s="159"/>
      <c r="L102" s="238"/>
      <c r="M102" s="159"/>
      <c r="N102" s="410"/>
      <c r="O102" s="159"/>
      <c r="P102" s="159"/>
      <c r="Q102" s="161"/>
      <c r="R102" s="162"/>
      <c r="S102" s="5"/>
      <c r="T102" s="6"/>
    </row>
    <row r="103" spans="1:20" ht="15.75" customHeight="1" thickBot="1">
      <c r="A103" s="127"/>
      <c r="B103" s="139"/>
      <c r="C103" s="105"/>
      <c r="D103" s="105"/>
      <c r="E103" s="105"/>
      <c r="F103" s="88" t="s">
        <v>74</v>
      </c>
      <c r="G103" s="89"/>
      <c r="H103" s="89"/>
      <c r="I103" s="90"/>
      <c r="J103" s="106"/>
      <c r="K103" s="83"/>
      <c r="L103" s="242"/>
      <c r="M103" s="83"/>
      <c r="N103" s="425">
        <v>200</v>
      </c>
      <c r="O103" s="84"/>
      <c r="P103" s="228">
        <f>N103</f>
        <v>200</v>
      </c>
      <c r="Q103" s="82"/>
      <c r="R103" s="85"/>
      <c r="S103" s="13"/>
      <c r="T103" s="12"/>
    </row>
    <row r="104" spans="1:20" ht="15.75" customHeight="1">
      <c r="A104" s="123" t="s">
        <v>62</v>
      </c>
      <c r="B104" s="24"/>
      <c r="C104" s="163"/>
      <c r="D104" s="24"/>
      <c r="E104" s="24"/>
      <c r="F104" s="78" t="s">
        <v>71</v>
      </c>
      <c r="G104" s="86"/>
      <c r="H104" s="7"/>
      <c r="I104" s="112" t="s">
        <v>14</v>
      </c>
      <c r="J104" s="144"/>
      <c r="K104" s="164"/>
      <c r="L104" s="239"/>
      <c r="M104" s="164"/>
      <c r="N104" s="414"/>
      <c r="O104" s="164"/>
      <c r="P104" s="164"/>
      <c r="Q104" s="165"/>
      <c r="R104" s="166"/>
      <c r="S104" s="5"/>
      <c r="T104" s="6"/>
    </row>
    <row r="105" spans="1:20" ht="15.75" customHeight="1" thickBot="1">
      <c r="A105" s="127"/>
      <c r="B105" s="136"/>
      <c r="C105" s="75"/>
      <c r="D105" s="75"/>
      <c r="E105" s="75"/>
      <c r="F105" s="557" t="s">
        <v>75</v>
      </c>
      <c r="G105" s="558"/>
      <c r="H105" s="558"/>
      <c r="I105" s="558"/>
      <c r="J105" s="145"/>
      <c r="K105" s="83"/>
      <c r="L105" s="242"/>
      <c r="M105" s="83"/>
      <c r="N105" s="425">
        <v>200</v>
      </c>
      <c r="O105" s="208"/>
      <c r="P105" s="177">
        <f>N105</f>
        <v>200</v>
      </c>
      <c r="Q105" s="82"/>
      <c r="R105" s="85"/>
      <c r="S105" s="5"/>
      <c r="T105" s="12"/>
    </row>
    <row r="106" spans="1:20" ht="15.75">
      <c r="A106" s="36" t="s">
        <v>64</v>
      </c>
      <c r="B106" s="38"/>
      <c r="C106" s="37"/>
      <c r="D106" s="38"/>
      <c r="E106" s="38"/>
      <c r="F106" s="47" t="s">
        <v>101</v>
      </c>
      <c r="G106" s="25"/>
      <c r="H106" s="111"/>
      <c r="I106" s="110" t="s">
        <v>14</v>
      </c>
      <c r="J106" s="17"/>
      <c r="K106" s="159"/>
      <c r="L106" s="238"/>
      <c r="M106" s="159"/>
      <c r="N106" s="410"/>
      <c r="O106" s="159"/>
      <c r="P106" s="159"/>
      <c r="Q106" s="161"/>
      <c r="R106" s="162"/>
      <c r="S106" s="5"/>
      <c r="T106" s="6"/>
    </row>
    <row r="107" spans="1:18" ht="15.75" customHeight="1" thickBot="1">
      <c r="A107" s="39"/>
      <c r="B107" s="147"/>
      <c r="C107" s="39"/>
      <c r="D107" s="39"/>
      <c r="E107" s="39"/>
      <c r="F107" s="581" t="s">
        <v>96</v>
      </c>
      <c r="G107" s="582"/>
      <c r="H107" s="582"/>
      <c r="I107" s="582"/>
      <c r="J107" s="40"/>
      <c r="K107" s="27"/>
      <c r="L107" s="53"/>
      <c r="M107" s="44"/>
      <c r="N107" s="419">
        <v>250</v>
      </c>
      <c r="O107" s="27"/>
      <c r="P107" s="218">
        <f>N107</f>
        <v>250</v>
      </c>
      <c r="Q107" s="102" t="s">
        <v>158</v>
      </c>
      <c r="R107" s="40"/>
    </row>
    <row r="108" spans="1:18" ht="15.75" customHeight="1">
      <c r="A108" s="68" t="s">
        <v>65</v>
      </c>
      <c r="B108" s="134"/>
      <c r="C108" s="68"/>
      <c r="D108" s="68"/>
      <c r="E108" s="68"/>
      <c r="F108" s="47" t="s">
        <v>49</v>
      </c>
      <c r="G108" s="16"/>
      <c r="H108" s="111"/>
      <c r="I108" s="110" t="s">
        <v>14</v>
      </c>
      <c r="J108" s="203"/>
      <c r="K108" s="62"/>
      <c r="L108" s="59"/>
      <c r="M108" s="63"/>
      <c r="N108" s="427"/>
      <c r="O108" s="60"/>
      <c r="P108" s="229"/>
      <c r="Q108" s="59"/>
      <c r="R108" s="62"/>
    </row>
    <row r="109" spans="1:18" ht="15.75" customHeight="1" thickBot="1">
      <c r="A109" s="20"/>
      <c r="B109" s="129"/>
      <c r="C109" s="20"/>
      <c r="D109" s="20"/>
      <c r="E109" s="20"/>
      <c r="F109" s="581" t="s">
        <v>51</v>
      </c>
      <c r="G109" s="582"/>
      <c r="H109" s="582"/>
      <c r="I109" s="582"/>
      <c r="J109" s="70"/>
      <c r="K109" s="40"/>
      <c r="L109" s="53"/>
      <c r="M109" s="44"/>
      <c r="N109" s="429">
        <v>342</v>
      </c>
      <c r="O109" s="27"/>
      <c r="P109" s="218">
        <f>N109</f>
        <v>342</v>
      </c>
      <c r="Q109" s="403" t="s">
        <v>190</v>
      </c>
      <c r="R109" s="382"/>
    </row>
    <row r="110" spans="1:20" ht="15.75" customHeight="1">
      <c r="A110" s="126" t="s">
        <v>66</v>
      </c>
      <c r="B110" s="91"/>
      <c r="C110" s="77"/>
      <c r="D110" s="77"/>
      <c r="E110" s="243"/>
      <c r="F110" s="78" t="s">
        <v>76</v>
      </c>
      <c r="G110" s="111"/>
      <c r="H110" s="76"/>
      <c r="I110" s="112" t="s">
        <v>77</v>
      </c>
      <c r="J110" s="91"/>
      <c r="K110" s="77"/>
      <c r="L110" s="243"/>
      <c r="M110" s="77"/>
      <c r="N110" s="430"/>
      <c r="O110" s="81"/>
      <c r="P110" s="164"/>
      <c r="Q110" s="76"/>
      <c r="R110" s="91"/>
      <c r="S110" s="9"/>
      <c r="T110" s="9"/>
    </row>
    <row r="111" spans="1:20" ht="15.75" customHeight="1">
      <c r="A111" s="534"/>
      <c r="B111" s="137"/>
      <c r="C111" s="87"/>
      <c r="D111" s="87"/>
      <c r="E111" s="535"/>
      <c r="F111" s="493" t="s">
        <v>78</v>
      </c>
      <c r="G111" s="494"/>
      <c r="H111" s="494"/>
      <c r="I111" s="495"/>
      <c r="J111" s="536"/>
      <c r="K111" s="537"/>
      <c r="L111" s="538"/>
      <c r="M111" s="537"/>
      <c r="N111" s="539">
        <v>700</v>
      </c>
      <c r="O111" s="540"/>
      <c r="P111" s="541">
        <f>N111</f>
        <v>700</v>
      </c>
      <c r="Q111" s="542"/>
      <c r="R111" s="543"/>
      <c r="S111" s="9"/>
      <c r="T111" s="9"/>
    </row>
    <row r="112" spans="1:18" ht="15" customHeight="1">
      <c r="A112" s="67" t="s">
        <v>67</v>
      </c>
      <c r="B112" s="65"/>
      <c r="C112" s="67"/>
      <c r="D112" s="67"/>
      <c r="E112" s="529"/>
      <c r="F112" s="530" t="s">
        <v>123</v>
      </c>
      <c r="G112" s="531"/>
      <c r="H112" s="9"/>
      <c r="I112" s="532" t="s">
        <v>14</v>
      </c>
      <c r="J112" s="533"/>
      <c r="K112" s="41"/>
      <c r="L112" s="54"/>
      <c r="M112" s="41"/>
      <c r="N112" s="416"/>
      <c r="O112" s="41"/>
      <c r="P112" s="159"/>
      <c r="Q112" s="245"/>
      <c r="R112" s="42"/>
    </row>
    <row r="113" spans="1:18" ht="15" customHeight="1" thickBot="1">
      <c r="A113" s="39"/>
      <c r="B113" s="147"/>
      <c r="C113" s="39"/>
      <c r="D113" s="39"/>
      <c r="E113" s="52"/>
      <c r="F113" s="559" t="s">
        <v>53</v>
      </c>
      <c r="G113" s="560"/>
      <c r="H113" s="560"/>
      <c r="I113" s="560"/>
      <c r="J113" s="178"/>
      <c r="K113" s="27"/>
      <c r="L113" s="53"/>
      <c r="M113" s="44"/>
      <c r="N113" s="421">
        <v>150</v>
      </c>
      <c r="O113" s="27"/>
      <c r="P113" s="230">
        <f>N113</f>
        <v>150</v>
      </c>
      <c r="Q113" s="53"/>
      <c r="R113" s="40"/>
    </row>
    <row r="114" spans="1:20" ht="15.75">
      <c r="A114" s="397" t="s">
        <v>70</v>
      </c>
      <c r="B114" s="24"/>
      <c r="C114" s="163"/>
      <c r="D114" s="24"/>
      <c r="E114" s="458"/>
      <c r="F114" s="194" t="s">
        <v>76</v>
      </c>
      <c r="G114" s="111"/>
      <c r="H114" s="209"/>
      <c r="I114" s="110" t="s">
        <v>77</v>
      </c>
      <c r="J114" s="210"/>
      <c r="K114" s="164"/>
      <c r="L114" s="239"/>
      <c r="M114" s="164"/>
      <c r="N114" s="414"/>
      <c r="O114" s="164"/>
      <c r="P114" s="164"/>
      <c r="Q114" s="165"/>
      <c r="R114" s="166"/>
      <c r="S114" s="5"/>
      <c r="T114" s="6"/>
    </row>
    <row r="115" spans="1:20" ht="15.75" customHeight="1" thickBot="1">
      <c r="A115" s="93"/>
      <c r="B115" s="146"/>
      <c r="C115" s="93"/>
      <c r="D115" s="93"/>
      <c r="E115" s="499"/>
      <c r="F115" s="392" t="s">
        <v>79</v>
      </c>
      <c r="G115" s="393"/>
      <c r="H115" s="393"/>
      <c r="I115" s="393"/>
      <c r="J115" s="148"/>
      <c r="K115" s="95"/>
      <c r="L115" s="206"/>
      <c r="M115" s="95"/>
      <c r="N115" s="418">
        <v>100</v>
      </c>
      <c r="O115" s="95"/>
      <c r="P115" s="218">
        <f>N115</f>
        <v>100</v>
      </c>
      <c r="Q115" s="94"/>
      <c r="R115" s="96"/>
      <c r="S115" s="5"/>
      <c r="T115" s="4"/>
    </row>
    <row r="116" spans="1:20" ht="15.75" customHeight="1">
      <c r="A116" s="398" t="s">
        <v>165</v>
      </c>
      <c r="B116" s="394"/>
      <c r="C116" s="394"/>
      <c r="D116" s="394"/>
      <c r="E116" s="394"/>
      <c r="F116" s="567" t="s">
        <v>54</v>
      </c>
      <c r="G116" s="568"/>
      <c r="H116" s="568"/>
      <c r="I116" s="564" t="s">
        <v>14</v>
      </c>
      <c r="J116" s="565"/>
      <c r="K116" s="80"/>
      <c r="L116" s="80"/>
      <c r="M116" s="396"/>
      <c r="N116" s="431"/>
      <c r="O116" s="79"/>
      <c r="P116" s="158"/>
      <c r="Q116" s="79"/>
      <c r="R116" s="396"/>
      <c r="S116" s="5"/>
      <c r="T116" s="4"/>
    </row>
    <row r="117" spans="1:20" ht="15.75" customHeight="1" thickBot="1">
      <c r="A117" s="399"/>
      <c r="B117" s="389"/>
      <c r="C117" s="389"/>
      <c r="D117" s="389"/>
      <c r="E117" s="389"/>
      <c r="F117" s="557" t="s">
        <v>166</v>
      </c>
      <c r="G117" s="558"/>
      <c r="H117" s="558"/>
      <c r="I117" s="558"/>
      <c r="J117" s="566"/>
      <c r="K117" s="95"/>
      <c r="L117" s="95"/>
      <c r="M117" s="96"/>
      <c r="N117" s="432">
        <v>150</v>
      </c>
      <c r="O117" s="94"/>
      <c r="P117" s="218">
        <f>N117</f>
        <v>150</v>
      </c>
      <c r="Q117" s="613" t="s">
        <v>188</v>
      </c>
      <c r="R117" s="614"/>
      <c r="S117" s="5"/>
      <c r="T117" s="4"/>
    </row>
    <row r="118" spans="1:20" ht="15.75" customHeight="1">
      <c r="A118" s="398" t="s">
        <v>167</v>
      </c>
      <c r="B118" s="394"/>
      <c r="C118" s="394"/>
      <c r="D118" s="394"/>
      <c r="E118" s="394"/>
      <c r="F118" s="567" t="s">
        <v>103</v>
      </c>
      <c r="G118" s="568"/>
      <c r="H118" s="568"/>
      <c r="I118" s="564" t="s">
        <v>14</v>
      </c>
      <c r="J118" s="565"/>
      <c r="K118" s="80"/>
      <c r="L118" s="80"/>
      <c r="M118" s="396"/>
      <c r="N118" s="431"/>
      <c r="O118" s="79"/>
      <c r="P118" s="158"/>
      <c r="Q118" s="404"/>
      <c r="R118" s="405"/>
      <c r="S118" s="5"/>
      <c r="T118" s="4"/>
    </row>
    <row r="119" spans="1:20" ht="15.75" customHeight="1" thickBot="1">
      <c r="A119" s="399"/>
      <c r="B119" s="389"/>
      <c r="C119" s="389"/>
      <c r="D119" s="389"/>
      <c r="E119" s="389"/>
      <c r="F119" s="557" t="s">
        <v>168</v>
      </c>
      <c r="G119" s="558"/>
      <c r="H119" s="558"/>
      <c r="I119" s="558"/>
      <c r="J119" s="566"/>
      <c r="K119" s="95"/>
      <c r="L119" s="95"/>
      <c r="M119" s="96"/>
      <c r="N119" s="432">
        <v>120</v>
      </c>
      <c r="O119" s="94"/>
      <c r="P119" s="218">
        <f>N119</f>
        <v>120</v>
      </c>
      <c r="Q119" s="406" t="s">
        <v>191</v>
      </c>
      <c r="R119" s="407"/>
      <c r="S119" s="5"/>
      <c r="T119" s="4"/>
    </row>
    <row r="120" spans="1:20" ht="15.75" customHeight="1">
      <c r="A120" s="398" t="s">
        <v>169</v>
      </c>
      <c r="B120" s="394"/>
      <c r="C120" s="394"/>
      <c r="D120" s="394"/>
      <c r="E120" s="394"/>
      <c r="F120" s="567" t="s">
        <v>84</v>
      </c>
      <c r="G120" s="568"/>
      <c r="H120" s="568"/>
      <c r="I120" s="564" t="s">
        <v>77</v>
      </c>
      <c r="J120" s="565"/>
      <c r="K120" s="80"/>
      <c r="L120" s="80"/>
      <c r="M120" s="396"/>
      <c r="N120" s="431"/>
      <c r="O120" s="79"/>
      <c r="P120" s="158"/>
      <c r="Q120" s="404"/>
      <c r="R120" s="405"/>
      <c r="S120" s="5"/>
      <c r="T120" s="4"/>
    </row>
    <row r="121" spans="1:20" ht="15.75" customHeight="1" thickBot="1">
      <c r="A121" s="399"/>
      <c r="B121" s="389"/>
      <c r="C121" s="389"/>
      <c r="D121" s="389"/>
      <c r="E121" s="389"/>
      <c r="F121" s="557" t="s">
        <v>171</v>
      </c>
      <c r="G121" s="558"/>
      <c r="H121" s="558"/>
      <c r="I121" s="558"/>
      <c r="J121" s="566"/>
      <c r="K121" s="95"/>
      <c r="L121" s="95"/>
      <c r="M121" s="96"/>
      <c r="N121" s="432">
        <v>150</v>
      </c>
      <c r="O121" s="94"/>
      <c r="P121" s="218">
        <f>N121</f>
        <v>150</v>
      </c>
      <c r="Q121" s="406"/>
      <c r="R121" s="407"/>
      <c r="S121" s="5"/>
      <c r="T121" s="4"/>
    </row>
    <row r="122" spans="1:20" ht="15.75" customHeight="1">
      <c r="A122" s="398" t="s">
        <v>170</v>
      </c>
      <c r="B122" s="394"/>
      <c r="C122" s="394"/>
      <c r="D122" s="394"/>
      <c r="E122" s="394"/>
      <c r="F122" s="567" t="s">
        <v>98</v>
      </c>
      <c r="G122" s="568"/>
      <c r="H122" s="568"/>
      <c r="I122" s="564" t="s">
        <v>77</v>
      </c>
      <c r="J122" s="565"/>
      <c r="K122" s="80"/>
      <c r="L122" s="80"/>
      <c r="M122" s="396"/>
      <c r="N122" s="431"/>
      <c r="O122" s="79"/>
      <c r="P122" s="158"/>
      <c r="Q122" s="404"/>
      <c r="R122" s="405"/>
      <c r="S122" s="5"/>
      <c r="T122" s="4"/>
    </row>
    <row r="123" spans="1:20" ht="15.75" customHeight="1" thickBot="1">
      <c r="A123" s="399"/>
      <c r="B123" s="389"/>
      <c r="C123" s="389"/>
      <c r="D123" s="389"/>
      <c r="E123" s="389"/>
      <c r="F123" s="557" t="s">
        <v>172</v>
      </c>
      <c r="G123" s="558"/>
      <c r="H123" s="558"/>
      <c r="I123" s="558"/>
      <c r="J123" s="566"/>
      <c r="K123" s="95"/>
      <c r="L123" s="95"/>
      <c r="M123" s="96"/>
      <c r="N123" s="432">
        <v>460</v>
      </c>
      <c r="O123" s="94"/>
      <c r="P123" s="218">
        <f>N123</f>
        <v>460</v>
      </c>
      <c r="Q123" s="406"/>
      <c r="R123" s="407"/>
      <c r="S123" s="5"/>
      <c r="T123" s="4"/>
    </row>
    <row r="124" spans="1:20" ht="15.75" customHeight="1">
      <c r="A124" s="400" t="s">
        <v>173</v>
      </c>
      <c r="B124" s="401"/>
      <c r="C124" s="401"/>
      <c r="D124" s="401"/>
      <c r="E124" s="401"/>
      <c r="F124" s="567" t="s">
        <v>103</v>
      </c>
      <c r="G124" s="568"/>
      <c r="H124" s="568"/>
      <c r="I124" s="564" t="s">
        <v>14</v>
      </c>
      <c r="J124" s="565"/>
      <c r="K124" s="74"/>
      <c r="L124" s="74"/>
      <c r="M124" s="73"/>
      <c r="N124" s="433"/>
      <c r="O124" s="72"/>
      <c r="P124" s="176"/>
      <c r="Q124" s="408"/>
      <c r="R124" s="409"/>
      <c r="S124" s="5"/>
      <c r="T124" s="4"/>
    </row>
    <row r="125" spans="1:20" ht="15.75" customHeight="1" thickBot="1">
      <c r="A125" s="399"/>
      <c r="B125" s="389"/>
      <c r="C125" s="389"/>
      <c r="D125" s="389"/>
      <c r="E125" s="389"/>
      <c r="F125" s="557" t="s">
        <v>174</v>
      </c>
      <c r="G125" s="558"/>
      <c r="H125" s="558"/>
      <c r="I125" s="558"/>
      <c r="J125" s="566"/>
      <c r="K125" s="95"/>
      <c r="L125" s="95"/>
      <c r="M125" s="96"/>
      <c r="N125" s="432">
        <v>150</v>
      </c>
      <c r="O125" s="94"/>
      <c r="P125" s="218">
        <f>N125</f>
        <v>150</v>
      </c>
      <c r="Q125" s="406" t="s">
        <v>188</v>
      </c>
      <c r="R125" s="407"/>
      <c r="S125" s="5"/>
      <c r="T125" s="4"/>
    </row>
    <row r="126" spans="1:20" ht="15.75" customHeight="1">
      <c r="A126" s="400" t="s">
        <v>175</v>
      </c>
      <c r="B126" s="401"/>
      <c r="C126" s="401"/>
      <c r="D126" s="401"/>
      <c r="E126" s="401"/>
      <c r="F126" s="567" t="s">
        <v>109</v>
      </c>
      <c r="G126" s="568"/>
      <c r="H126" s="568"/>
      <c r="I126" s="564" t="s">
        <v>14</v>
      </c>
      <c r="J126" s="606"/>
      <c r="K126" s="74"/>
      <c r="L126" s="74"/>
      <c r="M126" s="73"/>
      <c r="N126" s="433"/>
      <c r="O126" s="72"/>
      <c r="P126" s="176"/>
      <c r="Q126" s="408"/>
      <c r="R126" s="409"/>
      <c r="S126" s="5"/>
      <c r="T126" s="4"/>
    </row>
    <row r="127" spans="1:20" ht="15.75" customHeight="1" thickBot="1">
      <c r="A127" s="399"/>
      <c r="B127" s="389"/>
      <c r="C127" s="389"/>
      <c r="D127" s="389"/>
      <c r="E127" s="389"/>
      <c r="F127" s="557" t="s">
        <v>110</v>
      </c>
      <c r="G127" s="558"/>
      <c r="H127" s="558"/>
      <c r="I127" s="558"/>
      <c r="J127" s="566"/>
      <c r="K127" s="95"/>
      <c r="L127" s="95"/>
      <c r="M127" s="96"/>
      <c r="N127" s="432">
        <v>600</v>
      </c>
      <c r="O127" s="94"/>
      <c r="P127" s="218">
        <f>N127</f>
        <v>600</v>
      </c>
      <c r="Q127" s="406" t="s">
        <v>187</v>
      </c>
      <c r="R127" s="407"/>
      <c r="S127" s="5"/>
      <c r="T127" s="4"/>
    </row>
    <row r="128" spans="1:20" ht="15.75" customHeight="1">
      <c r="A128" s="400" t="s">
        <v>176</v>
      </c>
      <c r="B128" s="401"/>
      <c r="C128" s="401"/>
      <c r="D128" s="401"/>
      <c r="E128" s="401"/>
      <c r="F128" s="567" t="s">
        <v>101</v>
      </c>
      <c r="G128" s="568"/>
      <c r="H128" s="568"/>
      <c r="I128" s="564" t="s">
        <v>14</v>
      </c>
      <c r="J128" s="606"/>
      <c r="K128" s="74"/>
      <c r="L128" s="74"/>
      <c r="M128" s="73"/>
      <c r="N128" s="433"/>
      <c r="O128" s="72"/>
      <c r="P128" s="176"/>
      <c r="Q128" s="408"/>
      <c r="R128" s="409"/>
      <c r="S128" s="5"/>
      <c r="T128" s="4"/>
    </row>
    <row r="129" spans="1:20" ht="15.75" customHeight="1" thickBot="1">
      <c r="A129" s="399"/>
      <c r="B129" s="389"/>
      <c r="C129" s="389"/>
      <c r="D129" s="389"/>
      <c r="E129" s="389"/>
      <c r="F129" s="557" t="s">
        <v>178</v>
      </c>
      <c r="G129" s="558"/>
      <c r="H129" s="558"/>
      <c r="I129" s="558"/>
      <c r="J129" s="566"/>
      <c r="K129" s="95"/>
      <c r="L129" s="95"/>
      <c r="M129" s="96"/>
      <c r="N129" s="432">
        <v>1000</v>
      </c>
      <c r="O129" s="94"/>
      <c r="P129" s="218">
        <f>N129</f>
        <v>1000</v>
      </c>
      <c r="Q129" s="406"/>
      <c r="R129" s="407"/>
      <c r="S129" s="5"/>
      <c r="T129" s="4"/>
    </row>
    <row r="130" spans="1:20" ht="15.75" customHeight="1">
      <c r="A130" s="400" t="s">
        <v>179</v>
      </c>
      <c r="B130" s="401"/>
      <c r="C130" s="401"/>
      <c r="D130" s="401"/>
      <c r="E130" s="401"/>
      <c r="F130" s="567" t="s">
        <v>95</v>
      </c>
      <c r="G130" s="568"/>
      <c r="H130" s="568"/>
      <c r="I130" s="564" t="s">
        <v>77</v>
      </c>
      <c r="J130" s="606"/>
      <c r="K130" s="74"/>
      <c r="L130" s="74"/>
      <c r="M130" s="73"/>
      <c r="N130" s="433"/>
      <c r="O130" s="72"/>
      <c r="P130" s="176"/>
      <c r="Q130" s="408"/>
      <c r="R130" s="409"/>
      <c r="S130" s="5"/>
      <c r="T130" s="4"/>
    </row>
    <row r="131" spans="1:20" ht="15.75" customHeight="1" thickBot="1">
      <c r="A131" s="399"/>
      <c r="B131" s="389"/>
      <c r="C131" s="389"/>
      <c r="D131" s="389"/>
      <c r="E131" s="389"/>
      <c r="F131" s="557" t="s">
        <v>96</v>
      </c>
      <c r="G131" s="558"/>
      <c r="H131" s="558"/>
      <c r="I131" s="558"/>
      <c r="J131" s="566"/>
      <c r="K131" s="95"/>
      <c r="L131" s="95"/>
      <c r="M131" s="96"/>
      <c r="N131" s="432">
        <v>400</v>
      </c>
      <c r="O131" s="94"/>
      <c r="P131" s="218">
        <f>N131</f>
        <v>400</v>
      </c>
      <c r="Q131" s="613" t="s">
        <v>180</v>
      </c>
      <c r="R131" s="614"/>
      <c r="S131" s="5"/>
      <c r="T131" s="4"/>
    </row>
    <row r="132" spans="1:20" ht="15.75" customHeight="1">
      <c r="A132" s="400" t="s">
        <v>181</v>
      </c>
      <c r="B132" s="401"/>
      <c r="C132" s="401"/>
      <c r="D132" s="401"/>
      <c r="E132" s="401"/>
      <c r="F132" s="78" t="s">
        <v>76</v>
      </c>
      <c r="G132" s="111"/>
      <c r="H132" s="76"/>
      <c r="I132" s="112" t="s">
        <v>77</v>
      </c>
      <c r="J132" s="91"/>
      <c r="K132" s="74"/>
      <c r="L132" s="74"/>
      <c r="M132" s="73"/>
      <c r="N132" s="433"/>
      <c r="O132" s="72"/>
      <c r="P132" s="176"/>
      <c r="Q132" s="408"/>
      <c r="R132" s="409"/>
      <c r="S132" s="5"/>
      <c r="T132" s="4"/>
    </row>
    <row r="133" spans="1:20" ht="15.75" customHeight="1" thickBot="1">
      <c r="A133" s="399"/>
      <c r="B133" s="389"/>
      <c r="C133" s="389"/>
      <c r="D133" s="389"/>
      <c r="E133" s="389"/>
      <c r="F133" s="557" t="s">
        <v>182</v>
      </c>
      <c r="G133" s="558"/>
      <c r="H133" s="558"/>
      <c r="I133" s="558"/>
      <c r="J133" s="566"/>
      <c r="K133" s="95"/>
      <c r="L133" s="95"/>
      <c r="M133" s="96"/>
      <c r="N133" s="432">
        <v>500</v>
      </c>
      <c r="O133" s="94"/>
      <c r="P133" s="218">
        <f>N133</f>
        <v>500</v>
      </c>
      <c r="Q133" s="406"/>
      <c r="R133" s="407"/>
      <c r="S133" s="5"/>
      <c r="T133" s="4"/>
    </row>
    <row r="134" spans="1:20" ht="15.75" customHeight="1">
      <c r="A134" s="400" t="s">
        <v>183</v>
      </c>
      <c r="B134" s="401"/>
      <c r="C134" s="401"/>
      <c r="D134" s="401"/>
      <c r="E134" s="401"/>
      <c r="F134" s="500" t="s">
        <v>184</v>
      </c>
      <c r="G134" s="402"/>
      <c r="H134" s="564" t="s">
        <v>185</v>
      </c>
      <c r="I134" s="564"/>
      <c r="J134" s="565"/>
      <c r="K134" s="74"/>
      <c r="L134" s="74"/>
      <c r="M134" s="73"/>
      <c r="N134" s="433"/>
      <c r="O134" s="72"/>
      <c r="P134" s="176"/>
      <c r="Q134" s="408"/>
      <c r="R134" s="409"/>
      <c r="S134" s="5"/>
      <c r="T134" s="4"/>
    </row>
    <row r="135" spans="1:20" ht="15.75" customHeight="1" thickBot="1">
      <c r="A135" s="399"/>
      <c r="B135" s="389"/>
      <c r="C135" s="389"/>
      <c r="D135" s="389"/>
      <c r="E135" s="389"/>
      <c r="F135" s="557" t="s">
        <v>186</v>
      </c>
      <c r="G135" s="558"/>
      <c r="H135" s="558"/>
      <c r="I135" s="558"/>
      <c r="J135" s="566"/>
      <c r="K135" s="95"/>
      <c r="L135" s="95"/>
      <c r="M135" s="96"/>
      <c r="N135" s="432">
        <v>1000</v>
      </c>
      <c r="O135" s="94"/>
      <c r="P135" s="218">
        <f>N135</f>
        <v>1000</v>
      </c>
      <c r="Q135" s="406"/>
      <c r="R135" s="407"/>
      <c r="S135" s="5"/>
      <c r="T135" s="4"/>
    </row>
    <row r="136" spans="1:20" ht="15.75" customHeight="1">
      <c r="A136" s="400" t="s">
        <v>192</v>
      </c>
      <c r="B136" s="401"/>
      <c r="C136" s="401"/>
      <c r="D136" s="401"/>
      <c r="E136" s="401"/>
      <c r="F136" s="61" t="s">
        <v>15</v>
      </c>
      <c r="G136" s="59"/>
      <c r="H136" s="204"/>
      <c r="I136" s="112" t="s">
        <v>14</v>
      </c>
      <c r="J136" s="205"/>
      <c r="K136" s="74"/>
      <c r="L136" s="74"/>
      <c r="M136" s="73"/>
      <c r="N136" s="433"/>
      <c r="O136" s="72"/>
      <c r="P136" s="176"/>
      <c r="Q136" s="408"/>
      <c r="R136" s="409"/>
      <c r="S136" s="5"/>
      <c r="T136" s="4"/>
    </row>
    <row r="137" spans="1:20" ht="15.75" customHeight="1" thickBot="1">
      <c r="A137" s="399"/>
      <c r="B137" s="389"/>
      <c r="C137" s="389"/>
      <c r="D137" s="389"/>
      <c r="E137" s="389"/>
      <c r="F137" s="559" t="s">
        <v>193</v>
      </c>
      <c r="G137" s="560"/>
      <c r="H137" s="560"/>
      <c r="I137" s="560"/>
      <c r="J137" s="588"/>
      <c r="K137" s="95"/>
      <c r="L137" s="95"/>
      <c r="M137" s="96"/>
      <c r="N137" s="432">
        <v>600</v>
      </c>
      <c r="O137" s="94"/>
      <c r="P137" s="218">
        <f>N137</f>
        <v>600</v>
      </c>
      <c r="Q137" s="406"/>
      <c r="R137" s="407"/>
      <c r="S137" s="5"/>
      <c r="T137" s="4"/>
    </row>
    <row r="138" spans="1:20" ht="15.75" customHeight="1">
      <c r="A138" s="400" t="s">
        <v>194</v>
      </c>
      <c r="B138" s="401"/>
      <c r="C138" s="401"/>
      <c r="D138" s="401"/>
      <c r="E138" s="401"/>
      <c r="F138" s="78" t="s">
        <v>76</v>
      </c>
      <c r="G138" s="7"/>
      <c r="H138" s="76"/>
      <c r="I138" s="112" t="s">
        <v>77</v>
      </c>
      <c r="J138" s="91"/>
      <c r="K138" s="74"/>
      <c r="L138" s="74"/>
      <c r="M138" s="73"/>
      <c r="N138" s="433"/>
      <c r="O138" s="72"/>
      <c r="P138" s="176"/>
      <c r="Q138" s="408"/>
      <c r="R138" s="409"/>
      <c r="S138" s="5"/>
      <c r="T138" s="4"/>
    </row>
    <row r="139" spans="1:20" ht="15.75" customHeight="1" thickBot="1">
      <c r="A139" s="399"/>
      <c r="B139" s="389"/>
      <c r="C139" s="389"/>
      <c r="D139" s="389"/>
      <c r="E139" s="389"/>
      <c r="F139" s="557" t="s">
        <v>201</v>
      </c>
      <c r="G139" s="558"/>
      <c r="H139" s="558"/>
      <c r="I139" s="558"/>
      <c r="J139" s="566"/>
      <c r="K139" s="95"/>
      <c r="L139" s="95"/>
      <c r="M139" s="96"/>
      <c r="N139" s="432">
        <v>500</v>
      </c>
      <c r="O139" s="94"/>
      <c r="P139" s="218">
        <f>N139</f>
        <v>500</v>
      </c>
      <c r="Q139" s="406"/>
      <c r="R139" s="407"/>
      <c r="S139" s="5"/>
      <c r="T139" s="4"/>
    </row>
    <row r="140" spans="1:20" ht="15.75" customHeight="1">
      <c r="A140" s="400" t="s">
        <v>195</v>
      </c>
      <c r="B140" s="401"/>
      <c r="C140" s="401"/>
      <c r="D140" s="401"/>
      <c r="E140" s="401"/>
      <c r="F140" s="567" t="s">
        <v>37</v>
      </c>
      <c r="G140" s="615"/>
      <c r="H140" s="615"/>
      <c r="I140" s="564" t="s">
        <v>14</v>
      </c>
      <c r="J140" s="606"/>
      <c r="K140" s="74"/>
      <c r="L140" s="74"/>
      <c r="M140" s="73"/>
      <c r="N140" s="433"/>
      <c r="O140" s="72"/>
      <c r="P140" s="176"/>
      <c r="Q140" s="408"/>
      <c r="R140" s="409"/>
      <c r="S140" s="5"/>
      <c r="T140" s="4"/>
    </row>
    <row r="141" spans="1:20" ht="15.75" customHeight="1" thickBot="1">
      <c r="A141" s="399"/>
      <c r="B141" s="389"/>
      <c r="C141" s="389"/>
      <c r="D141" s="389"/>
      <c r="E141" s="389"/>
      <c r="F141" s="557" t="s">
        <v>42</v>
      </c>
      <c r="G141" s="558"/>
      <c r="H141" s="558"/>
      <c r="I141" s="558"/>
      <c r="J141" s="566"/>
      <c r="K141" s="95"/>
      <c r="L141" s="95"/>
      <c r="M141" s="96"/>
      <c r="N141" s="432">
        <v>350</v>
      </c>
      <c r="O141" s="94"/>
      <c r="P141" s="218">
        <f>N141</f>
        <v>350</v>
      </c>
      <c r="Q141" s="406"/>
      <c r="R141" s="407"/>
      <c r="S141" s="5"/>
      <c r="T141" s="4"/>
    </row>
    <row r="142" spans="1:20" ht="15.75" customHeight="1">
      <c r="A142" s="400" t="s">
        <v>196</v>
      </c>
      <c r="B142" s="401"/>
      <c r="C142" s="401"/>
      <c r="D142" s="401"/>
      <c r="E142" s="401"/>
      <c r="F142" s="567" t="s">
        <v>23</v>
      </c>
      <c r="G142" s="615"/>
      <c r="H142" s="615"/>
      <c r="I142" s="564" t="s">
        <v>14</v>
      </c>
      <c r="J142" s="606"/>
      <c r="K142" s="74"/>
      <c r="L142" s="74"/>
      <c r="M142" s="73"/>
      <c r="N142" s="433"/>
      <c r="O142" s="72"/>
      <c r="P142" s="176"/>
      <c r="Q142" s="408"/>
      <c r="R142" s="409"/>
      <c r="S142" s="5"/>
      <c r="T142" s="4"/>
    </row>
    <row r="143" spans="1:20" ht="15.75" customHeight="1" thickBot="1">
      <c r="A143" s="399"/>
      <c r="B143" s="389"/>
      <c r="C143" s="389"/>
      <c r="D143" s="389"/>
      <c r="E143" s="389"/>
      <c r="F143" s="557" t="s">
        <v>197</v>
      </c>
      <c r="G143" s="558"/>
      <c r="H143" s="558"/>
      <c r="I143" s="558"/>
      <c r="J143" s="566"/>
      <c r="K143" s="95"/>
      <c r="L143" s="95"/>
      <c r="M143" s="96"/>
      <c r="N143" s="432">
        <v>70</v>
      </c>
      <c r="O143" s="94"/>
      <c r="P143" s="218">
        <f>N143</f>
        <v>70</v>
      </c>
      <c r="Q143" s="406"/>
      <c r="R143" s="407"/>
      <c r="S143" s="5"/>
      <c r="T143" s="4"/>
    </row>
    <row r="144" spans="1:20" ht="15.75" customHeight="1">
      <c r="A144" s="400" t="s">
        <v>198</v>
      </c>
      <c r="B144" s="401"/>
      <c r="C144" s="401"/>
      <c r="D144" s="401"/>
      <c r="E144" s="401"/>
      <c r="F144" s="567" t="s">
        <v>68</v>
      </c>
      <c r="G144" s="568"/>
      <c r="H144" s="568"/>
      <c r="I144" s="564" t="s">
        <v>14</v>
      </c>
      <c r="J144" s="616"/>
      <c r="K144" s="74"/>
      <c r="L144" s="74"/>
      <c r="M144" s="73"/>
      <c r="N144" s="433"/>
      <c r="O144" s="72"/>
      <c r="P144" s="176"/>
      <c r="Q144" s="408"/>
      <c r="R144" s="409"/>
      <c r="S144" s="5"/>
      <c r="T144" s="4"/>
    </row>
    <row r="145" spans="1:20" ht="15.75" customHeight="1" thickBot="1">
      <c r="A145" s="399"/>
      <c r="B145" s="389"/>
      <c r="C145" s="389"/>
      <c r="D145" s="389"/>
      <c r="E145" s="389"/>
      <c r="F145" s="557" t="s">
        <v>199</v>
      </c>
      <c r="G145" s="558"/>
      <c r="H145" s="558"/>
      <c r="I145" s="558"/>
      <c r="J145" s="566"/>
      <c r="K145" s="95"/>
      <c r="L145" s="95"/>
      <c r="M145" s="96"/>
      <c r="N145" s="432">
        <v>200</v>
      </c>
      <c r="O145" s="94"/>
      <c r="P145" s="218">
        <f>N145</f>
        <v>200</v>
      </c>
      <c r="Q145" s="406"/>
      <c r="R145" s="407"/>
      <c r="S145" s="5"/>
      <c r="T145" s="4"/>
    </row>
    <row r="146" spans="1:20" ht="15.75" customHeight="1">
      <c r="A146" s="400" t="s">
        <v>200</v>
      </c>
      <c r="B146" s="401"/>
      <c r="C146" s="401"/>
      <c r="D146" s="401"/>
      <c r="E146" s="401"/>
      <c r="F146" s="567" t="s">
        <v>121</v>
      </c>
      <c r="G146" s="568"/>
      <c r="H146" s="568"/>
      <c r="I146" s="564" t="s">
        <v>77</v>
      </c>
      <c r="J146" s="565"/>
      <c r="K146" s="74"/>
      <c r="L146" s="74"/>
      <c r="M146" s="73"/>
      <c r="N146" s="433"/>
      <c r="O146" s="72"/>
      <c r="P146" s="176"/>
      <c r="Q146" s="72"/>
      <c r="R146" s="73"/>
      <c r="S146" s="5"/>
      <c r="T146" s="4"/>
    </row>
    <row r="147" spans="1:20" ht="15.75" customHeight="1" thickBot="1">
      <c r="A147" s="399"/>
      <c r="B147" s="389"/>
      <c r="C147" s="389"/>
      <c r="D147" s="389"/>
      <c r="E147" s="389"/>
      <c r="F147" s="557" t="s">
        <v>202</v>
      </c>
      <c r="G147" s="558"/>
      <c r="H147" s="558"/>
      <c r="I147" s="558"/>
      <c r="J147" s="566"/>
      <c r="K147" s="95"/>
      <c r="L147" s="95"/>
      <c r="M147" s="96"/>
      <c r="N147" s="432">
        <v>500</v>
      </c>
      <c r="O147" s="94"/>
      <c r="P147" s="218">
        <f>N147</f>
        <v>500</v>
      </c>
      <c r="Q147" s="94"/>
      <c r="R147" s="96"/>
      <c r="S147" s="5"/>
      <c r="T147" s="4"/>
    </row>
    <row r="148" spans="1:20" ht="15.75" customHeight="1">
      <c r="A148" s="400" t="s">
        <v>203</v>
      </c>
      <c r="B148" s="401"/>
      <c r="C148" s="401"/>
      <c r="D148" s="401"/>
      <c r="E148" s="401"/>
      <c r="F148" s="567" t="s">
        <v>54</v>
      </c>
      <c r="G148" s="615"/>
      <c r="H148" s="615"/>
      <c r="I148" s="564" t="s">
        <v>14</v>
      </c>
      <c r="J148" s="565"/>
      <c r="K148" s="74"/>
      <c r="L148" s="74"/>
      <c r="M148" s="73"/>
      <c r="N148" s="433"/>
      <c r="O148" s="72"/>
      <c r="P148" s="176"/>
      <c r="Q148" s="72"/>
      <c r="R148" s="73"/>
      <c r="S148" s="5"/>
      <c r="T148" s="4"/>
    </row>
    <row r="149" spans="1:20" ht="15.75" customHeight="1" thickBot="1">
      <c r="A149" s="399"/>
      <c r="B149" s="401"/>
      <c r="C149" s="401"/>
      <c r="D149" s="401"/>
      <c r="E149" s="401"/>
      <c r="F149" s="557" t="s">
        <v>212</v>
      </c>
      <c r="G149" s="558"/>
      <c r="H149" s="558"/>
      <c r="I149" s="558"/>
      <c r="J149" s="566"/>
      <c r="K149" s="95"/>
      <c r="L149" s="95"/>
      <c r="M149" s="96"/>
      <c r="N149" s="432">
        <v>200</v>
      </c>
      <c r="O149" s="94"/>
      <c r="P149" s="218">
        <f>N149</f>
        <v>200</v>
      </c>
      <c r="Q149" s="94"/>
      <c r="R149" s="96"/>
      <c r="S149" s="5"/>
      <c r="T149" s="4"/>
    </row>
    <row r="150" spans="1:20" ht="15.75" customHeight="1">
      <c r="A150" s="400" t="s">
        <v>205</v>
      </c>
      <c r="B150" s="401"/>
      <c r="C150" s="401"/>
      <c r="D150" s="401"/>
      <c r="E150" s="401"/>
      <c r="F150" s="567" t="s">
        <v>54</v>
      </c>
      <c r="G150" s="615"/>
      <c r="H150" s="615"/>
      <c r="I150" s="564" t="s">
        <v>14</v>
      </c>
      <c r="J150" s="565"/>
      <c r="K150" s="74"/>
      <c r="L150" s="74"/>
      <c r="M150" s="73"/>
      <c r="N150" s="433"/>
      <c r="O150" s="72"/>
      <c r="P150" s="176"/>
      <c r="Q150" s="72"/>
      <c r="R150" s="73"/>
      <c r="S150" s="5"/>
      <c r="T150" s="4"/>
    </row>
    <row r="151" spans="1:20" ht="15.75" customHeight="1" thickBot="1">
      <c r="A151" s="399"/>
      <c r="B151" s="389"/>
      <c r="C151" s="389"/>
      <c r="D151" s="389"/>
      <c r="E151" s="389"/>
      <c r="F151" s="557" t="s">
        <v>204</v>
      </c>
      <c r="G151" s="558"/>
      <c r="H151" s="558"/>
      <c r="I151" s="558"/>
      <c r="J151" s="566"/>
      <c r="K151" s="95"/>
      <c r="L151" s="95"/>
      <c r="M151" s="96"/>
      <c r="N151" s="432">
        <v>350</v>
      </c>
      <c r="O151" s="94"/>
      <c r="P151" s="218">
        <f>N151</f>
        <v>350</v>
      </c>
      <c r="Q151" s="94"/>
      <c r="R151" s="96"/>
      <c r="S151" s="5"/>
      <c r="T151" s="4"/>
    </row>
    <row r="152" spans="1:20" ht="15.75" customHeight="1">
      <c r="A152" s="400" t="s">
        <v>207</v>
      </c>
      <c r="B152" s="401"/>
      <c r="C152" s="401"/>
      <c r="D152" s="401"/>
      <c r="E152" s="401"/>
      <c r="F152" s="567" t="s">
        <v>101</v>
      </c>
      <c r="G152" s="568"/>
      <c r="H152" s="568"/>
      <c r="I152" s="564" t="s">
        <v>14</v>
      </c>
      <c r="J152" s="617"/>
      <c r="K152" s="74"/>
      <c r="L152" s="74"/>
      <c r="M152" s="73"/>
      <c r="N152" s="433"/>
      <c r="O152" s="72"/>
      <c r="P152" s="176"/>
      <c r="Q152" s="72"/>
      <c r="R152" s="73"/>
      <c r="S152" s="5"/>
      <c r="T152" s="4"/>
    </row>
    <row r="153" spans="1:20" ht="15.75" customHeight="1" thickBot="1">
      <c r="A153" s="399"/>
      <c r="B153" s="389"/>
      <c r="C153" s="389"/>
      <c r="D153" s="389"/>
      <c r="E153" s="389"/>
      <c r="F153" s="557" t="s">
        <v>206</v>
      </c>
      <c r="G153" s="558"/>
      <c r="H153" s="558"/>
      <c r="I153" s="558"/>
      <c r="J153" s="566"/>
      <c r="K153" s="95"/>
      <c r="L153" s="95"/>
      <c r="M153" s="96"/>
      <c r="N153" s="432">
        <v>2000</v>
      </c>
      <c r="O153" s="94"/>
      <c r="P153" s="218">
        <f>N153</f>
        <v>2000</v>
      </c>
      <c r="Q153" s="94"/>
      <c r="R153" s="96"/>
      <c r="S153" s="5"/>
      <c r="T153" s="4"/>
    </row>
    <row r="154" spans="1:20" ht="15.75" customHeight="1">
      <c r="A154" s="400" t="s">
        <v>211</v>
      </c>
      <c r="B154" s="401"/>
      <c r="C154" s="401"/>
      <c r="D154" s="401"/>
      <c r="E154" s="401"/>
      <c r="F154" s="567" t="s">
        <v>95</v>
      </c>
      <c r="G154" s="568"/>
      <c r="H154" s="568"/>
      <c r="I154" s="564" t="s">
        <v>77</v>
      </c>
      <c r="J154" s="565"/>
      <c r="K154" s="74"/>
      <c r="L154" s="74"/>
      <c r="M154" s="73"/>
      <c r="N154" s="433"/>
      <c r="O154" s="72"/>
      <c r="P154" s="176"/>
      <c r="Q154" s="72"/>
      <c r="R154" s="73"/>
      <c r="S154" s="5"/>
      <c r="T154" s="4"/>
    </row>
    <row r="155" spans="1:20" ht="15.75" customHeight="1" thickBot="1">
      <c r="A155" s="399"/>
      <c r="B155" s="389"/>
      <c r="C155" s="389"/>
      <c r="D155" s="389"/>
      <c r="E155" s="389"/>
      <c r="F155" s="557" t="s">
        <v>208</v>
      </c>
      <c r="G155" s="558"/>
      <c r="H155" s="558"/>
      <c r="I155" s="558"/>
      <c r="J155" s="566"/>
      <c r="K155" s="95"/>
      <c r="L155" s="95"/>
      <c r="M155" s="96"/>
      <c r="N155" s="432">
        <v>130</v>
      </c>
      <c r="O155" s="94"/>
      <c r="P155" s="218">
        <f>N155</f>
        <v>130</v>
      </c>
      <c r="Q155" s="94"/>
      <c r="R155" s="96"/>
      <c r="S155" s="5"/>
      <c r="T155" s="4"/>
    </row>
    <row r="156" spans="1:20" ht="15.75" customHeight="1">
      <c r="A156" s="400" t="s">
        <v>210</v>
      </c>
      <c r="B156" s="401"/>
      <c r="C156" s="401"/>
      <c r="D156" s="401"/>
      <c r="E156" s="401"/>
      <c r="F156" s="567" t="s">
        <v>23</v>
      </c>
      <c r="G156" s="568"/>
      <c r="H156" s="568"/>
      <c r="I156" s="564" t="s">
        <v>14</v>
      </c>
      <c r="J156" s="620"/>
      <c r="K156" s="74"/>
      <c r="L156" s="74"/>
      <c r="M156" s="73"/>
      <c r="N156" s="433"/>
      <c r="O156" s="72"/>
      <c r="P156" s="176"/>
      <c r="Q156" s="72"/>
      <c r="R156" s="73"/>
      <c r="S156" s="5"/>
      <c r="T156" s="4"/>
    </row>
    <row r="157" spans="1:20" ht="15.75" customHeight="1" thickBot="1">
      <c r="A157" s="399"/>
      <c r="B157" s="401"/>
      <c r="C157" s="401"/>
      <c r="D157" s="401"/>
      <c r="E157" s="401"/>
      <c r="F157" s="557" t="s">
        <v>209</v>
      </c>
      <c r="G157" s="558"/>
      <c r="H157" s="558"/>
      <c r="I157" s="558"/>
      <c r="J157" s="566"/>
      <c r="K157" s="95"/>
      <c r="L157" s="95"/>
      <c r="M157" s="96"/>
      <c r="N157" s="432">
        <v>150</v>
      </c>
      <c r="O157" s="94"/>
      <c r="P157" s="218">
        <f>N157</f>
        <v>150</v>
      </c>
      <c r="Q157" s="94"/>
      <c r="R157" s="96"/>
      <c r="S157" s="5"/>
      <c r="T157" s="4"/>
    </row>
    <row r="158" spans="1:20" ht="15.75" customHeight="1">
      <c r="A158" s="400" t="s">
        <v>213</v>
      </c>
      <c r="B158" s="401"/>
      <c r="C158" s="401"/>
      <c r="D158" s="401"/>
      <c r="E158" s="401"/>
      <c r="F158" s="567" t="s">
        <v>103</v>
      </c>
      <c r="G158" s="568"/>
      <c r="H158" s="568"/>
      <c r="I158" s="564" t="s">
        <v>14</v>
      </c>
      <c r="J158" s="565"/>
      <c r="K158" s="74"/>
      <c r="L158" s="74"/>
      <c r="M158" s="73"/>
      <c r="N158" s="433"/>
      <c r="O158" s="72"/>
      <c r="P158" s="176"/>
      <c r="Q158" s="72"/>
      <c r="R158" s="73"/>
      <c r="S158" s="5"/>
      <c r="T158" s="4"/>
    </row>
    <row r="159" spans="1:20" ht="15.75" customHeight="1" thickBot="1">
      <c r="A159" s="399"/>
      <c r="B159" s="401"/>
      <c r="C159" s="401"/>
      <c r="D159" s="401"/>
      <c r="E159" s="401"/>
      <c r="F159" s="557" t="s">
        <v>216</v>
      </c>
      <c r="G159" s="558"/>
      <c r="H159" s="558"/>
      <c r="I159" s="558"/>
      <c r="J159" s="566"/>
      <c r="K159" s="95"/>
      <c r="L159" s="95"/>
      <c r="M159" s="96"/>
      <c r="N159" s="432">
        <v>450</v>
      </c>
      <c r="O159" s="94"/>
      <c r="P159" s="218">
        <f>N159</f>
        <v>450</v>
      </c>
      <c r="Q159" s="94"/>
      <c r="R159" s="96"/>
      <c r="S159" s="5"/>
      <c r="T159" s="4"/>
    </row>
    <row r="160" spans="1:20" ht="15.75" customHeight="1">
      <c r="A160" s="400" t="s">
        <v>214</v>
      </c>
      <c r="B160" s="401"/>
      <c r="C160" s="401"/>
      <c r="D160" s="401"/>
      <c r="E160" s="401"/>
      <c r="F160" s="567" t="s">
        <v>99</v>
      </c>
      <c r="G160" s="568"/>
      <c r="H160" s="568"/>
      <c r="I160" s="564" t="s">
        <v>217</v>
      </c>
      <c r="J160" s="565"/>
      <c r="K160" s="74"/>
      <c r="L160" s="74"/>
      <c r="M160" s="73"/>
      <c r="N160" s="433"/>
      <c r="O160" s="72"/>
      <c r="P160" s="176"/>
      <c r="Q160" s="72"/>
      <c r="R160" s="73"/>
      <c r="S160" s="5"/>
      <c r="T160" s="4"/>
    </row>
    <row r="161" spans="1:20" ht="15.75" customHeight="1" thickBot="1">
      <c r="A161" s="399"/>
      <c r="B161" s="401"/>
      <c r="C161" s="401"/>
      <c r="D161" s="401"/>
      <c r="E161" s="401"/>
      <c r="F161" s="557" t="s">
        <v>218</v>
      </c>
      <c r="G161" s="558"/>
      <c r="H161" s="558"/>
      <c r="I161" s="558"/>
      <c r="J161" s="566"/>
      <c r="K161" s="95"/>
      <c r="L161" s="95"/>
      <c r="M161" s="96"/>
      <c r="N161" s="432">
        <v>200</v>
      </c>
      <c r="O161" s="94"/>
      <c r="P161" s="218">
        <f>N161</f>
        <v>200</v>
      </c>
      <c r="Q161" s="94"/>
      <c r="R161" s="96"/>
      <c r="S161" s="5"/>
      <c r="T161" s="4"/>
    </row>
    <row r="162" spans="1:20" ht="15.75" customHeight="1">
      <c r="A162" s="400" t="s">
        <v>215</v>
      </c>
      <c r="B162" s="401"/>
      <c r="C162" s="401"/>
      <c r="D162" s="401"/>
      <c r="E162" s="401"/>
      <c r="F162" s="621" t="s">
        <v>71</v>
      </c>
      <c r="G162" s="622"/>
      <c r="H162" s="622"/>
      <c r="I162" s="623" t="s">
        <v>14</v>
      </c>
      <c r="J162" s="624"/>
      <c r="K162" s="74"/>
      <c r="L162" s="74"/>
      <c r="M162" s="73"/>
      <c r="N162" s="433"/>
      <c r="O162" s="72"/>
      <c r="P162" s="176"/>
      <c r="Q162" s="72"/>
      <c r="R162" s="73"/>
      <c r="S162" s="5"/>
      <c r="T162" s="4"/>
    </row>
    <row r="163" spans="1:20" ht="15.75" customHeight="1" thickBot="1">
      <c r="A163" s="399"/>
      <c r="B163" s="401"/>
      <c r="C163" s="401"/>
      <c r="D163" s="401"/>
      <c r="E163" s="401"/>
      <c r="F163" s="557" t="s">
        <v>220</v>
      </c>
      <c r="G163" s="558"/>
      <c r="H163" s="558"/>
      <c r="I163" s="558"/>
      <c r="J163" s="566"/>
      <c r="K163" s="95"/>
      <c r="L163" s="95"/>
      <c r="M163" s="96"/>
      <c r="N163" s="432">
        <v>220</v>
      </c>
      <c r="O163" s="94"/>
      <c r="P163" s="218">
        <f>N163</f>
        <v>220</v>
      </c>
      <c r="Q163" s="94"/>
      <c r="R163" s="96"/>
      <c r="S163" s="5"/>
      <c r="T163" s="4"/>
    </row>
    <row r="164" spans="1:20" ht="15.75" customHeight="1">
      <c r="A164" s="400" t="s">
        <v>219</v>
      </c>
      <c r="B164" s="401"/>
      <c r="C164" s="401"/>
      <c r="D164" s="401"/>
      <c r="E164" s="401"/>
      <c r="F164" s="621" t="s">
        <v>15</v>
      </c>
      <c r="G164" s="622"/>
      <c r="H164" s="622"/>
      <c r="I164" s="623" t="s">
        <v>14</v>
      </c>
      <c r="J164" s="624"/>
      <c r="K164" s="74"/>
      <c r="L164" s="74"/>
      <c r="M164" s="73"/>
      <c r="N164" s="433"/>
      <c r="O164" s="72"/>
      <c r="P164" s="176"/>
      <c r="Q164" s="72"/>
      <c r="R164" s="73"/>
      <c r="S164" s="5"/>
      <c r="T164" s="4"/>
    </row>
    <row r="165" spans="1:20" ht="15.75" customHeight="1" thickBot="1">
      <c r="A165" s="399"/>
      <c r="B165" s="401"/>
      <c r="C165" s="401"/>
      <c r="D165" s="401"/>
      <c r="E165" s="401"/>
      <c r="F165" s="557" t="s">
        <v>221</v>
      </c>
      <c r="G165" s="558"/>
      <c r="H165" s="558"/>
      <c r="I165" s="558"/>
      <c r="J165" s="566"/>
      <c r="K165" s="95"/>
      <c r="L165" s="95"/>
      <c r="M165" s="96"/>
      <c r="N165" s="432">
        <v>250</v>
      </c>
      <c r="O165" s="94"/>
      <c r="P165" s="218">
        <f>N165</f>
        <v>250</v>
      </c>
      <c r="Q165" s="94"/>
      <c r="R165" s="96"/>
      <c r="S165" s="5"/>
      <c r="T165" s="4"/>
    </row>
    <row r="166" spans="1:20" ht="15.75" customHeight="1">
      <c r="A166" s="400" t="s">
        <v>222</v>
      </c>
      <c r="B166" s="401"/>
      <c r="C166" s="401"/>
      <c r="D166" s="401"/>
      <c r="E166" s="401"/>
      <c r="F166" s="621" t="s">
        <v>37</v>
      </c>
      <c r="G166" s="622"/>
      <c r="H166" s="622"/>
      <c r="I166" s="623" t="s">
        <v>14</v>
      </c>
      <c r="J166" s="624"/>
      <c r="K166" s="74"/>
      <c r="L166" s="74"/>
      <c r="M166" s="73"/>
      <c r="N166" s="433"/>
      <c r="O166" s="72"/>
      <c r="P166" s="176"/>
      <c r="Q166" s="72"/>
      <c r="R166" s="73"/>
      <c r="S166" s="5"/>
      <c r="T166" s="4"/>
    </row>
    <row r="167" spans="1:20" ht="15.75" customHeight="1" thickBot="1">
      <c r="A167" s="399"/>
      <c r="B167" s="401"/>
      <c r="C167" s="401"/>
      <c r="D167" s="401"/>
      <c r="E167" s="401"/>
      <c r="F167" s="557" t="s">
        <v>223</v>
      </c>
      <c r="G167" s="558"/>
      <c r="H167" s="558"/>
      <c r="I167" s="558"/>
      <c r="J167" s="566"/>
      <c r="K167" s="95"/>
      <c r="L167" s="95"/>
      <c r="M167" s="96"/>
      <c r="N167" s="432">
        <v>140</v>
      </c>
      <c r="O167" s="94"/>
      <c r="P167" s="218">
        <f>N167</f>
        <v>140</v>
      </c>
      <c r="Q167" s="94"/>
      <c r="R167" s="96"/>
      <c r="S167" s="5"/>
      <c r="T167" s="4"/>
    </row>
    <row r="168" spans="1:20" ht="15.75" customHeight="1">
      <c r="A168" s="400" t="s">
        <v>224</v>
      </c>
      <c r="B168" s="401"/>
      <c r="C168" s="401"/>
      <c r="D168" s="401"/>
      <c r="E168" s="401"/>
      <c r="F168" s="621" t="s">
        <v>84</v>
      </c>
      <c r="G168" s="622"/>
      <c r="H168" s="622"/>
      <c r="I168" s="623" t="s">
        <v>77</v>
      </c>
      <c r="J168" s="624"/>
      <c r="K168" s="74"/>
      <c r="L168" s="74"/>
      <c r="M168" s="73"/>
      <c r="N168" s="433"/>
      <c r="O168" s="72"/>
      <c r="P168" s="176"/>
      <c r="Q168" s="72"/>
      <c r="R168" s="73"/>
      <c r="S168" s="5"/>
      <c r="T168" s="4"/>
    </row>
    <row r="169" spans="1:20" ht="15.75" customHeight="1" thickBot="1">
      <c r="A169" s="399"/>
      <c r="B169" s="401"/>
      <c r="C169" s="401"/>
      <c r="D169" s="401"/>
      <c r="E169" s="401"/>
      <c r="F169" s="557" t="s">
        <v>89</v>
      </c>
      <c r="G169" s="558"/>
      <c r="H169" s="558"/>
      <c r="I169" s="558"/>
      <c r="J169" s="566"/>
      <c r="K169" s="95"/>
      <c r="L169" s="95"/>
      <c r="M169" s="96"/>
      <c r="N169" s="432">
        <v>400</v>
      </c>
      <c r="O169" s="94"/>
      <c r="P169" s="218">
        <f>N169</f>
        <v>400</v>
      </c>
      <c r="Q169" s="94"/>
      <c r="R169" s="96"/>
      <c r="S169" s="5"/>
      <c r="T169" s="4"/>
    </row>
    <row r="170" spans="1:20" ht="15.75" customHeight="1">
      <c r="A170" s="400" t="s">
        <v>225</v>
      </c>
      <c r="B170" s="401"/>
      <c r="C170" s="401"/>
      <c r="D170" s="401"/>
      <c r="E170" s="401"/>
      <c r="F170" s="621" t="s">
        <v>76</v>
      </c>
      <c r="G170" s="622"/>
      <c r="H170" s="622"/>
      <c r="I170" s="623" t="s">
        <v>77</v>
      </c>
      <c r="J170" s="624"/>
      <c r="K170" s="74"/>
      <c r="L170" s="74"/>
      <c r="M170" s="73"/>
      <c r="N170" s="433"/>
      <c r="O170" s="72"/>
      <c r="P170" s="176"/>
      <c r="Q170" s="72"/>
      <c r="R170" s="73"/>
      <c r="S170" s="5"/>
      <c r="T170" s="4"/>
    </row>
    <row r="171" spans="1:20" ht="15.75" customHeight="1" thickBot="1">
      <c r="A171" s="399"/>
      <c r="B171" s="401"/>
      <c r="C171" s="401"/>
      <c r="D171" s="401"/>
      <c r="E171" s="401"/>
      <c r="F171" s="557" t="s">
        <v>226</v>
      </c>
      <c r="G171" s="558"/>
      <c r="H171" s="558"/>
      <c r="I171" s="558"/>
      <c r="J171" s="566"/>
      <c r="K171" s="95"/>
      <c r="L171" s="95"/>
      <c r="M171" s="96"/>
      <c r="N171" s="432">
        <v>50</v>
      </c>
      <c r="O171" s="94"/>
      <c r="P171" s="218">
        <f>N171</f>
        <v>50</v>
      </c>
      <c r="Q171" s="94"/>
      <c r="R171" s="96"/>
      <c r="S171" s="5"/>
      <c r="T171" s="4"/>
    </row>
    <row r="172" spans="1:20" ht="15.75" customHeight="1">
      <c r="A172" s="400" t="s">
        <v>227</v>
      </c>
      <c r="B172" s="401"/>
      <c r="C172" s="401"/>
      <c r="D172" s="401"/>
      <c r="E172" s="401"/>
      <c r="F172" s="567" t="s">
        <v>76</v>
      </c>
      <c r="G172" s="568"/>
      <c r="H172" s="568"/>
      <c r="I172" s="564" t="s">
        <v>77</v>
      </c>
      <c r="J172" s="565"/>
      <c r="K172" s="74"/>
      <c r="L172" s="74"/>
      <c r="M172" s="73"/>
      <c r="N172" s="433"/>
      <c r="O172" s="72"/>
      <c r="P172" s="176"/>
      <c r="Q172" s="72"/>
      <c r="R172" s="73"/>
      <c r="S172" s="5"/>
      <c r="T172" s="4"/>
    </row>
    <row r="173" spans="1:20" ht="15.75" customHeight="1" thickBot="1">
      <c r="A173" s="399"/>
      <c r="B173" s="401"/>
      <c r="C173" s="401"/>
      <c r="D173" s="401"/>
      <c r="E173" s="401"/>
      <c r="F173" s="557" t="s">
        <v>228</v>
      </c>
      <c r="G173" s="558"/>
      <c r="H173" s="558"/>
      <c r="I173" s="558"/>
      <c r="J173" s="566"/>
      <c r="K173" s="95"/>
      <c r="L173" s="95"/>
      <c r="M173" s="96"/>
      <c r="N173" s="432">
        <v>1000</v>
      </c>
      <c r="O173" s="94"/>
      <c r="P173" s="218">
        <f>N173</f>
        <v>1000</v>
      </c>
      <c r="Q173" s="94"/>
      <c r="R173" s="96"/>
      <c r="S173" s="5"/>
      <c r="T173" s="4"/>
    </row>
    <row r="174" spans="1:20" ht="15.75" customHeight="1">
      <c r="A174" s="400" t="s">
        <v>229</v>
      </c>
      <c r="B174" s="401"/>
      <c r="C174" s="401"/>
      <c r="D174" s="401"/>
      <c r="E174" s="401"/>
      <c r="F174" s="567" t="s">
        <v>117</v>
      </c>
      <c r="G174" s="568"/>
      <c r="H174" s="568"/>
      <c r="I174" s="564" t="s">
        <v>14</v>
      </c>
      <c r="J174" s="565"/>
      <c r="K174" s="74"/>
      <c r="L174" s="74"/>
      <c r="M174" s="73"/>
      <c r="N174" s="433"/>
      <c r="O174" s="72"/>
      <c r="P174" s="176"/>
      <c r="Q174" s="618" t="s">
        <v>230</v>
      </c>
      <c r="R174" s="619"/>
      <c r="S174" s="5"/>
      <c r="T174" s="4"/>
    </row>
    <row r="175" spans="1:20" ht="15.75" customHeight="1" thickBot="1">
      <c r="A175" s="399"/>
      <c r="B175" s="401"/>
      <c r="C175" s="401"/>
      <c r="D175" s="401"/>
      <c r="E175" s="401"/>
      <c r="F175" s="557" t="s">
        <v>82</v>
      </c>
      <c r="G175" s="558"/>
      <c r="H175" s="558"/>
      <c r="I175" s="558"/>
      <c r="J175" s="566"/>
      <c r="K175" s="95"/>
      <c r="L175" s="95"/>
      <c r="M175" s="96"/>
      <c r="N175" s="432">
        <v>150</v>
      </c>
      <c r="O175" s="94"/>
      <c r="P175" s="218">
        <f>N175</f>
        <v>150</v>
      </c>
      <c r="Q175" s="613" t="s">
        <v>231</v>
      </c>
      <c r="R175" s="614"/>
      <c r="S175" s="5"/>
      <c r="T175" s="4"/>
    </row>
    <row r="176" spans="1:20" ht="15.75" customHeight="1">
      <c r="A176" s="400" t="s">
        <v>232</v>
      </c>
      <c r="B176" s="401"/>
      <c r="C176" s="401"/>
      <c r="D176" s="401"/>
      <c r="E176" s="401"/>
      <c r="F176" s="567" t="s">
        <v>68</v>
      </c>
      <c r="G176" s="568"/>
      <c r="H176" s="568"/>
      <c r="I176" s="564" t="s">
        <v>14</v>
      </c>
      <c r="J176" s="565"/>
      <c r="K176" s="74"/>
      <c r="L176" s="74"/>
      <c r="M176" s="73"/>
      <c r="N176" s="433"/>
      <c r="O176" s="72"/>
      <c r="P176" s="176"/>
      <c r="Q176" s="72"/>
      <c r="R176" s="73"/>
      <c r="S176" s="5"/>
      <c r="T176" s="4"/>
    </row>
    <row r="177" spans="1:20" ht="15.75" customHeight="1" thickBot="1">
      <c r="A177" s="400"/>
      <c r="B177" s="401"/>
      <c r="C177" s="401"/>
      <c r="D177" s="401"/>
      <c r="E177" s="401"/>
      <c r="F177" s="557" t="s">
        <v>233</v>
      </c>
      <c r="G177" s="558"/>
      <c r="H177" s="558"/>
      <c r="I177" s="558"/>
      <c r="J177" s="566"/>
      <c r="K177" s="74"/>
      <c r="L177" s="74"/>
      <c r="M177" s="73"/>
      <c r="N177" s="433">
        <v>1000</v>
      </c>
      <c r="O177" s="72"/>
      <c r="P177" s="176">
        <f>N177</f>
        <v>1000</v>
      </c>
      <c r="Q177" s="72"/>
      <c r="R177" s="73"/>
      <c r="S177" s="5"/>
      <c r="T177" s="4"/>
    </row>
    <row r="178" spans="1:20" ht="15.75" customHeight="1">
      <c r="A178" s="398" t="s">
        <v>234</v>
      </c>
      <c r="B178" s="394"/>
      <c r="C178" s="394"/>
      <c r="D178" s="394"/>
      <c r="E178" s="394"/>
      <c r="F178" s="621" t="s">
        <v>235</v>
      </c>
      <c r="G178" s="622"/>
      <c r="H178" s="622"/>
      <c r="I178" s="623" t="s">
        <v>14</v>
      </c>
      <c r="J178" s="624"/>
      <c r="K178" s="80"/>
      <c r="L178" s="80"/>
      <c r="M178" s="396"/>
      <c r="N178" s="431"/>
      <c r="O178" s="79"/>
      <c r="P178" s="158"/>
      <c r="Q178" s="618" t="s">
        <v>238</v>
      </c>
      <c r="R178" s="619"/>
      <c r="S178" s="5"/>
      <c r="T178" s="4"/>
    </row>
    <row r="179" spans="1:20" ht="15.75" customHeight="1" thickBot="1">
      <c r="A179" s="399"/>
      <c r="B179" s="389"/>
      <c r="C179" s="389"/>
      <c r="D179" s="389"/>
      <c r="E179" s="389"/>
      <c r="F179" s="557" t="s">
        <v>236</v>
      </c>
      <c r="G179" s="558"/>
      <c r="H179" s="558"/>
      <c r="I179" s="558"/>
      <c r="J179" s="566"/>
      <c r="K179" s="95"/>
      <c r="L179" s="95"/>
      <c r="M179" s="96"/>
      <c r="N179" s="432">
        <v>3000</v>
      </c>
      <c r="O179" s="94"/>
      <c r="P179" s="218">
        <f>N179</f>
        <v>3000</v>
      </c>
      <c r="Q179" s="613" t="s">
        <v>239</v>
      </c>
      <c r="R179" s="614"/>
      <c r="S179" s="5"/>
      <c r="T179" s="4"/>
    </row>
    <row r="180" spans="1:20" ht="22.5" customHeight="1" thickBot="1">
      <c r="A180" s="601" t="s">
        <v>159</v>
      </c>
      <c r="B180" s="602"/>
      <c r="C180" s="602"/>
      <c r="D180" s="602"/>
      <c r="E180" s="602"/>
      <c r="F180" s="602"/>
      <c r="G180" s="602"/>
      <c r="H180" s="602"/>
      <c r="I180" s="602"/>
      <c r="J180" s="603"/>
      <c r="K180" s="445">
        <f>K31+K27+K23</f>
        <v>19161</v>
      </c>
      <c r="L180" s="445">
        <f>L19+L15+L27+L31+L35</f>
        <v>5922</v>
      </c>
      <c r="M180" s="434">
        <f>M27+M23</f>
        <v>43644</v>
      </c>
      <c r="N180" s="434">
        <f>SUM(N30:N179)+N27</f>
        <v>50172</v>
      </c>
      <c r="O180" s="455">
        <f>SUM(O26:O179)+O23+O22+O19+O15</f>
        <v>242909</v>
      </c>
      <c r="P180" s="445">
        <f>SUM(P26:P179)+P25+P21+P17</f>
        <v>458862</v>
      </c>
      <c r="Q180" s="456" t="s">
        <v>237</v>
      </c>
      <c r="R180" s="457"/>
      <c r="S180" s="387"/>
      <c r="T180" s="12"/>
    </row>
    <row r="181" spans="1:20" s="366" customFormat="1" ht="23.25" customHeight="1" thickBot="1">
      <c r="A181" s="367" t="s">
        <v>156</v>
      </c>
      <c r="B181" s="368"/>
      <c r="C181" s="368"/>
      <c r="D181" s="368"/>
      <c r="E181" s="368"/>
      <c r="F181" s="369"/>
      <c r="G181" s="369"/>
      <c r="H181" s="370"/>
      <c r="I181" s="370"/>
      <c r="J181" s="370"/>
      <c r="K181" s="371"/>
      <c r="L181" s="371"/>
      <c r="M181" s="371"/>
      <c r="N181" s="372"/>
      <c r="O181" s="372"/>
      <c r="P181" s="372"/>
      <c r="Q181" s="371"/>
      <c r="R181" s="373"/>
      <c r="T181" s="12"/>
    </row>
    <row r="182" spans="1:20" ht="15.75">
      <c r="A182" s="123"/>
      <c r="B182" s="19"/>
      <c r="C182" s="117"/>
      <c r="D182" s="19"/>
      <c r="E182" s="19"/>
      <c r="F182" s="61" t="s">
        <v>15</v>
      </c>
      <c r="G182" s="59"/>
      <c r="H182" s="204"/>
      <c r="I182" s="112" t="s">
        <v>14</v>
      </c>
      <c r="J182" s="205"/>
      <c r="K182" s="164"/>
      <c r="L182" s="458"/>
      <c r="M182" s="24"/>
      <c r="N182" s="175"/>
      <c r="O182" s="60"/>
      <c r="P182" s="164"/>
      <c r="Q182" s="458"/>
      <c r="R182" s="459"/>
      <c r="T182" s="4"/>
    </row>
    <row r="183" spans="1:20" ht="15.75" thickBot="1">
      <c r="A183" s="20"/>
      <c r="B183" s="33"/>
      <c r="C183" s="119"/>
      <c r="D183" s="33"/>
      <c r="E183" s="33"/>
      <c r="F183" s="583" t="s">
        <v>16</v>
      </c>
      <c r="G183" s="584"/>
      <c r="H183" s="584"/>
      <c r="I183" s="584"/>
      <c r="J183" s="71"/>
      <c r="K183" s="228"/>
      <c r="L183" s="23"/>
      <c r="M183" s="22"/>
      <c r="N183" s="193">
        <v>300</v>
      </c>
      <c r="O183" s="460"/>
      <c r="P183" s="228">
        <f>N183</f>
        <v>300</v>
      </c>
      <c r="Q183" s="21"/>
      <c r="R183" s="28"/>
      <c r="S183" s="4"/>
      <c r="T183" s="4"/>
    </row>
    <row r="184" spans="1:20" ht="15" customHeight="1">
      <c r="A184" s="66"/>
      <c r="B184" s="132"/>
      <c r="C184" s="125"/>
      <c r="D184" s="125"/>
      <c r="E184" s="125"/>
      <c r="F184" s="61" t="s">
        <v>37</v>
      </c>
      <c r="G184" s="46"/>
      <c r="H184" s="7"/>
      <c r="I184" s="112" t="s">
        <v>14</v>
      </c>
      <c r="J184" s="62"/>
      <c r="K184" s="158"/>
      <c r="L184" s="63"/>
      <c r="M184" s="60"/>
      <c r="N184" s="461"/>
      <c r="O184" s="59"/>
      <c r="P184" s="158"/>
      <c r="Q184" s="63"/>
      <c r="R184" s="62"/>
      <c r="S184" s="9"/>
      <c r="T184" s="9"/>
    </row>
    <row r="185" spans="1:20" ht="15" customHeight="1" thickBot="1">
      <c r="A185" s="39"/>
      <c r="B185" s="133"/>
      <c r="C185" s="57"/>
      <c r="D185" s="57"/>
      <c r="E185" s="57"/>
      <c r="F185" s="559" t="s">
        <v>6</v>
      </c>
      <c r="G185" s="560"/>
      <c r="H185" s="560"/>
      <c r="I185" s="560"/>
      <c r="J185" s="588"/>
      <c r="K185" s="462"/>
      <c r="L185" s="463"/>
      <c r="M185" s="464"/>
      <c r="N185" s="197">
        <v>28000</v>
      </c>
      <c r="O185" s="53"/>
      <c r="P185" s="218">
        <f>N185</f>
        <v>28000</v>
      </c>
      <c r="Q185" s="44"/>
      <c r="R185" s="40"/>
      <c r="S185" s="9"/>
      <c r="T185" s="9"/>
    </row>
    <row r="186" spans="1:20" ht="15" customHeight="1">
      <c r="A186" s="126"/>
      <c r="B186" s="234"/>
      <c r="C186" s="233"/>
      <c r="D186" s="233"/>
      <c r="E186" s="233"/>
      <c r="F186" s="78" t="s">
        <v>68</v>
      </c>
      <c r="G186" s="473"/>
      <c r="H186" s="7"/>
      <c r="I186" s="112" t="s">
        <v>14</v>
      </c>
      <c r="J186" s="395"/>
      <c r="K186" s="465"/>
      <c r="L186" s="79"/>
      <c r="M186" s="80"/>
      <c r="N186" s="466"/>
      <c r="O186" s="81"/>
      <c r="P186" s="465"/>
      <c r="Q186" s="625" t="s">
        <v>241</v>
      </c>
      <c r="R186" s="626"/>
      <c r="S186" s="5"/>
      <c r="T186" s="6"/>
    </row>
    <row r="187" spans="1:20" ht="15" customHeight="1" thickBot="1">
      <c r="A187" s="93"/>
      <c r="B187" s="137"/>
      <c r="C187" s="87"/>
      <c r="D187" s="87"/>
      <c r="E187" s="87"/>
      <c r="F187" s="557" t="s">
        <v>69</v>
      </c>
      <c r="G187" s="558"/>
      <c r="H187" s="558"/>
      <c r="I187" s="558"/>
      <c r="J187" s="498"/>
      <c r="K187" s="177"/>
      <c r="L187" s="82"/>
      <c r="M187" s="83"/>
      <c r="N187" s="362">
        <v>5000</v>
      </c>
      <c r="O187" s="84"/>
      <c r="P187" s="177">
        <v>5000</v>
      </c>
      <c r="Q187" s="627" t="s">
        <v>242</v>
      </c>
      <c r="R187" s="628"/>
      <c r="S187" s="5"/>
      <c r="T187" s="4"/>
    </row>
    <row r="188" spans="1:20" ht="15" customHeight="1">
      <c r="A188" s="77"/>
      <c r="B188" s="210"/>
      <c r="C188" s="224"/>
      <c r="D188" s="224"/>
      <c r="E188" s="224"/>
      <c r="F188" s="78" t="s">
        <v>76</v>
      </c>
      <c r="G188" s="7"/>
      <c r="H188" s="76"/>
      <c r="I188" s="112" t="s">
        <v>77</v>
      </c>
      <c r="J188" s="91"/>
      <c r="K188" s="467"/>
      <c r="L188" s="243"/>
      <c r="M188" s="77"/>
      <c r="N188" s="466"/>
      <c r="O188" s="81"/>
      <c r="P188" s="467"/>
      <c r="Q188" s="76"/>
      <c r="R188" s="91"/>
      <c r="S188" s="9"/>
      <c r="T188" s="9"/>
    </row>
    <row r="189" spans="1:20" ht="15" customHeight="1">
      <c r="A189" s="92"/>
      <c r="B189" s="137"/>
      <c r="C189" s="87"/>
      <c r="D189" s="87"/>
      <c r="E189" s="87"/>
      <c r="F189" s="493" t="s">
        <v>80</v>
      </c>
      <c r="G189" s="494"/>
      <c r="H189" s="494"/>
      <c r="I189" s="495"/>
      <c r="J189" s="143"/>
      <c r="K189" s="219"/>
      <c r="L189" s="360"/>
      <c r="M189" s="74"/>
      <c r="N189" s="361">
        <v>40</v>
      </c>
      <c r="O189" s="74"/>
      <c r="P189" s="219">
        <f>N189</f>
        <v>40</v>
      </c>
      <c r="Q189" s="72"/>
      <c r="R189" s="73"/>
      <c r="S189" s="5"/>
      <c r="T189" s="4"/>
    </row>
    <row r="190" spans="1:20" ht="15" customHeight="1">
      <c r="A190" s="92"/>
      <c r="B190" s="135"/>
      <c r="C190" s="92"/>
      <c r="D190" s="92"/>
      <c r="E190" s="92"/>
      <c r="F190" s="493" t="s">
        <v>81</v>
      </c>
      <c r="G190" s="494"/>
      <c r="H190" s="495"/>
      <c r="I190" s="496"/>
      <c r="J190" s="143"/>
      <c r="K190" s="219"/>
      <c r="L190" s="360"/>
      <c r="M190" s="74"/>
      <c r="N190" s="361">
        <v>100</v>
      </c>
      <c r="O190" s="74"/>
      <c r="P190" s="219">
        <f>N190</f>
        <v>100</v>
      </c>
      <c r="Q190" s="72"/>
      <c r="R190" s="73"/>
      <c r="S190" s="5"/>
      <c r="T190" s="9"/>
    </row>
    <row r="191" spans="1:18" ht="15.75" thickBot="1">
      <c r="A191" s="93"/>
      <c r="B191" s="146"/>
      <c r="C191" s="93"/>
      <c r="D191" s="93"/>
      <c r="E191" s="93"/>
      <c r="F191" s="557" t="s">
        <v>83</v>
      </c>
      <c r="G191" s="558"/>
      <c r="H191" s="558"/>
      <c r="I191" s="558"/>
      <c r="J191" s="497"/>
      <c r="K191" s="220"/>
      <c r="L191" s="206"/>
      <c r="M191" s="95"/>
      <c r="N191" s="362">
        <v>300</v>
      </c>
      <c r="O191" s="95"/>
      <c r="P191" s="220">
        <f>N191</f>
        <v>300</v>
      </c>
      <c r="Q191" s="94"/>
      <c r="R191" s="96"/>
    </row>
    <row r="192" spans="1:18" ht="15" customHeight="1">
      <c r="A192" s="68"/>
      <c r="B192" s="134"/>
      <c r="C192" s="68"/>
      <c r="D192" s="68"/>
      <c r="E192" s="68"/>
      <c r="F192" s="61" t="s">
        <v>84</v>
      </c>
      <c r="G192" s="7"/>
      <c r="H192" s="59"/>
      <c r="I192" s="112" t="s">
        <v>77</v>
      </c>
      <c r="J192" s="62"/>
      <c r="K192" s="158"/>
      <c r="L192" s="59"/>
      <c r="M192" s="60"/>
      <c r="N192" s="175"/>
      <c r="O192" s="60"/>
      <c r="P192" s="158"/>
      <c r="Q192" s="59"/>
      <c r="R192" s="62"/>
    </row>
    <row r="193" spans="1:18" ht="15" customHeight="1">
      <c r="A193" s="67"/>
      <c r="B193" s="133"/>
      <c r="C193" s="57"/>
      <c r="D193" s="57"/>
      <c r="E193" s="57"/>
      <c r="F193" s="554" t="s">
        <v>90</v>
      </c>
      <c r="G193" s="555"/>
      <c r="H193" s="555"/>
      <c r="I193" s="555"/>
      <c r="J193" s="489"/>
      <c r="K193" s="176"/>
      <c r="L193" s="54"/>
      <c r="M193" s="41"/>
      <c r="N193" s="468">
        <v>70</v>
      </c>
      <c r="O193" s="41"/>
      <c r="P193" s="176">
        <f>N193</f>
        <v>70</v>
      </c>
      <c r="Q193" s="54"/>
      <c r="R193" s="42"/>
    </row>
    <row r="194" spans="1:18" ht="15" customHeight="1">
      <c r="A194" s="67"/>
      <c r="B194" s="133"/>
      <c r="C194" s="57"/>
      <c r="D194" s="57"/>
      <c r="E194" s="57"/>
      <c r="F194" s="490" t="s">
        <v>91</v>
      </c>
      <c r="G194" s="491"/>
      <c r="H194" s="491"/>
      <c r="I194" s="492"/>
      <c r="J194" s="489"/>
      <c r="K194" s="176"/>
      <c r="L194" s="54"/>
      <c r="M194" s="41"/>
      <c r="N194" s="468">
        <v>50</v>
      </c>
      <c r="O194" s="41"/>
      <c r="P194" s="176">
        <f>N194</f>
        <v>50</v>
      </c>
      <c r="Q194" s="54"/>
      <c r="R194" s="42"/>
    </row>
    <row r="195" spans="1:18" ht="15" customHeight="1" thickBot="1">
      <c r="A195" s="39"/>
      <c r="B195" s="147"/>
      <c r="C195" s="39"/>
      <c r="D195" s="39"/>
      <c r="E195" s="39"/>
      <c r="F195" s="559" t="s">
        <v>92</v>
      </c>
      <c r="G195" s="560"/>
      <c r="H195" s="560"/>
      <c r="I195" s="560"/>
      <c r="J195" s="71"/>
      <c r="K195" s="218"/>
      <c r="L195" s="53"/>
      <c r="M195" s="27"/>
      <c r="N195" s="197">
        <v>150</v>
      </c>
      <c r="O195" s="27"/>
      <c r="P195" s="218">
        <f>N195</f>
        <v>150</v>
      </c>
      <c r="Q195" s="53"/>
      <c r="R195" s="40"/>
    </row>
    <row r="196" spans="1:18" ht="15" customHeight="1">
      <c r="A196" s="60"/>
      <c r="B196" s="62"/>
      <c r="C196" s="60"/>
      <c r="D196" s="60"/>
      <c r="E196" s="60"/>
      <c r="F196" s="61" t="s">
        <v>94</v>
      </c>
      <c r="G196" s="7"/>
      <c r="H196" s="59"/>
      <c r="I196" s="112" t="s">
        <v>77</v>
      </c>
      <c r="J196" s="62"/>
      <c r="K196" s="158"/>
      <c r="L196" s="59"/>
      <c r="M196" s="60"/>
      <c r="N196" s="175"/>
      <c r="O196" s="60"/>
      <c r="P196" s="158"/>
      <c r="Q196" s="59"/>
      <c r="R196" s="62"/>
    </row>
    <row r="197" spans="1:18" ht="15" customHeight="1">
      <c r="A197" s="41"/>
      <c r="B197" s="51"/>
      <c r="C197" s="50"/>
      <c r="D197" s="50"/>
      <c r="E197" s="50"/>
      <c r="F197" s="245"/>
      <c r="G197" s="9"/>
      <c r="H197" s="54"/>
      <c r="I197" s="474" t="s">
        <v>95</v>
      </c>
      <c r="J197" s="42"/>
      <c r="K197" s="176"/>
      <c r="L197" s="54"/>
      <c r="M197" s="41"/>
      <c r="N197" s="468"/>
      <c r="O197" s="41"/>
      <c r="P197" s="176"/>
      <c r="Q197" s="54"/>
      <c r="R197" s="42"/>
    </row>
    <row r="198" spans="1:18" ht="15" customHeight="1" thickBot="1">
      <c r="A198" s="39"/>
      <c r="B198" s="65"/>
      <c r="C198" s="67"/>
      <c r="D198" s="67"/>
      <c r="E198" s="67"/>
      <c r="F198" s="559" t="s">
        <v>240</v>
      </c>
      <c r="G198" s="560"/>
      <c r="H198" s="560"/>
      <c r="I198" s="560"/>
      <c r="J198" s="71"/>
      <c r="K198" s="218"/>
      <c r="L198" s="53"/>
      <c r="M198" s="27"/>
      <c r="N198" s="193">
        <v>10000</v>
      </c>
      <c r="O198" s="27"/>
      <c r="P198" s="218">
        <f>N198</f>
        <v>10000</v>
      </c>
      <c r="Q198" s="53"/>
      <c r="R198" s="40"/>
    </row>
    <row r="199" spans="1:18" ht="15" customHeight="1">
      <c r="A199" s="68"/>
      <c r="B199" s="134"/>
      <c r="C199" s="68"/>
      <c r="D199" s="68"/>
      <c r="E199" s="68"/>
      <c r="F199" s="61" t="s">
        <v>121</v>
      </c>
      <c r="G199" s="97"/>
      <c r="H199" s="97"/>
      <c r="I199" s="112" t="s">
        <v>77</v>
      </c>
      <c r="J199" s="62"/>
      <c r="K199" s="158"/>
      <c r="L199" s="63"/>
      <c r="M199" s="60"/>
      <c r="N199" s="226"/>
      <c r="O199" s="60"/>
      <c r="P199" s="158"/>
      <c r="Q199" s="59"/>
      <c r="R199" s="62"/>
    </row>
    <row r="200" spans="1:18" ht="15">
      <c r="A200" s="67"/>
      <c r="B200" s="133"/>
      <c r="C200" s="57"/>
      <c r="D200" s="57"/>
      <c r="E200" s="57"/>
      <c r="F200" s="483" t="s">
        <v>125</v>
      </c>
      <c r="G200" s="484"/>
      <c r="H200" s="484"/>
      <c r="I200" s="485"/>
      <c r="J200" s="481"/>
      <c r="K200" s="176"/>
      <c r="L200" s="245"/>
      <c r="M200" s="41"/>
      <c r="N200" s="469">
        <v>300</v>
      </c>
      <c r="O200" s="41"/>
      <c r="P200" s="176">
        <f>N200</f>
        <v>300</v>
      </c>
      <c r="Q200" s="245"/>
      <c r="R200" s="470"/>
    </row>
    <row r="201" spans="1:18" ht="15.75" thickBot="1">
      <c r="A201" s="39"/>
      <c r="B201" s="147"/>
      <c r="C201" s="39"/>
      <c r="D201" s="39"/>
      <c r="E201" s="39"/>
      <c r="F201" s="486" t="s">
        <v>124</v>
      </c>
      <c r="G201" s="487"/>
      <c r="H201" s="487"/>
      <c r="I201" s="488"/>
      <c r="J201" s="482"/>
      <c r="K201" s="218"/>
      <c r="L201" s="44"/>
      <c r="M201" s="27"/>
      <c r="N201" s="363">
        <v>1000</v>
      </c>
      <c r="O201" s="27"/>
      <c r="P201" s="218">
        <f>N201</f>
        <v>1000</v>
      </c>
      <c r="Q201" s="44"/>
      <c r="R201" s="8"/>
    </row>
    <row r="202" spans="1:18" ht="15" customHeight="1">
      <c r="A202" s="60"/>
      <c r="B202" s="62"/>
      <c r="C202" s="60"/>
      <c r="D202" s="60"/>
      <c r="E202" s="60"/>
      <c r="F202" s="61" t="s">
        <v>103</v>
      </c>
      <c r="G202" s="7"/>
      <c r="H202" s="59"/>
      <c r="I202" s="112" t="s">
        <v>14</v>
      </c>
      <c r="J202" s="62"/>
      <c r="K202" s="221"/>
      <c r="L202" s="63"/>
      <c r="M202" s="60"/>
      <c r="N202" s="175"/>
      <c r="O202" s="60"/>
      <c r="P202" s="158"/>
      <c r="Q202" s="59"/>
      <c r="R202" s="62"/>
    </row>
    <row r="203" spans="1:18" ht="15" customHeight="1">
      <c r="A203" s="67"/>
      <c r="B203" s="133"/>
      <c r="C203" s="57"/>
      <c r="D203" s="57"/>
      <c r="E203" s="57"/>
      <c r="F203" s="599" t="s">
        <v>105</v>
      </c>
      <c r="G203" s="600"/>
      <c r="H203" s="600"/>
      <c r="I203" s="600"/>
      <c r="J203" s="481"/>
      <c r="K203" s="471"/>
      <c r="L203" s="245"/>
      <c r="M203" s="41"/>
      <c r="N203" s="468">
        <v>120</v>
      </c>
      <c r="O203" s="41"/>
      <c r="P203" s="174">
        <f>N203</f>
        <v>120</v>
      </c>
      <c r="Q203" s="245"/>
      <c r="R203" s="42"/>
    </row>
    <row r="204" spans="1:18" ht="15" customHeight="1" thickBot="1">
      <c r="A204" s="39"/>
      <c r="B204" s="131"/>
      <c r="C204" s="18"/>
      <c r="D204" s="18"/>
      <c r="E204" s="18"/>
      <c r="F204" s="604" t="s">
        <v>106</v>
      </c>
      <c r="G204" s="605"/>
      <c r="H204" s="605"/>
      <c r="I204" s="605"/>
      <c r="J204" s="482"/>
      <c r="K204" s="222"/>
      <c r="L204" s="44"/>
      <c r="M204" s="27"/>
      <c r="N204" s="472">
        <v>50</v>
      </c>
      <c r="O204" s="27"/>
      <c r="P204" s="225">
        <f>N204</f>
        <v>50</v>
      </c>
      <c r="Q204" s="44"/>
      <c r="R204" s="40"/>
    </row>
    <row r="205" spans="1:18" ht="15" customHeight="1">
      <c r="A205" s="68"/>
      <c r="B205" s="149"/>
      <c r="C205" s="108"/>
      <c r="D205" s="108"/>
      <c r="E205" s="108"/>
      <c r="F205" s="629" t="s">
        <v>243</v>
      </c>
      <c r="G205" s="630"/>
      <c r="H205" s="630"/>
      <c r="I205" s="631" t="s">
        <v>14</v>
      </c>
      <c r="J205" s="632"/>
      <c r="K205" s="221"/>
      <c r="L205" s="63"/>
      <c r="M205" s="60"/>
      <c r="N205" s="226"/>
      <c r="O205" s="158"/>
      <c r="P205" s="173"/>
      <c r="Q205" s="63"/>
      <c r="R205" s="62"/>
    </row>
    <row r="206" spans="1:18" ht="15" customHeight="1" thickBot="1">
      <c r="A206" s="39"/>
      <c r="B206" s="133"/>
      <c r="C206" s="57"/>
      <c r="D206" s="57"/>
      <c r="E206" s="57"/>
      <c r="F206" s="557" t="s">
        <v>244</v>
      </c>
      <c r="G206" s="648"/>
      <c r="H206" s="648"/>
      <c r="I206" s="648"/>
      <c r="J206" s="649"/>
      <c r="K206" s="222"/>
      <c r="L206" s="44"/>
      <c r="M206" s="27"/>
      <c r="N206" s="472">
        <v>1110</v>
      </c>
      <c r="O206" s="218"/>
      <c r="P206" s="225">
        <f>N206</f>
        <v>1110</v>
      </c>
      <c r="Q206" s="44"/>
      <c r="R206" s="40"/>
    </row>
    <row r="207" spans="1:18" ht="18.75" customHeight="1" thickBot="1">
      <c r="A207" s="585" t="s">
        <v>157</v>
      </c>
      <c r="B207" s="586"/>
      <c r="C207" s="586"/>
      <c r="D207" s="586"/>
      <c r="E207" s="586"/>
      <c r="F207" s="586"/>
      <c r="G207" s="586"/>
      <c r="H207" s="586"/>
      <c r="I207" s="586"/>
      <c r="J207" s="587"/>
      <c r="K207" s="549">
        <v>0</v>
      </c>
      <c r="L207" s="550">
        <v>0</v>
      </c>
      <c r="M207" s="551"/>
      <c r="N207" s="551">
        <f>SUM(N182:N206)</f>
        <v>46590</v>
      </c>
      <c r="O207" s="550">
        <v>0</v>
      </c>
      <c r="P207" s="551">
        <f>SUM(P182:P206)</f>
        <v>46590</v>
      </c>
      <c r="Q207" s="552"/>
      <c r="R207" s="373"/>
    </row>
    <row r="208" spans="1:18" s="366" customFormat="1" ht="18.75" customHeight="1" thickBot="1">
      <c r="A208" s="544"/>
      <c r="B208" s="544"/>
      <c r="C208" s="544"/>
      <c r="D208" s="544"/>
      <c r="E208" s="544"/>
      <c r="F208" s="544"/>
      <c r="G208" s="544"/>
      <c r="H208" s="544"/>
      <c r="I208" s="544"/>
      <c r="J208" s="544"/>
      <c r="K208" s="545"/>
      <c r="L208" s="545"/>
      <c r="M208" s="545"/>
      <c r="N208" s="545"/>
      <c r="O208" s="545"/>
      <c r="P208" s="545"/>
      <c r="Q208" s="546"/>
      <c r="R208" s="37"/>
    </row>
    <row r="209" spans="1:18" s="365" customFormat="1" ht="18.75" customHeight="1" thickBot="1">
      <c r="A209" s="511" t="s">
        <v>160</v>
      </c>
      <c r="B209" s="512"/>
      <c r="C209" s="512"/>
      <c r="D209" s="512"/>
      <c r="E209" s="512"/>
      <c r="F209" s="512"/>
      <c r="G209" s="512"/>
      <c r="H209" s="512"/>
      <c r="I209" s="512"/>
      <c r="J209" s="512"/>
      <c r="K209" s="439">
        <f aca="true" t="shared" si="0" ref="K209:P209">K207+K180</f>
        <v>19161</v>
      </c>
      <c r="L209" s="439">
        <f t="shared" si="0"/>
        <v>5922</v>
      </c>
      <c r="M209" s="439">
        <f t="shared" si="0"/>
        <v>43644</v>
      </c>
      <c r="N209" s="439">
        <f t="shared" si="0"/>
        <v>96762</v>
      </c>
      <c r="O209" s="439">
        <f t="shared" si="0"/>
        <v>242909</v>
      </c>
      <c r="P209" s="439">
        <f t="shared" si="0"/>
        <v>505452</v>
      </c>
      <c r="Q209" s="547"/>
      <c r="R209" s="548"/>
    </row>
    <row r="210" spans="1:18" s="366" customFormat="1" ht="18.75" customHeight="1">
      <c r="A210" s="642" t="s">
        <v>256</v>
      </c>
      <c r="B210" s="643"/>
      <c r="C210" s="643"/>
      <c r="D210" s="643"/>
      <c r="E210" s="643"/>
      <c r="F210" s="643"/>
      <c r="G210" s="643"/>
      <c r="H210" s="643"/>
      <c r="I210" s="643"/>
      <c r="J210" s="644"/>
      <c r="K210" s="451"/>
      <c r="L210" s="451"/>
      <c r="M210" s="452"/>
      <c r="N210" s="452"/>
      <c r="O210" s="451"/>
      <c r="P210" s="451"/>
      <c r="Q210" s="478" t="s">
        <v>248</v>
      </c>
      <c r="R210" s="479"/>
    </row>
    <row r="211" spans="1:18" s="366" customFormat="1" ht="18.75" customHeight="1" thickBot="1">
      <c r="A211" s="645"/>
      <c r="B211" s="646"/>
      <c r="C211" s="646"/>
      <c r="D211" s="646"/>
      <c r="E211" s="646"/>
      <c r="F211" s="646"/>
      <c r="G211" s="646"/>
      <c r="H211" s="646"/>
      <c r="I211" s="646"/>
      <c r="J211" s="647"/>
      <c r="K211" s="447"/>
      <c r="L211" s="449">
        <v>5922</v>
      </c>
      <c r="M211" s="449">
        <v>43644</v>
      </c>
      <c r="N211" s="450">
        <v>51159</v>
      </c>
      <c r="O211" s="448"/>
      <c r="P211" s="448"/>
      <c r="Q211" s="480"/>
      <c r="R211" s="450">
        <f>SUM(L211:Q211)</f>
        <v>100725</v>
      </c>
    </row>
    <row r="212" spans="1:18" ht="18.75" customHeight="1">
      <c r="A212" s="636" t="s">
        <v>255</v>
      </c>
      <c r="B212" s="637"/>
      <c r="C212" s="637"/>
      <c r="D212" s="637"/>
      <c r="E212" s="637"/>
      <c r="F212" s="637"/>
      <c r="G212" s="637"/>
      <c r="H212" s="637"/>
      <c r="I212" s="637"/>
      <c r="J212" s="638"/>
      <c r="K212" s="441"/>
      <c r="L212" s="441"/>
      <c r="M212" s="444"/>
      <c r="N212" s="444"/>
      <c r="O212" s="441"/>
      <c r="P212" s="441"/>
      <c r="Q212" s="475" t="s">
        <v>248</v>
      </c>
      <c r="R212" s="476"/>
    </row>
    <row r="213" spans="1:18" ht="18.75" customHeight="1" thickBot="1">
      <c r="A213" s="639"/>
      <c r="B213" s="640"/>
      <c r="C213" s="640"/>
      <c r="D213" s="640"/>
      <c r="E213" s="640"/>
      <c r="F213" s="640"/>
      <c r="G213" s="640"/>
      <c r="H213" s="640"/>
      <c r="I213" s="640"/>
      <c r="J213" s="641"/>
      <c r="K213" s="442"/>
      <c r="L213" s="445">
        <v>5922</v>
      </c>
      <c r="M213" s="445">
        <v>43644</v>
      </c>
      <c r="N213" s="434">
        <f>SUM(N30:N179)+N27</f>
        <v>50172</v>
      </c>
      <c r="O213" s="443"/>
      <c r="P213" s="443"/>
      <c r="Q213" s="477"/>
      <c r="R213" s="434">
        <f>SUM(L213:Q213)</f>
        <v>99738</v>
      </c>
    </row>
    <row r="214" spans="1:18" ht="18.75" thickBot="1">
      <c r="A214" s="591" t="s">
        <v>249</v>
      </c>
      <c r="B214" s="592"/>
      <c r="C214" s="592"/>
      <c r="D214" s="592"/>
      <c r="E214" s="592"/>
      <c r="F214" s="592"/>
      <c r="G214" s="592"/>
      <c r="H214" s="592"/>
      <c r="I214" s="592"/>
      <c r="J214" s="593"/>
      <c r="K214" s="446"/>
      <c r="L214" s="439"/>
      <c r="M214" s="439"/>
      <c r="N214" s="440"/>
      <c r="O214" s="439"/>
      <c r="P214" s="439"/>
      <c r="Q214" s="453"/>
      <c r="R214" s="454">
        <f>R211-R213</f>
        <v>987</v>
      </c>
    </row>
    <row r="215" ht="15" customHeight="1">
      <c r="P215" t="s">
        <v>161</v>
      </c>
    </row>
    <row r="216" ht="15" customHeight="1"/>
    <row r="217" ht="15" customHeight="1"/>
    <row r="218" ht="15" customHeight="1"/>
    <row r="219" ht="15" customHeight="1">
      <c r="N219" s="387"/>
    </row>
    <row r="220" ht="15" customHeight="1"/>
    <row r="221" ht="15" customHeight="1"/>
    <row r="222" ht="15" customHeight="1"/>
    <row r="223" ht="15" customHeight="1"/>
    <row r="224" ht="15" customHeight="1"/>
  </sheetData>
  <mergeCells count="147">
    <mergeCell ref="F13:J13"/>
    <mergeCell ref="A212:J213"/>
    <mergeCell ref="A210:J211"/>
    <mergeCell ref="F206:J206"/>
    <mergeCell ref="F185:J185"/>
    <mergeCell ref="F178:H178"/>
    <mergeCell ref="I178:J178"/>
    <mergeCell ref="F179:J179"/>
    <mergeCell ref="I176:J176"/>
    <mergeCell ref="F171:J171"/>
    <mergeCell ref="Q186:R186"/>
    <mergeCell ref="Q187:R187"/>
    <mergeCell ref="F205:H205"/>
    <mergeCell ref="I205:J205"/>
    <mergeCell ref="Q178:R178"/>
    <mergeCell ref="Q179:R179"/>
    <mergeCell ref="F177:J177"/>
    <mergeCell ref="F148:H148"/>
    <mergeCell ref="I148:J148"/>
    <mergeCell ref="F149:J149"/>
    <mergeCell ref="F174:H174"/>
    <mergeCell ref="I174:J174"/>
    <mergeCell ref="F175:J175"/>
    <mergeCell ref="F176:H176"/>
    <mergeCell ref="F172:H172"/>
    <mergeCell ref="I172:J172"/>
    <mergeCell ref="F173:J173"/>
    <mergeCell ref="F168:H168"/>
    <mergeCell ref="I168:J168"/>
    <mergeCell ref="F169:J169"/>
    <mergeCell ref="F170:H170"/>
    <mergeCell ref="I170:J170"/>
    <mergeCell ref="F165:J165"/>
    <mergeCell ref="F166:H166"/>
    <mergeCell ref="I166:J166"/>
    <mergeCell ref="F167:J167"/>
    <mergeCell ref="F162:H162"/>
    <mergeCell ref="I162:J162"/>
    <mergeCell ref="F163:J163"/>
    <mergeCell ref="F164:H164"/>
    <mergeCell ref="I164:J164"/>
    <mergeCell ref="F159:J159"/>
    <mergeCell ref="F160:H160"/>
    <mergeCell ref="I160:J160"/>
    <mergeCell ref="F161:J161"/>
    <mergeCell ref="F154:H154"/>
    <mergeCell ref="I154:J154"/>
    <mergeCell ref="F155:J155"/>
    <mergeCell ref="Q175:R175"/>
    <mergeCell ref="Q174:R174"/>
    <mergeCell ref="F156:H156"/>
    <mergeCell ref="I156:J156"/>
    <mergeCell ref="F157:J157"/>
    <mergeCell ref="F158:H158"/>
    <mergeCell ref="I158:J158"/>
    <mergeCell ref="F151:J151"/>
    <mergeCell ref="F153:J153"/>
    <mergeCell ref="I152:J152"/>
    <mergeCell ref="F152:H152"/>
    <mergeCell ref="F146:H146"/>
    <mergeCell ref="I146:J146"/>
    <mergeCell ref="F147:J147"/>
    <mergeCell ref="F150:H150"/>
    <mergeCell ref="I150:J150"/>
    <mergeCell ref="F143:J143"/>
    <mergeCell ref="F144:H144"/>
    <mergeCell ref="I144:J144"/>
    <mergeCell ref="F145:J145"/>
    <mergeCell ref="F137:J137"/>
    <mergeCell ref="F139:J139"/>
    <mergeCell ref="I140:J140"/>
    <mergeCell ref="F140:H140"/>
    <mergeCell ref="F135:J135"/>
    <mergeCell ref="Q57:R57"/>
    <mergeCell ref="Q117:R117"/>
    <mergeCell ref="F142:H142"/>
    <mergeCell ref="I142:J142"/>
    <mergeCell ref="Q131:R131"/>
    <mergeCell ref="F133:J133"/>
    <mergeCell ref="H134:J134"/>
    <mergeCell ref="F141:J141"/>
    <mergeCell ref="F129:J129"/>
    <mergeCell ref="F57:J57"/>
    <mergeCell ref="F130:H130"/>
    <mergeCell ref="I130:J130"/>
    <mergeCell ref="F58:H58"/>
    <mergeCell ref="I59:J59"/>
    <mergeCell ref="F126:H126"/>
    <mergeCell ref="I126:J126"/>
    <mergeCell ref="F127:J127"/>
    <mergeCell ref="F128:H128"/>
    <mergeCell ref="I128:J128"/>
    <mergeCell ref="F123:J123"/>
    <mergeCell ref="F124:H124"/>
    <mergeCell ref="I124:J124"/>
    <mergeCell ref="F125:J125"/>
    <mergeCell ref="I120:J120"/>
    <mergeCell ref="F121:J121"/>
    <mergeCell ref="F122:H122"/>
    <mergeCell ref="I122:J122"/>
    <mergeCell ref="A214:J214"/>
    <mergeCell ref="F93:I93"/>
    <mergeCell ref="F99:I99"/>
    <mergeCell ref="F203:I203"/>
    <mergeCell ref="A180:J180"/>
    <mergeCell ref="F187:I187"/>
    <mergeCell ref="F204:I204"/>
    <mergeCell ref="F105:I105"/>
    <mergeCell ref="F117:J117"/>
    <mergeCell ref="F116:H116"/>
    <mergeCell ref="F45:I45"/>
    <mergeCell ref="F53:I53"/>
    <mergeCell ref="A207:J207"/>
    <mergeCell ref="F47:J47"/>
    <mergeCell ref="F84:I84"/>
    <mergeCell ref="F86:I86"/>
    <mergeCell ref="F78:I78"/>
    <mergeCell ref="F82:I82"/>
    <mergeCell ref="F66:I66"/>
    <mergeCell ref="F118:H118"/>
    <mergeCell ref="F74:I74"/>
    <mergeCell ref="F183:I183"/>
    <mergeCell ref="F191:I191"/>
    <mergeCell ref="F95:I95"/>
    <mergeCell ref="F89:I89"/>
    <mergeCell ref="F107:I107"/>
    <mergeCell ref="F113:I113"/>
    <mergeCell ref="F131:J131"/>
    <mergeCell ref="F97:I97"/>
    <mergeCell ref="F109:I109"/>
    <mergeCell ref="Q12:R13"/>
    <mergeCell ref="K12:K13"/>
    <mergeCell ref="P12:P13"/>
    <mergeCell ref="N12:N13"/>
    <mergeCell ref="O12:O13"/>
    <mergeCell ref="M12:M13"/>
    <mergeCell ref="L12:L13"/>
    <mergeCell ref="F49:I49"/>
    <mergeCell ref="F198:I198"/>
    <mergeCell ref="F60:I60"/>
    <mergeCell ref="F193:I193"/>
    <mergeCell ref="F195:I195"/>
    <mergeCell ref="F68:I68"/>
    <mergeCell ref="I116:J116"/>
    <mergeCell ref="I118:J118"/>
    <mergeCell ref="F119:J119"/>
    <mergeCell ref="F120:H120"/>
  </mergeCells>
  <printOptions horizontalCentered="1" verticalCentered="1"/>
  <pageMargins left="0.1968503937007874" right="0.1968503937007874" top="0.5905511811023623" bottom="0.6299212598425197" header="0.3937007874015748" footer="0"/>
  <pageSetup fitToHeight="8" fitToWidth="1" horizontalDpi="600" verticalDpi="600" orientation="landscape" paperSize="9" scale="70" r:id="rId1"/>
  <headerFooter alignWithMargins="0">
    <oddHeader>&amp;Lverze II.&amp;R&amp;D</oddHeader>
    <oddFooter>&amp;Loddělení sociální péče&amp;CStránka &amp;P z &amp;N</oddFooter>
  </headerFooter>
  <rowBreaks count="5" manualBreakCount="5">
    <brk id="37" max="255" man="1"/>
    <brk id="86" max="255" man="1"/>
    <brk id="135" max="255" man="1"/>
    <brk id="159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2005-03-11T10:43:15Z</cp:lastPrinted>
  <dcterms:created xsi:type="dcterms:W3CDTF">2005-01-05T12:56:46Z</dcterms:created>
  <dcterms:modified xsi:type="dcterms:W3CDTF">2005-04-08T11:35:23Z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1901997467</vt:i4>
  </property>
  <property fmtid="{D5CDD505-2E9C-101B-9397-08002B2CF9AE}" pid="3" name="_EmailSubject">
    <vt:lpwstr>Elektronická podoba dopisu - investice,granty 2005</vt:lpwstr>
  </property>
  <property fmtid="{D5CDD505-2E9C-101B-9397-08002B2CF9AE}" pid="4" name="_AuthorEmail">
    <vt:lpwstr>jkolomaznik@kr-kralovehradecky.cz</vt:lpwstr>
  </property>
  <property fmtid="{D5CDD505-2E9C-101B-9397-08002B2CF9AE}" pid="5" name="_AuthorEmailDisplayName">
    <vt:lpwstr>Kolomazník Jan Ing.</vt:lpwstr>
  </property>
  <property fmtid="{D5CDD505-2E9C-101B-9397-08002B2CF9AE}" pid="6" name="_PreviousAdHocReviewCycleID">
    <vt:i4>-78531312</vt:i4>
  </property>
  <property fmtid="{D5CDD505-2E9C-101B-9397-08002B2CF9AE}" pid="7" name="_ReviewingToolsShownOnce">
    <vt:lpwstr/>
  </property>
</Properties>
</file>