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40" windowWidth="14940" windowHeight="8385" tabRatio="601" activeTab="0"/>
  </bookViews>
  <sheets>
    <sheet name="Zastup. 27.5.2004" sheetId="1" r:id="rId1"/>
    <sheet name="List2" sheetId="2" r:id="rId2"/>
    <sheet name="List3" sheetId="3" r:id="rId3"/>
  </sheets>
  <definedNames>
    <definedName name="_xlnm.Print_Titles" localSheetId="0">'Zastup. 27.5.2004'!$A:$D,'Zastup. 27.5.2004'!$2:$4</definedName>
    <definedName name="_xlnm.Print_Area" localSheetId="0">'Zastup. 27.5.2004'!$A$1:$AN$152</definedName>
    <definedName name="Z_051FA04F_D7C4_47C0_A517_4A35EFFCAB3E_.wvu.Cols" localSheetId="0" hidden="1">'Zastup. 27.5.2004'!$U:$U</definedName>
    <definedName name="Z_051FA04F_D7C4_47C0_A517_4A35EFFCAB3E_.wvu.PrintArea" localSheetId="0" hidden="1">'Zastup. 27.5.2004'!$A$1:$AK$152</definedName>
    <definedName name="Z_051FA04F_D7C4_47C0_A517_4A35EFFCAB3E_.wvu.PrintTitles" localSheetId="0" hidden="1">'Zastup. 27.5.2004'!$A:$D,'Zastup. 27.5.2004'!$2:$4</definedName>
    <definedName name="Z_051FA04F_D7C4_47C0_A517_4A35EFFCAB3E_.wvu.Rows" localSheetId="0" hidden="1">'Zastup. 27.5.2004'!$153:$153</definedName>
    <definedName name="Z_0A9F2C64_8584_11D7_A5C2_D47D5680C947_.wvu.Cols" localSheetId="0" hidden="1">'Zastup. 27.5.2004'!$E:$F,'Zastup. 27.5.2004'!$H:$H,'Zastup. 27.5.2004'!$K:$M,'Zastup. 27.5.2004'!$O:$O,'Zastup. 27.5.2004'!$Q:$T,'Zastup. 27.5.2004'!$V:$W</definedName>
    <definedName name="Z_0A9F2C64_8584_11D7_A5C2_D47D5680C947_.wvu.PrintArea" localSheetId="0" hidden="1">'Zastup. 27.5.2004'!$A$1:$AK$152</definedName>
    <definedName name="Z_0A9F2C64_8584_11D7_A5C2_D47D5680C947_.wvu.PrintTitles" localSheetId="0" hidden="1">'Zastup. 27.5.2004'!$A:$D,'Zastup. 27.5.2004'!$2:$4</definedName>
    <definedName name="Z_2C8FB08D_1AEE_4C5A_8A44_7B0FA11DF70C_.wvu.Cols" localSheetId="0" hidden="1">'Zastup. 27.5.2004'!$U:$U</definedName>
    <definedName name="Z_2C8FB08D_1AEE_4C5A_8A44_7B0FA11DF70C_.wvu.PrintTitles" localSheetId="0" hidden="1">'Zastup. 27.5.2004'!$1:$4</definedName>
    <definedName name="Z_4C457666_2B5B_49EA_810F_514DB80BCF17_.wvu.PrintTitles" localSheetId="0" hidden="1">'Zastup. 27.5.2004'!$1:$4</definedName>
    <definedName name="Z_B1F7805E_ACC8_43E5_A26B_C94209B28EC6_.wvu.PrintArea" localSheetId="0" hidden="1">'Zastup. 27.5.2004'!$A$1:$AN$152</definedName>
    <definedName name="Z_B1F7805E_ACC8_43E5_A26B_C94209B28EC6_.wvu.PrintTitles" localSheetId="0" hidden="1">'Zastup. 27.5.2004'!$A:$D,'Zastup. 27.5.2004'!$2:$4</definedName>
  </definedNames>
  <calcPr fullCalcOnLoad="1"/>
</workbook>
</file>

<file path=xl/comments1.xml><?xml version="1.0" encoding="utf-8"?>
<comments xmlns="http://schemas.openxmlformats.org/spreadsheetml/2006/main">
  <authors>
    <author>sm395</author>
    <author>sm846</author>
  </authors>
  <commentList>
    <comment ref="X2" authorId="0">
      <text>
        <r>
          <rPr>
            <b/>
            <sz val="8"/>
            <rFont val="Tahoma"/>
            <family val="0"/>
          </rPr>
          <t>sm395:</t>
        </r>
        <r>
          <rPr>
            <sz val="8"/>
            <rFont val="Tahoma"/>
            <family val="0"/>
          </rPr>
          <t xml:space="preserve">
</t>
        </r>
      </text>
    </comment>
    <comment ref="T48" authorId="1">
      <text>
        <r>
          <rPr>
            <b/>
            <sz val="8"/>
            <rFont val="Tahoma"/>
            <family val="0"/>
          </rPr>
          <t>sm846:</t>
        </r>
        <r>
          <rPr>
            <sz val="8"/>
            <rFont val="Tahoma"/>
            <family val="0"/>
          </rPr>
          <t xml:space="preserve">
pozor přesmyčka od Alči z 2711,10 správně na 2117,1</t>
        </r>
      </text>
    </comment>
    <comment ref="AD147" authorId="1">
      <text>
        <r>
          <rPr>
            <b/>
            <sz val="8"/>
            <rFont val="Tahoma"/>
            <family val="0"/>
          </rPr>
          <t>rozdíl v provozu proti krajským finančním příspěvkům</t>
        </r>
      </text>
    </comment>
    <comment ref="AC146" authorId="1">
      <text>
        <r>
          <rPr>
            <sz val="8"/>
            <rFont val="Tahoma"/>
            <family val="0"/>
          </rPr>
          <t xml:space="preserve">Vášová - POZOR pro další úpravy 2002:
Zde vždy pozor bude rozdíl proti poskytnutým finančním prostředkům pro odvětví školství o granty jiných odvětví, protože je zahrnuto v kapitolách rozpočtu kraje a nechtějí se úpravou rozpočtu jich vzdát. K tomuto datu zpracování to činí celkem 219 tis.Kč, z toho 199 granty, 20 dary z krajských peněz. </t>
        </r>
      </text>
    </comment>
    <comment ref="Y68" authorId="1">
      <text>
        <r>
          <rPr>
            <b/>
            <sz val="8"/>
            <rFont val="Tahoma"/>
            <family val="0"/>
          </rPr>
          <t>sm846:</t>
        </r>
        <r>
          <rPr>
            <sz val="8"/>
            <rFont val="Tahoma"/>
            <family val="0"/>
          </rPr>
          <t xml:space="preserve">
Odvod, není zahrnut do PO, ale ze zdrojů fondu Investičního organizace
</t>
        </r>
      </text>
    </comment>
  </commentList>
</comments>
</file>

<file path=xl/sharedStrings.xml><?xml version="1.0" encoding="utf-8"?>
<sst xmlns="http://schemas.openxmlformats.org/spreadsheetml/2006/main" count="238" uniqueCount="202">
  <si>
    <t>Č. org.</t>
  </si>
  <si>
    <t>paragraf</t>
  </si>
  <si>
    <t>okr</t>
  </si>
  <si>
    <t>Název školy</t>
  </si>
  <si>
    <t>x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</si>
  <si>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</si>
  <si>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</si>
  <si>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</si>
  <si>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Obchodní akademie, Hradec Králové, tř. ČSA 274</t>
  </si>
  <si>
    <t>Střední odborná škola, Stěžery, Lipová 56</t>
  </si>
  <si>
    <t>Střední odborná škola a Střední odborné učiliště, Hradec Králové, Hradební 1029</t>
  </si>
  <si>
    <t>Střední odborná škola a Střední odborné učiliště, Hradec Králové, Vocelova 1338</t>
  </si>
  <si>
    <t>Střední odborná škola a Střední odborné učiliště, Nový Bydžov, Tyršova 112</t>
  </si>
  <si>
    <t>Střední odborná škola a Střední odborné učiliště, Třebechovice pod Orebem, Heldovo nám. 231</t>
  </si>
  <si>
    <t>Střední odborná škola a Střední odborné učiliště hudebních nástrojů a nábytku, Hradec Králové, Hradecká 1205</t>
  </si>
  <si>
    <t>Střední průmyslová škola, Hradec Králové, Hradecká 647</t>
  </si>
  <si>
    <t>Střední průmyslová škola stavební, Hradec Králové 3, Pospíšilova tř. 787</t>
  </si>
  <si>
    <t>Střední zdravotnická škola, Nový Bydžov, Masarykovo náměstí 2</t>
  </si>
  <si>
    <t>Střední zdravotnická škola a Vyšší zdravotnická škola, Hradec Králové, Komenského 234</t>
  </si>
  <si>
    <t>Střední odborné učiliště, Hlušice 1</t>
  </si>
  <si>
    <t>Střední odborné učiliště služeb, Hradec Králové, Dlouhá 127</t>
  </si>
  <si>
    <t>Střední odborné učiliště obchodní, Hradec Králové, Velká 3</t>
  </si>
  <si>
    <t>Střední odborné učiliště potravinářské, Smiřice, Gen. Govorova 110</t>
  </si>
  <si>
    <t>Odborné učiliště, Učiliště a Praktická škola, Hradec Králové, 17. listopadu 1212</t>
  </si>
  <si>
    <t>Speciální školy, Hradec Králové, Hradecká 1231</t>
  </si>
  <si>
    <t>Speciální školy pro sluchově postižené, Hradec Králové, Štefánikova 549</t>
  </si>
  <si>
    <t>Speciální mateřská škola pro zrakově postižené děti, Hradec Králové, Šimkova 879</t>
  </si>
  <si>
    <t>Speciální mateřská škola pro děti s vadami řeči, Hradec Králové, Brněnská 268</t>
  </si>
  <si>
    <t>Speciální mateřská škola při Fakultní nemocnici, Hradec Králové, Fakultní nemocnice 560</t>
  </si>
  <si>
    <t>Speciální mateřská škola pro děti s více vadami, Hradec Králové, Markovická 621</t>
  </si>
  <si>
    <t>Speciální základní škola při Fakultní nemocnici, Hradec Králové, Fakultní nemocnice 560</t>
  </si>
  <si>
    <t>Zvláštní škola, Chlumec nad Cidlinou, Smetanova 123</t>
  </si>
  <si>
    <t>Zvláštní škola, Nový Bydžov, Palackého 1240</t>
  </si>
  <si>
    <t>Zvláštní škola, Smiřice, Palackého 205</t>
  </si>
  <si>
    <t>Pedagogicko-psychologická poradna, Hradec Králové, M. Horákové 504</t>
  </si>
  <si>
    <t>Dětský domov, Nechanice, Hrádecká 267</t>
  </si>
  <si>
    <t>Domov mládeže a Internát speciálních škol, Hradec Králové, Hradecká 1204</t>
  </si>
  <si>
    <t>Domov mládeže, Hradec Králové, Vocelova 1469/5</t>
  </si>
  <si>
    <t>Plavecká škola, Hradec Králové, Eliščino nábř. 842</t>
  </si>
  <si>
    <t>Školní jídelna, Hradec Králové, Hradecká 1219</t>
  </si>
  <si>
    <t>Lepařovo gymnázium, Jičín, Jiráskova 30</t>
  </si>
  <si>
    <t>Gymnázium a Střední odborná škola, Hořice, Husova 1414</t>
  </si>
  <si>
    <t>Gymnázium a Střední pedagogická škola, Nová Paka, Kumburská 740</t>
  </si>
  <si>
    <t>Masarykova obchodní akademie, Jičín, 17. listopadu 220</t>
  </si>
  <si>
    <t>Obchodní akademie a Střední odborné učiliště obchodní, Hořice, Šalounova 919</t>
  </si>
  <si>
    <t>Střední průmyslová škola kamenická a sochařská a Střední odborné učiliště kamenické, Hořice, Husova 675</t>
  </si>
  <si>
    <t>Střední zahradnická škola, Střední odborné učiliště a Odborné učiliště, Kopidlno, Hilmarovo náměstí 1</t>
  </si>
  <si>
    <t>Integrovaná střední škola, Nová Paka, Kumburská 846</t>
  </si>
  <si>
    <t>Střední odborné učiliště, Lázně Bělohrad, Zámecká 478</t>
  </si>
  <si>
    <t>Střední odborné učiliště a Učiliště, Nová Paka, Masarykovo nám. 2</t>
  </si>
  <si>
    <t>Vyšší odborná škola rozvoje venkova a Střední zemědělská škola, Hořice, Riegrova 1403</t>
  </si>
  <si>
    <t>Vyšší odborná škola, Střední průmyslová škola, Střední odborné učiliště a Učiliště, Jičín, Pod Koželuhy 100</t>
  </si>
  <si>
    <t>Odborné učiliště a Praktická škola, Hořice, Havlíčkova 54</t>
  </si>
  <si>
    <t>Speciální základní škola při dětské lázeňské léčebně, Lázně Bělohrad, Lázeňská 146</t>
  </si>
  <si>
    <t>Pedagogicko-psychologická poradna, Jičín, Fortna 39</t>
  </si>
  <si>
    <t>K-klub - středisko pro volný čas, Jičín, Valdštejnovo nám. 99</t>
  </si>
  <si>
    <t>Školní statek, Hořice, Jižní 2118</t>
  </si>
  <si>
    <t>Gymnázium, Broumov, Hradební 218</t>
  </si>
  <si>
    <t>Jiráskovo gymnázium, Náchod, Řezníčkova 451</t>
  </si>
  <si>
    <t>Obchodní akademie, Náchod, Denisovo nábřeží 673</t>
  </si>
  <si>
    <t>Střední odborné učiliště, Jaroměř, Studničkova 260</t>
  </si>
  <si>
    <t>Speciální škola Josefa Zemana, Náchod, Kladská 335</t>
  </si>
  <si>
    <t>Zvláštní škola, Česká Skalice, J.A.Komenského 615</t>
  </si>
  <si>
    <t>Zvláštní škola, Hronov, Hostovského 281</t>
  </si>
  <si>
    <t>Zvláštní škola, Jaroměř, Komenského 9</t>
  </si>
  <si>
    <t>Zvláštní škola, Teplice nad Metují, Lachov 75</t>
  </si>
  <si>
    <t>Zvláštní škola, Meziměstí, Školní 196</t>
  </si>
  <si>
    <t>Pomocná škola internátní, Jaroměř, Palackého 142</t>
  </si>
  <si>
    <t>Dům dětí a mládeže Déčko, Náchod, Zámecká 243</t>
  </si>
  <si>
    <t>Centrum vzdělávání, Náchod, Smiřických 1237</t>
  </si>
  <si>
    <t>Středisko služeb školám, Náchod, Kladská 733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</si>
  <si>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</si>
  <si>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</si>
  <si>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</si>
  <si>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elektrotechnická, Dobruška, Čs. odboje 670</t>
  </si>
  <si>
    <t>Střední odborné učiliště a Odborné učiliště, Opočno, Nádražní 296</t>
  </si>
  <si>
    <t>Vyšší odborná škola technicko-ekonomická a Střední průmyslová škola, Rychnov nad Kněžnou, U Stadionu 1166</t>
  </si>
  <si>
    <t>Základní umělecká škola, Rychnov nad Kněžnou, Panská 1492</t>
  </si>
  <si>
    <t>Základní umělecká škola, Dobruška, Kostelní 428</t>
  </si>
  <si>
    <t>Základní umělecká škola, Kostelec nad Orlicí, Tyršova 17</t>
  </si>
  <si>
    <t>Základní umělecká škola, Opočno, Trčkovo náměstí 10</t>
  </si>
  <si>
    <t>Základní umělecká škola, Týniště nad Orlicí, Tyršovo náměstí 235</t>
  </si>
  <si>
    <t>Speciální škola, Rychnov nad Kněžnou, Kolowratská 485</t>
  </si>
  <si>
    <t>Zvláštní škola, Kostelec nad Orlicí, Pelclova 279</t>
  </si>
  <si>
    <t>Zvláštní škola, Dobruška, Opočenská 115</t>
  </si>
  <si>
    <t>Pedagogicko-psychologická poradna, Rychnov nad Kněžnou, Javornická 1501</t>
  </si>
  <si>
    <t>Dětský domov, Potštejn, Českých bratří 141</t>
  </si>
  <si>
    <t>Dětský domov, Sedloňov 153</t>
  </si>
  <si>
    <t>Domov mládeže, Rychnov nad Kněžnou, Javornická 1209</t>
  </si>
  <si>
    <t>Dům dětí a mládeže, Rychnov nad Kněžnou, nám. Karla Poláčka 88</t>
  </si>
  <si>
    <t>Gymnázium, Dvůr Králové nad Labem, nám. Odboje 304</t>
  </si>
  <si>
    <t>Gymnázium, Trutnov, Jiráskovo náměstí 325</t>
  </si>
  <si>
    <t>Gymnázium a Střední odborná škola, Hostinné, Horská 309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</si>
  <si>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</si>
  <si>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</si>
  <si>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</si>
  <si>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Střední odborná škola a Střední odborné učiliště, Dvůr Králové nad Labem, Elišky Krásnohorské 2069</t>
  </si>
  <si>
    <t>Střední průmyslová škola, Dvůr Králové nad Labem, nábřeží J. Wolkera 132</t>
  </si>
  <si>
    <t>Střední průmyslová škola a Střední odborné učiliště, Trutnov, Školní 101</t>
  </si>
  <si>
    <t>Střední zdravotnická škola, Trutnov, Procházkova 303</t>
  </si>
  <si>
    <t>Střední lesnická škola a Vyšší odborná škola lesnická, Trutnov, Lesnická 9</t>
  </si>
  <si>
    <t>Střední odborné učiliště a Učiliště, Malé Svatoňovice, 17. listopadu 177</t>
  </si>
  <si>
    <t>Střední odborné učiliště lesnické a Učiliště,  Svoboda nad Úpou, Horská 134</t>
  </si>
  <si>
    <t>Střední odborné učiliště zemědělské, Odborné učiliště a Učiliště, Fořt 43</t>
  </si>
  <si>
    <t>Odborné učiliště a Praktická škola, Hostinné,Mládežnická 329</t>
  </si>
  <si>
    <t>Speciální mateřská škola při dětské lázeňské léčebně, Janské Lázně, Vesna 38</t>
  </si>
  <si>
    <t>Speciální mateřská škola pro děti s více vadami, Trutnov, Na Struze 124</t>
  </si>
  <si>
    <t>Speciální škola, Vrchlabí, Krkonošská 230</t>
  </si>
  <si>
    <t>Speciální základní škola při nemocnici, Trutnov, Gorkého 77</t>
  </si>
  <si>
    <t>Speciální základní škola při léčebně zrakových vad, Dvůr Králové nad Labem, Sladkovského 840</t>
  </si>
  <si>
    <t>Speciální škola při dětské lázeňské léčebně, Janské Lázně, Vesna 38</t>
  </si>
  <si>
    <t xml:space="preserve">Speciální základní škola při ozdravovně,  Pec pod Sněžkou, Belveder 223                                      </t>
  </si>
  <si>
    <t xml:space="preserve">Speciální základní škola při ozdravovně,  Vrchlabí, Dělnická 537                                      </t>
  </si>
  <si>
    <t>Zvláštní škola a Praktická škola,                              Dvůr Králové nad Labem, Přemyslova 479</t>
  </si>
  <si>
    <t>Zvláštní škola a Pomocná škola,                        Trutnov, Horská 160</t>
  </si>
  <si>
    <t>Zvláštní škola, Úpice,                                         Nábřeží pplk. A. Bunzla 660</t>
  </si>
  <si>
    <t>Pedagogicko-psychologická poradna, Trutnov, Lomní 357</t>
  </si>
  <si>
    <t>Dětský Domov, Dolní Lánov 240</t>
  </si>
  <si>
    <t>Dětský Domov, Vrchlabí, Žižkova 497</t>
  </si>
  <si>
    <t>Dům dětí a mládeže JEDNIČKA, Dvůr Králové nad Labem, Spojených národů 1620</t>
  </si>
  <si>
    <t>Školní polesí, Trutnov, K Bělidlu 478</t>
  </si>
  <si>
    <t>okres Hradec Králové</t>
  </si>
  <si>
    <t>okres Jičín</t>
  </si>
  <si>
    <t>okres Náchod</t>
  </si>
  <si>
    <t>okres Rychnov n. Kn.</t>
  </si>
  <si>
    <t>okres Trutnov</t>
  </si>
  <si>
    <t>v tis. Kč</t>
  </si>
  <si>
    <t>a</t>
  </si>
  <si>
    <t>b</t>
  </si>
  <si>
    <t>c</t>
  </si>
  <si>
    <t>d</t>
  </si>
  <si>
    <t>o</t>
  </si>
  <si>
    <t>z toho:          Po změně příspěvek na provoz z rozpočtu kraje</t>
  </si>
  <si>
    <t>Celkem za kraj příspěvky PO</t>
  </si>
  <si>
    <t>Specifický ukazatel</t>
  </si>
  <si>
    <t>A</t>
  </si>
  <si>
    <t xml:space="preserve"> +/-změna limitu výdajů na pohoštění a dary</t>
  </si>
  <si>
    <t>a+b</t>
  </si>
  <si>
    <t>Granty KKr. z ost. odvětví - kapitol rozpočtu</t>
  </si>
  <si>
    <t>e</t>
  </si>
  <si>
    <t>Stanovení závazného ukazatele -  přep.počtu zaměstnanců ze stát. rozp.</t>
  </si>
  <si>
    <t>Příspěvek na provoz po 3. úpravě rozpočtu kraje</t>
  </si>
  <si>
    <t xml:space="preserve">Dary od KKr   </t>
  </si>
  <si>
    <t>Speciální školy, Broumov, Kladská 164</t>
  </si>
  <si>
    <t>Zvláštní škola,                                                  Hostinné, Sluneční 377</t>
  </si>
  <si>
    <t>Střední odborné učiliště obchodu a řemesel, Rychnov nad Kněžnou, Javornická 1501</t>
  </si>
  <si>
    <t>Vyšší odborná škola a Střední odborná škola, Nový Bydžov, Jana Maláta 1869</t>
  </si>
  <si>
    <t>Střední odborná škola veterinární , Hradec Králové-Kukleny, Pražská 68</t>
  </si>
  <si>
    <t>Změny +/-  ze SR</t>
  </si>
  <si>
    <t xml:space="preserve">Po změně k 19.5.04    Příspěvek na přímé náklady na vzdělávání </t>
  </si>
  <si>
    <t>Po změně k 19.5.04    Příspěvek na provoz
SR+kraj</t>
  </si>
  <si>
    <t>CELKEM             Po změně k 19.5.04   Příspěvek PO celkem (kraje a státního rozpočtu)</t>
  </si>
  <si>
    <t>CELKEM       Po změně k 19.5.04   Kapitálové výdaje</t>
  </si>
  <si>
    <t>CELKEM       Po změně k 19.5.04   Přep. počet zaměstnanců</t>
  </si>
  <si>
    <t>Celkem po změně k 19.5.04                limit výdajů na pohoštění a dary</t>
  </si>
  <si>
    <t>Vyšší odborná škola, Střední odborná škola a Střední odborné učiliště, Kostelec nad Orlicí, Komenského 873</t>
  </si>
  <si>
    <t>Gymnázium a SOŠ, Jaroměř, Lužická 423</t>
  </si>
  <si>
    <t>SPŠ, Nové Město nad Metují, ČSA 376</t>
  </si>
  <si>
    <t>SPŠ textilní a SOU, Velké Poříčí, Náchodská 285</t>
  </si>
  <si>
    <t>SPŠ oděvní,SOU a U krejč., Červ.Kostelec,17.listopadu 1197</t>
  </si>
  <si>
    <t>SOŠ a SOU, Nové Město nad Metují, Školní 1377</t>
  </si>
  <si>
    <t>SOU spol.strav.,Teplice nad Metují, Střmenské podhradí 218</t>
  </si>
  <si>
    <t>SOU zem. a OU, Police nad Metují, Tyršova 341</t>
  </si>
  <si>
    <t>SOŠ a SOU-COP, Hronov, Hostovského 910</t>
  </si>
  <si>
    <t>VOŠ st.arch. J.Letzela, SPŠ stav.a SOU,Náchod,Pražská 931</t>
  </si>
  <si>
    <t>PŠ a OU, Nové Město nad Metují, Husovo nám. 1218</t>
  </si>
  <si>
    <t>Speciální školy pro žáky s vadami řeči a SPC, Hořičky 66</t>
  </si>
  <si>
    <t>Speciální školy, Nové Město nad Metují, Rašínova 313</t>
  </si>
  <si>
    <t>Pedagogicko-psychol. poradna, Náchod, Raisova 1816</t>
  </si>
  <si>
    <t>Dětský domov a spec.MŠ, Broumov, třída Masarykova 246</t>
  </si>
  <si>
    <t>Spec. školy, Červený Kostelec, Manž. Burdychových 302</t>
  </si>
  <si>
    <t>Speciální školy, Husova11, Hořice</t>
  </si>
  <si>
    <t>Gymnázium , Vrchlabí, Komenského 586</t>
  </si>
  <si>
    <t>Střední odborná škola a Střední odborné učiliště, Trutnov, Volanovská 243</t>
  </si>
  <si>
    <t>Speciální školy, Soudná 12, Jičín</t>
  </si>
  <si>
    <t>Ostatní dotace ze SR-Úřad práce   ÚZ 13101</t>
  </si>
  <si>
    <t xml:space="preserve">z toho:               Po změně příspěvek ze státního rozpočtu </t>
  </si>
  <si>
    <t>Fond reprodukce pol.6351</t>
  </si>
  <si>
    <t>FRIK pol.6351</t>
  </si>
  <si>
    <t>řešení ztráty školství</t>
  </si>
  <si>
    <t>zakomp. odvodů příjmů od PO</t>
  </si>
  <si>
    <t xml:space="preserve">Ostatní výdaje - Granty školství   </t>
  </si>
  <si>
    <t>Soutěže a přehlídky    UZ 33166</t>
  </si>
  <si>
    <t>Po změně odvod z IF</t>
  </si>
  <si>
    <t>Prevent. program    UZ 33122   UZ 33163</t>
  </si>
  <si>
    <t>individuál. úpravy příspěvku na provoz</t>
  </si>
  <si>
    <t>dotace na SIPVZ PI
UZ 33245</t>
  </si>
  <si>
    <t>Upravený rozpočet k 29.4.204</t>
  </si>
  <si>
    <t>Příspěvek celkem (kraje a ost. veř.rozpočtů) (HČ) po 3.úpravě rozp.kraje</t>
  </si>
  <si>
    <t>dovybav.  kapacit po REKO</t>
  </si>
  <si>
    <t>vyřazení majetku v r. 2004</t>
  </si>
  <si>
    <t>Kapitál. výdaje  změna (dotace 
do IF)</t>
  </si>
  <si>
    <t>odvod z Invest. Fondu po 3. úpravě rozpočtu kraje</t>
  </si>
  <si>
    <t>Odvody   do rozpočtu zřizovatele   IF</t>
  </si>
  <si>
    <t>Přímé výdaje na vzdělávání   
UZ 33353 před
projedn. v R 28.4.2004</t>
  </si>
  <si>
    <t>Zapojení přímých výdajů na vzdělávání   
UZ 33353 
projedn. v R 28.4.2004</t>
  </si>
  <si>
    <t>úprava přímých výdajů na vzdělávání   
UZ 33353 
Rada 19.5.2004</t>
  </si>
  <si>
    <t xml:space="preserve">kapitál.     výdaje po 3. úpravě z  rozp. kraje </t>
  </si>
  <si>
    <t xml:space="preserve">                                  informativně</t>
  </si>
  <si>
    <t>kapitál.     výdaje ze stát. rozpočtu  UZ 98718 pol.6351</t>
  </si>
  <si>
    <t xml:space="preserve">                 Rozpočet po úpravě k 19. 5. 2004</t>
  </si>
  <si>
    <t xml:space="preserve">                Změny +/- z rozpočtu kraje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</si>
</sst>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7">
    <font>
      <sz val="10"/>
      <name val="Arial"/>
      <family val="0"/>
    </font>
    <font>
      <b/>
      <sz val="12"/>
      <name val="Arial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Arial"/>
      <family val="2"/>
    </font>
    <font>
      <sz val="8"/>
      <name val="Times New Roman CE"/>
      <family val="1"/>
    </font>
    <font>
      <b/>
      <sz val="8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0"/>
    </font>
    <font>
      <sz val="10"/>
      <name val="Times New Roman CE"/>
      <family val="1"/>
    </font>
    <font>
      <i/>
      <sz val="10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7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4" fontId="5" fillId="0" borderId="5" xfId="0" applyNumberFormat="1" applyFont="1" applyBorder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164" fontId="5" fillId="0" borderId="7" xfId="0" applyNumberFormat="1" applyFont="1" applyBorder="1" applyAlignment="1">
      <alignment horizontal="left" vertical="center" wrapText="1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1" fontId="7" fillId="0" borderId="11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1" fontId="2" fillId="0" borderId="15" xfId="20" applyNumberFormat="1" applyFont="1" applyBorder="1" applyAlignment="1">
      <alignment horizontal="center" vertical="center" wrapText="1"/>
      <protection/>
    </xf>
    <xf numFmtId="164" fontId="11" fillId="0" borderId="22" xfId="20" applyNumberFormat="1" applyBorder="1" applyAlignment="1">
      <alignment horizontal="center" vertical="center"/>
      <protection/>
    </xf>
    <xf numFmtId="164" fontId="11" fillId="0" borderId="0" xfId="20" applyNumberFormat="1" applyBorder="1">
      <alignment/>
      <protection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left" vertical="center" wrapText="1"/>
    </xf>
    <xf numFmtId="164" fontId="6" fillId="0" borderId="24" xfId="0" applyNumberFormat="1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left" vertical="center" wrapText="1"/>
    </xf>
    <xf numFmtId="164" fontId="6" fillId="0" borderId="25" xfId="0" applyNumberFormat="1" applyFont="1" applyBorder="1" applyAlignment="1">
      <alignment horizontal="left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2" borderId="28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2" borderId="34" xfId="0" applyNumberFormat="1" applyFill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2" borderId="36" xfId="0" applyNumberFormat="1" applyFill="1" applyBorder="1" applyAlignment="1">
      <alignment horizontal="center" vertical="center"/>
    </xf>
    <xf numFmtId="164" fontId="0" fillId="0" borderId="35" xfId="0" applyNumberFormat="1" applyBorder="1" applyAlignment="1">
      <alignment/>
    </xf>
    <xf numFmtId="164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0" fillId="0" borderId="39" xfId="0" applyBorder="1" applyAlignment="1">
      <alignment horizontal="center"/>
    </xf>
    <xf numFmtId="1" fontId="2" fillId="0" borderId="39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40" xfId="0" applyNumberFormat="1" applyFont="1" applyBorder="1" applyAlignment="1">
      <alignment horizontal="center" vertical="center" wrapText="1"/>
    </xf>
    <xf numFmtId="1" fontId="3" fillId="3" borderId="4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40" xfId="0" applyNumberFormat="1" applyFont="1" applyFill="1" applyBorder="1" applyAlignment="1">
      <alignment horizontal="center" vertical="center" wrapText="1"/>
    </xf>
    <xf numFmtId="1" fontId="3" fillId="4" borderId="4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22" xfId="20" applyNumberFormat="1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 horizontal="center"/>
    </xf>
    <xf numFmtId="4" fontId="0" fillId="0" borderId="4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164" fontId="0" fillId="0" borderId="33" xfId="0" applyNumberFormat="1" applyFill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164" fontId="5" fillId="0" borderId="7" xfId="0" applyNumberFormat="1" applyFont="1" applyBorder="1" applyAlignment="1">
      <alignment horizontal="left" vertical="center" wrapText="1"/>
    </xf>
    <xf numFmtId="1" fontId="0" fillId="0" borderId="44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64" fontId="5" fillId="0" borderId="25" xfId="0" applyNumberFormat="1" applyFont="1" applyBorder="1" applyAlignment="1">
      <alignment horizontal="left" vertical="center" wrapText="1"/>
    </xf>
    <xf numFmtId="164" fontId="0" fillId="0" borderId="47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11" fillId="0" borderId="48" xfId="20" applyNumberFormat="1" applyBorder="1" applyAlignment="1">
      <alignment horizontal="center" vertical="center"/>
      <protection/>
    </xf>
    <xf numFmtId="2" fontId="0" fillId="0" borderId="47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164" fontId="11" fillId="0" borderId="53" xfId="20" applyNumberFormat="1" applyBorder="1" applyAlignment="1">
      <alignment horizontal="center" vertical="center"/>
      <protection/>
    </xf>
    <xf numFmtId="2" fontId="0" fillId="0" borderId="20" xfId="0" applyNumberFormat="1" applyBorder="1" applyAlignment="1">
      <alignment horizontal="center" vertical="center"/>
    </xf>
    <xf numFmtId="0" fontId="0" fillId="0" borderId="40" xfId="0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54" xfId="0" applyNumberFormat="1" applyBorder="1" applyAlignment="1">
      <alignment/>
    </xf>
    <xf numFmtId="164" fontId="0" fillId="0" borderId="21" xfId="0" applyNumberFormat="1" applyFill="1" applyBorder="1" applyAlignment="1">
      <alignment horizontal="center"/>
    </xf>
    <xf numFmtId="164" fontId="5" fillId="0" borderId="55" xfId="0" applyNumberFormat="1" applyFont="1" applyBorder="1" applyAlignment="1">
      <alignment horizontal="left" vertical="center" wrapText="1"/>
    </xf>
    <xf numFmtId="165" fontId="0" fillId="0" borderId="0" xfId="0" applyNumberFormat="1" applyAlignment="1">
      <alignment/>
    </xf>
    <xf numFmtId="165" fontId="0" fillId="0" borderId="15" xfId="0" applyNumberFormat="1" applyBorder="1" applyAlignment="1">
      <alignment/>
    </xf>
    <xf numFmtId="165" fontId="0" fillId="0" borderId="36" xfId="0" applyNumberFormat="1" applyBorder="1" applyAlignment="1">
      <alignment/>
    </xf>
    <xf numFmtId="164" fontId="0" fillId="2" borderId="21" xfId="0" applyNumberFormat="1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56" xfId="0" applyNumberFormat="1" applyBorder="1" applyAlignment="1">
      <alignment horizontal="center" vertical="center"/>
    </xf>
    <xf numFmtId="4" fontId="11" fillId="0" borderId="48" xfId="20" applyNumberFormat="1" applyBorder="1" applyAlignment="1">
      <alignment horizontal="center" vertical="center"/>
      <protection/>
    </xf>
    <xf numFmtId="4" fontId="0" fillId="0" borderId="47" xfId="0" applyNumberForma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 applyProtection="1">
      <alignment horizontal="center" vertical="center" wrapText="1"/>
      <protection locked="0"/>
    </xf>
    <xf numFmtId="164" fontId="0" fillId="0" borderId="57" xfId="0" applyNumberFormat="1" applyBorder="1" applyAlignment="1">
      <alignment horizontal="center" vertical="center"/>
    </xf>
    <xf numFmtId="164" fontId="0" fillId="0" borderId="58" xfId="0" applyNumberFormat="1" applyBorder="1" applyAlignment="1">
      <alignment horizontal="center" vertical="center"/>
    </xf>
    <xf numFmtId="164" fontId="0" fillId="0" borderId="55" xfId="0" applyNumberFormat="1" applyBorder="1" applyAlignment="1">
      <alignment horizontal="center" vertical="center"/>
    </xf>
    <xf numFmtId="164" fontId="0" fillId="0" borderId="59" xfId="0" applyNumberFormat="1" applyBorder="1" applyAlignment="1">
      <alignment horizontal="center" vertical="center"/>
    </xf>
    <xf numFmtId="164" fontId="0" fillId="0" borderId="60" xfId="0" applyNumberFormat="1" applyBorder="1" applyAlignment="1">
      <alignment horizontal="center" vertical="center"/>
    </xf>
    <xf numFmtId="165" fontId="0" fillId="0" borderId="61" xfId="0" applyNumberFormat="1" applyBorder="1" applyAlignment="1">
      <alignment/>
    </xf>
    <xf numFmtId="165" fontId="0" fillId="0" borderId="16" xfId="0" applyNumberFormat="1" applyBorder="1" applyAlignment="1">
      <alignment/>
    </xf>
    <xf numFmtId="164" fontId="0" fillId="0" borderId="62" xfId="0" applyNumberForma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15" fillId="5" borderId="63" xfId="20" applyNumberFormat="1" applyFont="1" applyFill="1" applyBorder="1" applyAlignment="1" applyProtection="1">
      <alignment horizontal="center" vertical="center" wrapText="1"/>
      <protection locked="0"/>
    </xf>
    <xf numFmtId="4" fontId="0" fillId="0" borderId="21" xfId="0" applyNumberFormat="1" applyBorder="1" applyAlignment="1">
      <alignment horizontal="center" vertical="center"/>
    </xf>
    <xf numFmtId="164" fontId="0" fillId="0" borderId="64" xfId="0" applyNumberFormat="1" applyBorder="1" applyAlignment="1">
      <alignment horizontal="center"/>
    </xf>
    <xf numFmtId="1" fontId="15" fillId="6" borderId="13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3" xfId="0" applyNumberFormat="1" applyFont="1" applyBorder="1" applyAlignment="1" applyProtection="1">
      <alignment horizontal="center" vertical="center" wrapText="1"/>
      <protection locked="0"/>
    </xf>
    <xf numFmtId="1" fontId="15" fillId="0" borderId="36" xfId="0" applyNumberFormat="1" applyFont="1" applyBorder="1" applyAlignment="1" applyProtection="1">
      <alignment horizontal="center" vertical="center" wrapText="1"/>
      <protection locked="0"/>
    </xf>
    <xf numFmtId="1" fontId="15" fillId="6" borderId="14" xfId="0" applyNumberFormat="1" applyFont="1" applyFill="1" applyBorder="1" applyAlignment="1" applyProtection="1">
      <alignment horizontal="center" vertical="center" wrapText="1"/>
      <protection locked="0"/>
    </xf>
    <xf numFmtId="1" fontId="15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6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164" fontId="0" fillId="0" borderId="66" xfId="0" applyNumberFormat="1" applyBorder="1" applyAlignment="1">
      <alignment horizontal="center" vertical="center"/>
    </xf>
    <xf numFmtId="1" fontId="2" fillId="0" borderId="62" xfId="0" applyNumberFormat="1" applyFont="1" applyBorder="1" applyAlignment="1">
      <alignment horizontal="center" vertical="center" wrapText="1"/>
    </xf>
    <xf numFmtId="2" fontId="0" fillId="0" borderId="61" xfId="0" applyNumberFormat="1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64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3" fillId="2" borderId="41" xfId="0" applyNumberFormat="1" applyFont="1" applyFill="1" applyBorder="1" applyAlignment="1">
      <alignment horizontal="center" vertical="center" wrapText="1"/>
    </xf>
    <xf numFmtId="165" fontId="3" fillId="2" borderId="68" xfId="0" applyNumberFormat="1" applyFont="1" applyFill="1" applyBorder="1" applyAlignment="1">
      <alignment horizontal="center" vertical="center" wrapText="1"/>
    </xf>
    <xf numFmtId="1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62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5" xfId="0" applyNumberFormat="1" applyBorder="1" applyAlignment="1">
      <alignment horizontal="center" vertical="center"/>
    </xf>
    <xf numFmtId="164" fontId="0" fillId="0" borderId="53" xfId="0" applyNumberFormat="1" applyBorder="1" applyAlignment="1">
      <alignment horizontal="center" vertical="center"/>
    </xf>
    <xf numFmtId="164" fontId="0" fillId="0" borderId="69" xfId="0" applyNumberFormat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5" xfId="0" applyNumberFormat="1" applyBorder="1" applyAlignment="1">
      <alignment/>
    </xf>
    <xf numFmtId="4" fontId="0" fillId="0" borderId="37" xfId="0" applyNumberFormat="1" applyBorder="1" applyAlignment="1">
      <alignment horizontal="center" vertical="center"/>
    </xf>
    <xf numFmtId="4" fontId="0" fillId="2" borderId="38" xfId="0" applyNumberFormat="1" applyFill="1" applyBorder="1" applyAlignment="1">
      <alignment horizontal="center" vertical="center"/>
    </xf>
    <xf numFmtId="1" fontId="3" fillId="5" borderId="70" xfId="0" applyNumberFormat="1" applyFont="1" applyFill="1" applyBorder="1" applyAlignment="1" applyProtection="1">
      <alignment horizontal="center" vertical="center" wrapText="1"/>
      <protection locked="0"/>
    </xf>
    <xf numFmtId="4" fontId="15" fillId="8" borderId="7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/>
    </xf>
    <xf numFmtId="4" fontId="0" fillId="2" borderId="33" xfId="0" applyNumberFormat="1" applyFill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4" fontId="11" fillId="0" borderId="34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4" fontId="11" fillId="0" borderId="34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14"/>
  <sheetViews>
    <sheetView tabSelected="1" view="pageBreakPreview" zoomScale="75" zoomScaleSheetLayoutView="75" workbookViewId="0" topLeftCell="A1">
      <pane xSplit="4" ySplit="4" topLeftCell="Z12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Z138" sqref="Z138"/>
    </sheetView>
  </sheetViews>
  <sheetFormatPr defaultColWidth="9.140625" defaultRowHeight="12.75"/>
  <cols>
    <col min="1" max="1" width="4.421875" style="7" customWidth="1"/>
    <col min="2" max="2" width="6.57421875" style="1" customWidth="1"/>
    <col min="3" max="3" width="3.00390625" style="2" customWidth="1"/>
    <col min="4" max="4" width="29.57421875" style="14" customWidth="1"/>
    <col min="5" max="5" width="13.28125" style="19" customWidth="1"/>
    <col min="6" max="6" width="12.00390625" style="19" customWidth="1"/>
    <col min="7" max="7" width="10.28125" style="19" customWidth="1"/>
    <col min="8" max="8" width="10.7109375" style="19" customWidth="1"/>
    <col min="9" max="9" width="8.8515625" style="19" customWidth="1"/>
    <col min="10" max="10" width="12.140625" style="19" customWidth="1"/>
    <col min="11" max="11" width="11.00390625" style="19" customWidth="1"/>
    <col min="12" max="13" width="8.7109375" style="19" customWidth="1"/>
    <col min="14" max="14" width="8.421875" style="19" customWidth="1"/>
    <col min="15" max="15" width="8.7109375" style="19" customWidth="1"/>
    <col min="16" max="21" width="9.28125" style="19" customWidth="1"/>
    <col min="22" max="22" width="9.7109375" style="19" customWidth="1"/>
    <col min="23" max="23" width="10.140625" style="19" customWidth="1"/>
    <col min="24" max="24" width="8.7109375" style="19" customWidth="1"/>
    <col min="25" max="25" width="9.28125" style="19" customWidth="1"/>
    <col min="26" max="26" width="9.57421875" style="19" customWidth="1"/>
    <col min="27" max="27" width="11.00390625" style="89" customWidth="1"/>
    <col min="28" max="28" width="11.7109375" style="19" customWidth="1"/>
    <col min="29" max="29" width="11.00390625" style="19" customWidth="1"/>
    <col min="30" max="30" width="9.7109375" style="19" customWidth="1"/>
    <col min="31" max="31" width="11.57421875" style="19" customWidth="1"/>
    <col min="32" max="32" width="13.140625" style="19" customWidth="1"/>
    <col min="33" max="33" width="10.57421875" style="19" customWidth="1"/>
    <col min="34" max="34" width="9.00390625" style="19" customWidth="1"/>
    <col min="35" max="35" width="10.57421875" style="19" customWidth="1"/>
    <col min="36" max="36" width="9.8515625" style="19" customWidth="1"/>
    <col min="37" max="37" width="9.28125" style="19" customWidth="1"/>
    <col min="38" max="38" width="10.00390625" style="119" customWidth="1"/>
    <col min="39" max="39" width="9.57421875" style="119" customWidth="1"/>
    <col min="40" max="40" width="9.28125" style="0" bestFit="1" customWidth="1"/>
  </cols>
  <sheetData>
    <row r="1" spans="1:37" ht="16.5" customHeight="1" thickBot="1">
      <c r="A1" s="1"/>
      <c r="D1" s="70"/>
      <c r="F1" s="20"/>
      <c r="G1" s="20"/>
      <c r="H1" s="20"/>
      <c r="I1" s="20"/>
      <c r="J1" s="20"/>
      <c r="K1" s="20"/>
      <c r="L1" s="67" t="s">
        <v>126</v>
      </c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85"/>
      <c r="AB1" s="20"/>
      <c r="AC1" s="20"/>
      <c r="AD1" s="20"/>
      <c r="AE1" s="20"/>
      <c r="AF1" s="20"/>
      <c r="AG1" s="68"/>
      <c r="AH1" s="68"/>
      <c r="AI1" s="20"/>
      <c r="AJ1" s="20"/>
      <c r="AK1" s="20"/>
    </row>
    <row r="2" spans="1:40" ht="24.75" thickBot="1">
      <c r="A2" s="1"/>
      <c r="D2" s="3"/>
      <c r="E2" s="84" t="s">
        <v>187</v>
      </c>
      <c r="F2" s="38"/>
      <c r="G2" s="38"/>
      <c r="H2" s="38"/>
      <c r="I2" s="38"/>
      <c r="J2" s="96" t="s">
        <v>148</v>
      </c>
      <c r="K2" s="38"/>
      <c r="L2" s="38"/>
      <c r="M2" s="38"/>
      <c r="N2" s="38"/>
      <c r="O2" s="38"/>
      <c r="P2" s="96" t="s">
        <v>201</v>
      </c>
      <c r="Q2" s="38"/>
      <c r="R2" s="38"/>
      <c r="S2" s="38"/>
      <c r="T2" s="38"/>
      <c r="U2" s="38"/>
      <c r="V2" s="21"/>
      <c r="W2" s="21"/>
      <c r="X2" s="21"/>
      <c r="Y2" s="38"/>
      <c r="Z2" s="21"/>
      <c r="AA2" s="86"/>
      <c r="AB2" s="69"/>
      <c r="AC2" s="69" t="s">
        <v>200</v>
      </c>
      <c r="AD2" s="69"/>
      <c r="AE2" s="69"/>
      <c r="AF2" s="69"/>
      <c r="AG2" s="21"/>
      <c r="AH2" s="21"/>
      <c r="AI2" s="71"/>
      <c r="AJ2" s="22" t="s">
        <v>134</v>
      </c>
      <c r="AK2" s="22" t="s">
        <v>134</v>
      </c>
      <c r="AL2" s="167" t="s">
        <v>198</v>
      </c>
      <c r="AM2" s="167"/>
      <c r="AN2" s="168"/>
    </row>
    <row r="3" spans="1:40" ht="115.5" thickBot="1">
      <c r="A3" s="73" t="s">
        <v>0</v>
      </c>
      <c r="B3" s="74" t="s">
        <v>1</v>
      </c>
      <c r="C3" s="73" t="s">
        <v>2</v>
      </c>
      <c r="D3" s="42" t="s">
        <v>3</v>
      </c>
      <c r="E3" s="75" t="s">
        <v>188</v>
      </c>
      <c r="F3" s="139" t="s">
        <v>194</v>
      </c>
      <c r="G3" s="174" t="s">
        <v>141</v>
      </c>
      <c r="H3" s="76" t="s">
        <v>192</v>
      </c>
      <c r="I3" s="76" t="s">
        <v>197</v>
      </c>
      <c r="J3" s="139" t="s">
        <v>195</v>
      </c>
      <c r="K3" s="139" t="s">
        <v>196</v>
      </c>
      <c r="L3" s="142" t="s">
        <v>186</v>
      </c>
      <c r="M3" s="142" t="s">
        <v>175</v>
      </c>
      <c r="N3" s="142" t="s">
        <v>182</v>
      </c>
      <c r="O3" s="146" t="s">
        <v>184</v>
      </c>
      <c r="P3" s="175" t="s">
        <v>185</v>
      </c>
      <c r="Q3" s="176" t="s">
        <v>189</v>
      </c>
      <c r="R3" s="176" t="s">
        <v>190</v>
      </c>
      <c r="S3" s="176" t="s">
        <v>179</v>
      </c>
      <c r="T3" s="176" t="s">
        <v>180</v>
      </c>
      <c r="U3" s="143"/>
      <c r="V3" s="144" t="s">
        <v>181</v>
      </c>
      <c r="W3" s="144" t="s">
        <v>138</v>
      </c>
      <c r="X3" s="145" t="s">
        <v>142</v>
      </c>
      <c r="Y3" s="143" t="s">
        <v>193</v>
      </c>
      <c r="Z3" s="147" t="s">
        <v>191</v>
      </c>
      <c r="AA3" s="189" t="s">
        <v>140</v>
      </c>
      <c r="AB3" s="188" t="s">
        <v>149</v>
      </c>
      <c r="AC3" s="77" t="s">
        <v>150</v>
      </c>
      <c r="AD3" s="78" t="s">
        <v>176</v>
      </c>
      <c r="AE3" s="78" t="s">
        <v>132</v>
      </c>
      <c r="AF3" s="79" t="s">
        <v>151</v>
      </c>
      <c r="AG3" s="79" t="s">
        <v>152</v>
      </c>
      <c r="AH3" s="80" t="s">
        <v>183</v>
      </c>
      <c r="AI3" s="81" t="s">
        <v>153</v>
      </c>
      <c r="AJ3" s="82" t="s">
        <v>154</v>
      </c>
      <c r="AK3" s="82" t="s">
        <v>136</v>
      </c>
      <c r="AL3" s="172" t="s">
        <v>177</v>
      </c>
      <c r="AM3" s="173" t="s">
        <v>178</v>
      </c>
      <c r="AN3" s="76" t="s">
        <v>199</v>
      </c>
    </row>
    <row r="4" spans="1:40" ht="13.5" thickBot="1">
      <c r="A4" s="4" t="s">
        <v>4</v>
      </c>
      <c r="B4" s="4"/>
      <c r="C4" s="5" t="s">
        <v>4</v>
      </c>
      <c r="D4" s="43" t="s">
        <v>4</v>
      </c>
      <c r="E4" s="23" t="s">
        <v>137</v>
      </c>
      <c r="F4" s="24" t="s">
        <v>127</v>
      </c>
      <c r="G4" s="25" t="s">
        <v>128</v>
      </c>
      <c r="H4" s="128" t="s">
        <v>129</v>
      </c>
      <c r="I4" s="48" t="s">
        <v>130</v>
      </c>
      <c r="J4" s="24" t="s">
        <v>127</v>
      </c>
      <c r="K4" s="39" t="s">
        <v>127</v>
      </c>
      <c r="L4" s="23" t="s">
        <v>127</v>
      </c>
      <c r="M4" s="26" t="s">
        <v>127</v>
      </c>
      <c r="N4" s="129" t="s">
        <v>127</v>
      </c>
      <c r="O4" s="138" t="s">
        <v>127</v>
      </c>
      <c r="P4" s="157" t="s">
        <v>128</v>
      </c>
      <c r="Q4" s="23" t="s">
        <v>128</v>
      </c>
      <c r="R4" s="23"/>
      <c r="S4" s="23"/>
      <c r="T4" s="23" t="s">
        <v>128</v>
      </c>
      <c r="U4" s="23" t="s">
        <v>128</v>
      </c>
      <c r="V4" s="26" t="s">
        <v>128</v>
      </c>
      <c r="W4" s="26" t="s">
        <v>128</v>
      </c>
      <c r="X4" s="57" t="s">
        <v>128</v>
      </c>
      <c r="Y4" s="23" t="s">
        <v>128</v>
      </c>
      <c r="Z4" s="26" t="s">
        <v>130</v>
      </c>
      <c r="AA4" s="190" t="s">
        <v>129</v>
      </c>
      <c r="AB4" s="26" t="s">
        <v>127</v>
      </c>
      <c r="AC4" s="26" t="s">
        <v>128</v>
      </c>
      <c r="AD4" s="26"/>
      <c r="AE4" s="26"/>
      <c r="AF4" s="26" t="s">
        <v>137</v>
      </c>
      <c r="AG4" s="26" t="s">
        <v>130</v>
      </c>
      <c r="AH4" s="138"/>
      <c r="AI4" s="72" t="s">
        <v>129</v>
      </c>
      <c r="AJ4" s="57" t="s">
        <v>139</v>
      </c>
      <c r="AK4" s="57" t="s">
        <v>131</v>
      </c>
      <c r="AL4" s="120"/>
      <c r="AM4" s="121"/>
      <c r="AN4" s="161"/>
    </row>
    <row r="5" spans="1:40" ht="24">
      <c r="A5" s="6">
        <v>1</v>
      </c>
      <c r="B5" s="6">
        <v>3121</v>
      </c>
      <c r="C5" s="7">
        <v>1</v>
      </c>
      <c r="D5" s="8" t="s">
        <v>5</v>
      </c>
      <c r="E5" s="28">
        <f aca="true" t="shared" si="0" ref="E5:E36">F5+G5</f>
        <v>2393.4</v>
      </c>
      <c r="F5" s="28">
        <v>0</v>
      </c>
      <c r="G5" s="27">
        <v>2393.4</v>
      </c>
      <c r="H5" s="27">
        <v>175.8</v>
      </c>
      <c r="I5" s="49"/>
      <c r="J5" s="28">
        <v>17303.1</v>
      </c>
      <c r="K5" s="83"/>
      <c r="L5" s="28">
        <v>51</v>
      </c>
      <c r="M5" s="27"/>
      <c r="N5" s="27"/>
      <c r="O5" s="27"/>
      <c r="P5" s="158">
        <v>80</v>
      </c>
      <c r="Q5" s="29"/>
      <c r="R5" s="29">
        <v>88.1</v>
      </c>
      <c r="S5" s="29"/>
      <c r="T5" s="29"/>
      <c r="U5" s="29"/>
      <c r="V5" s="27"/>
      <c r="W5" s="27"/>
      <c r="X5" s="58"/>
      <c r="Y5" s="28">
        <v>88.1</v>
      </c>
      <c r="Z5" s="148"/>
      <c r="AA5" s="183">
        <v>52.74</v>
      </c>
      <c r="AB5" s="148">
        <f aca="true" t="shared" si="1" ref="AB5:AB36">SUM(J5:K5,F5)</f>
        <v>17303.1</v>
      </c>
      <c r="AC5" s="27">
        <f>SUM(AD5:AE5)</f>
        <v>2612.5</v>
      </c>
      <c r="AD5" s="27">
        <f>SUM(L5:O5)</f>
        <v>51</v>
      </c>
      <c r="AE5" s="27">
        <f>SUM(G5,P5:X5)</f>
        <v>2561.5</v>
      </c>
      <c r="AF5" s="27">
        <f>SUM(AB5:AC5)</f>
        <v>19915.6</v>
      </c>
      <c r="AG5" s="27">
        <f aca="true" t="shared" si="2" ref="AG5:AG36">SUM(Z5,I5)</f>
        <v>0</v>
      </c>
      <c r="AH5" s="27">
        <f>H5+Y5</f>
        <v>263.9</v>
      </c>
      <c r="AI5" s="91">
        <f aca="true" t="shared" si="3" ref="AI5:AI36">AA5</f>
        <v>52.74</v>
      </c>
      <c r="AJ5" s="58">
        <v>2</v>
      </c>
      <c r="AK5" s="58">
        <v>0</v>
      </c>
      <c r="AL5" s="130"/>
      <c r="AM5" s="65"/>
      <c r="AN5" s="169"/>
    </row>
    <row r="6" spans="1:40" ht="24">
      <c r="A6" s="6">
        <v>2</v>
      </c>
      <c r="B6" s="6">
        <v>3121</v>
      </c>
      <c r="C6" s="9">
        <v>1</v>
      </c>
      <c r="D6" s="10" t="s">
        <v>6</v>
      </c>
      <c r="E6" s="31">
        <f t="shared" si="0"/>
        <v>3191</v>
      </c>
      <c r="F6" s="31">
        <v>0</v>
      </c>
      <c r="G6" s="30">
        <v>3191</v>
      </c>
      <c r="H6" s="30">
        <v>125</v>
      </c>
      <c r="I6" s="50"/>
      <c r="J6" s="31">
        <v>17966.6</v>
      </c>
      <c r="K6" s="40"/>
      <c r="L6" s="28">
        <v>54</v>
      </c>
      <c r="M6" s="27"/>
      <c r="N6" s="27"/>
      <c r="O6" s="27"/>
      <c r="P6" s="158"/>
      <c r="Q6" s="29">
        <v>600</v>
      </c>
      <c r="R6" s="29"/>
      <c r="S6" s="29"/>
      <c r="T6" s="29">
        <v>134.1</v>
      </c>
      <c r="U6" s="29"/>
      <c r="V6" s="27"/>
      <c r="W6" s="27"/>
      <c r="X6" s="58"/>
      <c r="Y6" s="28"/>
      <c r="Z6" s="149"/>
      <c r="AA6" s="183">
        <v>59.68</v>
      </c>
      <c r="AB6" s="148">
        <f t="shared" si="1"/>
        <v>17966.6</v>
      </c>
      <c r="AC6" s="27">
        <f aca="true" t="shared" si="4" ref="AC6:AC62">SUM(AD6:AE6)</f>
        <v>3979.1</v>
      </c>
      <c r="AD6" s="27">
        <f aca="true" t="shared" si="5" ref="AD6:AD62">SUM(L6:O6)</f>
        <v>54</v>
      </c>
      <c r="AE6" s="27">
        <f aca="true" t="shared" si="6" ref="AE6:AE69">SUM(G6,P6:X6)</f>
        <v>3925.1</v>
      </c>
      <c r="AF6" s="27">
        <f aca="true" t="shared" si="7" ref="AF6:AF62">SUM(AB6:AC6)</f>
        <v>21945.699999999997</v>
      </c>
      <c r="AG6" s="27">
        <f t="shared" si="2"/>
        <v>0</v>
      </c>
      <c r="AH6" s="27">
        <f aca="true" t="shared" si="8" ref="AH6:AH69">H6+Y6</f>
        <v>125</v>
      </c>
      <c r="AI6" s="91">
        <f t="shared" si="3"/>
        <v>59.68</v>
      </c>
      <c r="AJ6" s="58">
        <v>3</v>
      </c>
      <c r="AK6" s="58">
        <v>0</v>
      </c>
      <c r="AL6" s="131">
        <v>4490</v>
      </c>
      <c r="AM6" s="59"/>
      <c r="AN6" s="170"/>
    </row>
    <row r="7" spans="1:40" ht="24">
      <c r="A7" s="6">
        <v>3</v>
      </c>
      <c r="B7" s="6">
        <v>3121</v>
      </c>
      <c r="C7" s="9">
        <v>1</v>
      </c>
      <c r="D7" s="10" t="s">
        <v>7</v>
      </c>
      <c r="E7" s="31">
        <f t="shared" si="0"/>
        <v>1114</v>
      </c>
      <c r="F7" s="31">
        <v>0</v>
      </c>
      <c r="G7" s="30">
        <v>1114</v>
      </c>
      <c r="H7" s="30">
        <v>196</v>
      </c>
      <c r="I7" s="50"/>
      <c r="J7" s="31">
        <v>8443.9</v>
      </c>
      <c r="K7" s="40"/>
      <c r="L7" s="28">
        <v>27</v>
      </c>
      <c r="M7" s="27"/>
      <c r="N7" s="27"/>
      <c r="O7" s="27"/>
      <c r="P7" s="158"/>
      <c r="Q7" s="29"/>
      <c r="R7" s="29"/>
      <c r="S7" s="29"/>
      <c r="T7" s="29">
        <v>18.8</v>
      </c>
      <c r="U7" s="29"/>
      <c r="V7" s="27">
        <v>15</v>
      </c>
      <c r="W7" s="27"/>
      <c r="X7" s="58"/>
      <c r="Y7" s="28"/>
      <c r="Z7" s="148"/>
      <c r="AA7" s="183">
        <v>27.08</v>
      </c>
      <c r="AB7" s="148">
        <f t="shared" si="1"/>
        <v>8443.9</v>
      </c>
      <c r="AC7" s="27">
        <f t="shared" si="4"/>
        <v>1174.8</v>
      </c>
      <c r="AD7" s="27">
        <f t="shared" si="5"/>
        <v>27</v>
      </c>
      <c r="AE7" s="27">
        <f t="shared" si="6"/>
        <v>1147.8</v>
      </c>
      <c r="AF7" s="27">
        <f t="shared" si="7"/>
        <v>9618.699999999999</v>
      </c>
      <c r="AG7" s="27">
        <f t="shared" si="2"/>
        <v>0</v>
      </c>
      <c r="AH7" s="27">
        <f t="shared" si="8"/>
        <v>196</v>
      </c>
      <c r="AI7" s="91">
        <f t="shared" si="3"/>
        <v>27.08</v>
      </c>
      <c r="AJ7" s="58">
        <v>3</v>
      </c>
      <c r="AK7" s="58">
        <v>0</v>
      </c>
      <c r="AL7" s="131"/>
      <c r="AM7" s="59"/>
      <c r="AN7" s="170">
        <v>407</v>
      </c>
    </row>
    <row r="8" spans="1:40" ht="24">
      <c r="A8" s="6">
        <v>6</v>
      </c>
      <c r="B8" s="6">
        <v>3122</v>
      </c>
      <c r="C8" s="9">
        <v>1</v>
      </c>
      <c r="D8" s="10" t="s">
        <v>8</v>
      </c>
      <c r="E8" s="31">
        <f t="shared" si="0"/>
        <v>2103</v>
      </c>
      <c r="F8" s="31">
        <v>0</v>
      </c>
      <c r="G8" s="30">
        <v>2103</v>
      </c>
      <c r="H8" s="30">
        <v>309.8</v>
      </c>
      <c r="I8" s="50"/>
      <c r="J8" s="31">
        <v>11975.2</v>
      </c>
      <c r="K8" s="40"/>
      <c r="L8" s="28">
        <v>33</v>
      </c>
      <c r="M8" s="27"/>
      <c r="N8" s="27"/>
      <c r="O8" s="27"/>
      <c r="P8" s="158"/>
      <c r="Q8" s="29"/>
      <c r="R8" s="29"/>
      <c r="S8" s="29"/>
      <c r="T8" s="29"/>
      <c r="U8" s="29"/>
      <c r="V8" s="27"/>
      <c r="W8" s="27"/>
      <c r="X8" s="58"/>
      <c r="Y8" s="28"/>
      <c r="Z8" s="148"/>
      <c r="AA8" s="183">
        <v>39.93</v>
      </c>
      <c r="AB8" s="148">
        <f t="shared" si="1"/>
        <v>11975.2</v>
      </c>
      <c r="AC8" s="27">
        <f t="shared" si="4"/>
        <v>2136</v>
      </c>
      <c r="AD8" s="27">
        <f t="shared" si="5"/>
        <v>33</v>
      </c>
      <c r="AE8" s="27">
        <f t="shared" si="6"/>
        <v>2103</v>
      </c>
      <c r="AF8" s="27">
        <f t="shared" si="7"/>
        <v>14111.2</v>
      </c>
      <c r="AG8" s="27">
        <f t="shared" si="2"/>
        <v>0</v>
      </c>
      <c r="AH8" s="27">
        <f t="shared" si="8"/>
        <v>309.8</v>
      </c>
      <c r="AI8" s="91">
        <f t="shared" si="3"/>
        <v>39.93</v>
      </c>
      <c r="AJ8" s="58">
        <v>3</v>
      </c>
      <c r="AK8" s="58">
        <v>2</v>
      </c>
      <c r="AL8" s="131"/>
      <c r="AM8" s="59"/>
      <c r="AN8" s="170"/>
    </row>
    <row r="9" spans="1:40" ht="24">
      <c r="A9" s="6">
        <v>12</v>
      </c>
      <c r="B9" s="6">
        <v>3122</v>
      </c>
      <c r="C9" s="9">
        <v>1</v>
      </c>
      <c r="D9" s="10" t="s">
        <v>9</v>
      </c>
      <c r="E9" s="31">
        <f t="shared" si="0"/>
        <v>1204</v>
      </c>
      <c r="F9" s="31">
        <v>0</v>
      </c>
      <c r="G9" s="30">
        <v>1204</v>
      </c>
      <c r="H9" s="30">
        <v>87</v>
      </c>
      <c r="I9" s="50"/>
      <c r="J9" s="31">
        <v>7109.2</v>
      </c>
      <c r="K9" s="40">
        <v>350</v>
      </c>
      <c r="L9" s="28">
        <v>22</v>
      </c>
      <c r="M9" s="27"/>
      <c r="N9" s="27"/>
      <c r="O9" s="27"/>
      <c r="P9" s="158"/>
      <c r="Q9" s="29"/>
      <c r="R9" s="29"/>
      <c r="S9" s="29"/>
      <c r="T9" s="29"/>
      <c r="U9" s="29"/>
      <c r="V9" s="27"/>
      <c r="W9" s="27"/>
      <c r="X9" s="58"/>
      <c r="Y9" s="28"/>
      <c r="Z9" s="148"/>
      <c r="AA9" s="183">
        <v>25.05</v>
      </c>
      <c r="AB9" s="148">
        <f t="shared" si="1"/>
        <v>7459.2</v>
      </c>
      <c r="AC9" s="27">
        <f t="shared" si="4"/>
        <v>1226</v>
      </c>
      <c r="AD9" s="27">
        <f t="shared" si="5"/>
        <v>22</v>
      </c>
      <c r="AE9" s="27">
        <f t="shared" si="6"/>
        <v>1204</v>
      </c>
      <c r="AF9" s="27">
        <f t="shared" si="7"/>
        <v>8685.2</v>
      </c>
      <c r="AG9" s="27">
        <f t="shared" si="2"/>
        <v>0</v>
      </c>
      <c r="AH9" s="27">
        <f t="shared" si="8"/>
        <v>87</v>
      </c>
      <c r="AI9" s="91">
        <f t="shared" si="3"/>
        <v>25.05</v>
      </c>
      <c r="AJ9" s="58">
        <v>2</v>
      </c>
      <c r="AK9" s="58">
        <v>0</v>
      </c>
      <c r="AL9" s="131"/>
      <c r="AM9" s="59"/>
      <c r="AN9" s="170"/>
    </row>
    <row r="10" spans="1:40" ht="36">
      <c r="A10" s="6">
        <v>10</v>
      </c>
      <c r="B10" s="6">
        <v>3122</v>
      </c>
      <c r="C10" s="9">
        <v>1</v>
      </c>
      <c r="D10" s="10" t="s">
        <v>146</v>
      </c>
      <c r="E10" s="31">
        <f t="shared" si="0"/>
        <v>1499.8</v>
      </c>
      <c r="F10" s="31">
        <v>0</v>
      </c>
      <c r="G10" s="30">
        <v>1499.8</v>
      </c>
      <c r="H10" s="30">
        <v>238.8</v>
      </c>
      <c r="I10" s="50"/>
      <c r="J10" s="31">
        <v>11278.6</v>
      </c>
      <c r="K10" s="40"/>
      <c r="L10" s="28">
        <v>32</v>
      </c>
      <c r="M10" s="27"/>
      <c r="N10" s="27"/>
      <c r="O10" s="27"/>
      <c r="P10" s="158"/>
      <c r="Q10" s="29"/>
      <c r="R10" s="29"/>
      <c r="S10" s="29"/>
      <c r="T10" s="29">
        <v>56.1</v>
      </c>
      <c r="U10" s="29"/>
      <c r="V10" s="27">
        <v>45</v>
      </c>
      <c r="W10" s="27"/>
      <c r="X10" s="58"/>
      <c r="Y10" s="28"/>
      <c r="Z10" s="148"/>
      <c r="AA10" s="183">
        <v>39.38</v>
      </c>
      <c r="AB10" s="148">
        <f t="shared" si="1"/>
        <v>11278.6</v>
      </c>
      <c r="AC10" s="27">
        <f t="shared" si="4"/>
        <v>1632.8999999999999</v>
      </c>
      <c r="AD10" s="27">
        <f t="shared" si="5"/>
        <v>32</v>
      </c>
      <c r="AE10" s="27">
        <f t="shared" si="6"/>
        <v>1600.8999999999999</v>
      </c>
      <c r="AF10" s="27">
        <f t="shared" si="7"/>
        <v>12911.5</v>
      </c>
      <c r="AG10" s="27">
        <f t="shared" si="2"/>
        <v>0</v>
      </c>
      <c r="AH10" s="27">
        <f t="shared" si="8"/>
        <v>238.8</v>
      </c>
      <c r="AI10" s="91">
        <f t="shared" si="3"/>
        <v>39.38</v>
      </c>
      <c r="AJ10" s="58">
        <v>1</v>
      </c>
      <c r="AK10" s="58">
        <v>0</v>
      </c>
      <c r="AL10" s="131"/>
      <c r="AM10" s="59"/>
      <c r="AN10" s="170">
        <v>8000</v>
      </c>
    </row>
    <row r="11" spans="1:40" ht="36">
      <c r="A11" s="6">
        <v>7</v>
      </c>
      <c r="B11" s="6">
        <v>3122</v>
      </c>
      <c r="C11" s="9">
        <v>1</v>
      </c>
      <c r="D11" s="10" t="s">
        <v>147</v>
      </c>
      <c r="E11" s="31">
        <f t="shared" si="0"/>
        <v>3563.3</v>
      </c>
      <c r="F11" s="31">
        <v>0</v>
      </c>
      <c r="G11" s="30">
        <v>3563.3</v>
      </c>
      <c r="H11" s="30">
        <v>494.3</v>
      </c>
      <c r="I11" s="50"/>
      <c r="J11" s="31">
        <v>11693.8</v>
      </c>
      <c r="K11" s="40"/>
      <c r="L11" s="28">
        <v>30</v>
      </c>
      <c r="M11" s="27"/>
      <c r="N11" s="27"/>
      <c r="O11" s="27"/>
      <c r="P11" s="158"/>
      <c r="Q11" s="29"/>
      <c r="R11" s="29"/>
      <c r="S11" s="29"/>
      <c r="T11" s="29">
        <v>83.5</v>
      </c>
      <c r="U11" s="29"/>
      <c r="V11" s="27"/>
      <c r="W11" s="27"/>
      <c r="X11" s="58"/>
      <c r="Y11" s="28"/>
      <c r="Z11" s="148"/>
      <c r="AA11" s="183">
        <v>36.26</v>
      </c>
      <c r="AB11" s="148">
        <f t="shared" si="1"/>
        <v>11693.8</v>
      </c>
      <c r="AC11" s="27">
        <f t="shared" si="4"/>
        <v>3676.8</v>
      </c>
      <c r="AD11" s="27">
        <f t="shared" si="5"/>
        <v>30</v>
      </c>
      <c r="AE11" s="27">
        <f t="shared" si="6"/>
        <v>3646.8</v>
      </c>
      <c r="AF11" s="27">
        <f t="shared" si="7"/>
        <v>15370.599999999999</v>
      </c>
      <c r="AG11" s="27">
        <f t="shared" si="2"/>
        <v>0</v>
      </c>
      <c r="AH11" s="27">
        <f t="shared" si="8"/>
        <v>494.3</v>
      </c>
      <c r="AI11" s="91">
        <f t="shared" si="3"/>
        <v>36.26</v>
      </c>
      <c r="AJ11" s="58">
        <v>1</v>
      </c>
      <c r="AK11" s="58">
        <v>0</v>
      </c>
      <c r="AL11" s="131"/>
      <c r="AM11" s="59"/>
      <c r="AN11" s="170">
        <v>2500</v>
      </c>
    </row>
    <row r="12" spans="1:40" ht="36">
      <c r="A12" s="6">
        <v>8</v>
      </c>
      <c r="B12" s="6">
        <v>3123</v>
      </c>
      <c r="C12" s="9">
        <v>1</v>
      </c>
      <c r="D12" s="10" t="s">
        <v>10</v>
      </c>
      <c r="E12" s="31">
        <f t="shared" si="0"/>
        <v>7970</v>
      </c>
      <c r="F12" s="31">
        <v>0</v>
      </c>
      <c r="G12" s="30">
        <v>7970</v>
      </c>
      <c r="H12" s="30">
        <v>1600.9</v>
      </c>
      <c r="I12" s="50"/>
      <c r="J12" s="31">
        <v>35668.1</v>
      </c>
      <c r="K12" s="40"/>
      <c r="L12" s="28">
        <v>107</v>
      </c>
      <c r="M12" s="27"/>
      <c r="N12" s="27"/>
      <c r="O12" s="27"/>
      <c r="P12" s="158"/>
      <c r="Q12" s="29"/>
      <c r="R12" s="29"/>
      <c r="S12" s="29"/>
      <c r="T12" s="29">
        <v>225.2</v>
      </c>
      <c r="U12" s="29"/>
      <c r="V12" s="27">
        <v>236</v>
      </c>
      <c r="W12" s="27"/>
      <c r="X12" s="58"/>
      <c r="Y12" s="28"/>
      <c r="Z12" s="148"/>
      <c r="AA12" s="183">
        <v>109.77</v>
      </c>
      <c r="AB12" s="148">
        <f t="shared" si="1"/>
        <v>35668.1</v>
      </c>
      <c r="AC12" s="27">
        <f t="shared" si="4"/>
        <v>8538.2</v>
      </c>
      <c r="AD12" s="27">
        <f t="shared" si="5"/>
        <v>107</v>
      </c>
      <c r="AE12" s="27">
        <f t="shared" si="6"/>
        <v>8431.2</v>
      </c>
      <c r="AF12" s="27">
        <f t="shared" si="7"/>
        <v>44206.3</v>
      </c>
      <c r="AG12" s="27">
        <f t="shared" si="2"/>
        <v>0</v>
      </c>
      <c r="AH12" s="27">
        <f t="shared" si="8"/>
        <v>1600.9</v>
      </c>
      <c r="AI12" s="91">
        <f t="shared" si="3"/>
        <v>109.77</v>
      </c>
      <c r="AJ12" s="58">
        <v>8</v>
      </c>
      <c r="AK12" s="58">
        <v>0</v>
      </c>
      <c r="AL12" s="131"/>
      <c r="AM12" s="59"/>
      <c r="AN12" s="170"/>
    </row>
    <row r="13" spans="1:40" ht="36">
      <c r="A13" s="6">
        <v>9</v>
      </c>
      <c r="B13" s="6">
        <v>3123</v>
      </c>
      <c r="C13" s="9">
        <v>1</v>
      </c>
      <c r="D13" s="10" t="s">
        <v>11</v>
      </c>
      <c r="E13" s="31">
        <f t="shared" si="0"/>
        <v>5056.5</v>
      </c>
      <c r="F13" s="31">
        <v>0</v>
      </c>
      <c r="G13" s="30">
        <v>5056.5</v>
      </c>
      <c r="H13" s="30">
        <v>1141.2</v>
      </c>
      <c r="I13" s="50"/>
      <c r="J13" s="31">
        <v>26318.3</v>
      </c>
      <c r="K13" s="40"/>
      <c r="L13" s="28">
        <v>78</v>
      </c>
      <c r="M13" s="27"/>
      <c r="N13" s="27"/>
      <c r="O13" s="27"/>
      <c r="P13" s="158"/>
      <c r="Q13" s="29"/>
      <c r="R13" s="29"/>
      <c r="S13" s="29">
        <v>-100</v>
      </c>
      <c r="T13" s="29">
        <v>100.1</v>
      </c>
      <c r="U13" s="29"/>
      <c r="V13" s="27">
        <v>90</v>
      </c>
      <c r="W13" s="27"/>
      <c r="X13" s="58"/>
      <c r="Y13" s="28"/>
      <c r="Z13" s="148"/>
      <c r="AA13" s="183">
        <v>91.43</v>
      </c>
      <c r="AB13" s="148">
        <f t="shared" si="1"/>
        <v>26318.3</v>
      </c>
      <c r="AC13" s="27">
        <f t="shared" si="4"/>
        <v>5224.6</v>
      </c>
      <c r="AD13" s="27">
        <f t="shared" si="5"/>
        <v>78</v>
      </c>
      <c r="AE13" s="27">
        <f t="shared" si="6"/>
        <v>5146.6</v>
      </c>
      <c r="AF13" s="27">
        <f t="shared" si="7"/>
        <v>31542.9</v>
      </c>
      <c r="AG13" s="27">
        <f t="shared" si="2"/>
        <v>0</v>
      </c>
      <c r="AH13" s="27">
        <f t="shared" si="8"/>
        <v>1141.2</v>
      </c>
      <c r="AI13" s="91">
        <f t="shared" si="3"/>
        <v>91.43</v>
      </c>
      <c r="AJ13" s="58">
        <v>4</v>
      </c>
      <c r="AK13" s="58">
        <v>0</v>
      </c>
      <c r="AL13" s="131"/>
      <c r="AM13" s="59"/>
      <c r="AN13" s="170">
        <v>9800</v>
      </c>
    </row>
    <row r="14" spans="1:40" ht="36">
      <c r="A14" s="6">
        <v>11</v>
      </c>
      <c r="B14" s="6">
        <v>3123</v>
      </c>
      <c r="C14" s="9">
        <v>1</v>
      </c>
      <c r="D14" s="10" t="s">
        <v>12</v>
      </c>
      <c r="E14" s="31">
        <f t="shared" si="0"/>
        <v>3239.9</v>
      </c>
      <c r="F14" s="31">
        <v>0</v>
      </c>
      <c r="G14" s="30">
        <v>3239.9</v>
      </c>
      <c r="H14" s="30">
        <v>831.2</v>
      </c>
      <c r="I14" s="50"/>
      <c r="J14" s="31">
        <v>13958.1</v>
      </c>
      <c r="K14" s="40"/>
      <c r="L14" s="28">
        <v>36</v>
      </c>
      <c r="M14" s="27"/>
      <c r="N14" s="27"/>
      <c r="O14" s="27"/>
      <c r="P14" s="158"/>
      <c r="Q14" s="29"/>
      <c r="R14" s="29"/>
      <c r="S14" s="29">
        <v>-50</v>
      </c>
      <c r="T14" s="29">
        <v>20.8</v>
      </c>
      <c r="U14" s="29"/>
      <c r="V14" s="27"/>
      <c r="W14" s="27"/>
      <c r="X14" s="58"/>
      <c r="Y14" s="28"/>
      <c r="Z14" s="148"/>
      <c r="AA14" s="183">
        <v>44.57</v>
      </c>
      <c r="AB14" s="148">
        <f t="shared" si="1"/>
        <v>13958.1</v>
      </c>
      <c r="AC14" s="27">
        <f t="shared" si="4"/>
        <v>3246.7000000000003</v>
      </c>
      <c r="AD14" s="27">
        <f t="shared" si="5"/>
        <v>36</v>
      </c>
      <c r="AE14" s="27">
        <f t="shared" si="6"/>
        <v>3210.7000000000003</v>
      </c>
      <c r="AF14" s="27">
        <f t="shared" si="7"/>
        <v>17204.8</v>
      </c>
      <c r="AG14" s="27">
        <f t="shared" si="2"/>
        <v>0</v>
      </c>
      <c r="AH14" s="27">
        <f t="shared" si="8"/>
        <v>831.2</v>
      </c>
      <c r="AI14" s="91">
        <f t="shared" si="3"/>
        <v>44.57</v>
      </c>
      <c r="AJ14" s="58">
        <v>3</v>
      </c>
      <c r="AK14" s="58">
        <v>0</v>
      </c>
      <c r="AL14" s="131"/>
      <c r="AM14" s="59"/>
      <c r="AN14" s="170"/>
    </row>
    <row r="15" spans="1:40" ht="36">
      <c r="A15" s="6">
        <v>13</v>
      </c>
      <c r="B15" s="6">
        <v>3122</v>
      </c>
      <c r="C15" s="9">
        <v>1</v>
      </c>
      <c r="D15" s="10" t="s">
        <v>13</v>
      </c>
      <c r="E15" s="31">
        <f t="shared" si="0"/>
        <v>1342</v>
      </c>
      <c r="F15" s="31">
        <v>0</v>
      </c>
      <c r="G15" s="30">
        <v>1342</v>
      </c>
      <c r="H15" s="30">
        <v>108.8</v>
      </c>
      <c r="I15" s="50"/>
      <c r="J15" s="31">
        <v>6906.3</v>
      </c>
      <c r="K15" s="40">
        <v>300</v>
      </c>
      <c r="L15" s="28">
        <v>19</v>
      </c>
      <c r="M15" s="27"/>
      <c r="N15" s="27"/>
      <c r="O15" s="27"/>
      <c r="P15" s="158"/>
      <c r="Q15" s="29"/>
      <c r="R15" s="29"/>
      <c r="S15" s="29"/>
      <c r="T15" s="29">
        <v>56.4</v>
      </c>
      <c r="U15" s="29"/>
      <c r="V15" s="27"/>
      <c r="W15" s="27"/>
      <c r="X15" s="58"/>
      <c r="Y15" s="28"/>
      <c r="Z15" s="148"/>
      <c r="AA15" s="183">
        <v>23.3</v>
      </c>
      <c r="AB15" s="148">
        <f t="shared" si="1"/>
        <v>7206.3</v>
      </c>
      <c r="AC15" s="27">
        <f t="shared" si="4"/>
        <v>1417.4</v>
      </c>
      <c r="AD15" s="27">
        <f t="shared" si="5"/>
        <v>19</v>
      </c>
      <c r="AE15" s="27">
        <f t="shared" si="6"/>
        <v>1398.4</v>
      </c>
      <c r="AF15" s="27">
        <f t="shared" si="7"/>
        <v>8623.7</v>
      </c>
      <c r="AG15" s="27">
        <f t="shared" si="2"/>
        <v>0</v>
      </c>
      <c r="AH15" s="27">
        <f t="shared" si="8"/>
        <v>108.8</v>
      </c>
      <c r="AI15" s="91">
        <f t="shared" si="3"/>
        <v>23.3</v>
      </c>
      <c r="AJ15" s="58">
        <v>2</v>
      </c>
      <c r="AK15" s="58">
        <v>0</v>
      </c>
      <c r="AL15" s="131"/>
      <c r="AM15" s="59"/>
      <c r="AN15" s="170"/>
    </row>
    <row r="16" spans="1:40" ht="48">
      <c r="A16" s="6">
        <v>17</v>
      </c>
      <c r="B16" s="6">
        <v>3123</v>
      </c>
      <c r="C16" s="9">
        <v>1</v>
      </c>
      <c r="D16" s="10" t="s">
        <v>14</v>
      </c>
      <c r="E16" s="31">
        <f t="shared" si="0"/>
        <v>5211.8</v>
      </c>
      <c r="F16" s="31">
        <v>0</v>
      </c>
      <c r="G16" s="30">
        <v>5211.8</v>
      </c>
      <c r="H16" s="30">
        <v>708.6</v>
      </c>
      <c r="I16" s="50"/>
      <c r="J16" s="31">
        <v>18864.6</v>
      </c>
      <c r="K16" s="40"/>
      <c r="L16" s="28">
        <v>59</v>
      </c>
      <c r="M16" s="27"/>
      <c r="N16" s="27"/>
      <c r="O16" s="27"/>
      <c r="P16" s="158">
        <v>490</v>
      </c>
      <c r="Q16" s="29"/>
      <c r="R16" s="29"/>
      <c r="S16" s="29"/>
      <c r="T16" s="29">
        <v>7</v>
      </c>
      <c r="U16" s="29"/>
      <c r="V16" s="27"/>
      <c r="W16" s="27"/>
      <c r="X16" s="58"/>
      <c r="Y16" s="28"/>
      <c r="Z16" s="148"/>
      <c r="AA16" s="183">
        <v>62.69</v>
      </c>
      <c r="AB16" s="148">
        <f t="shared" si="1"/>
        <v>18864.6</v>
      </c>
      <c r="AC16" s="27">
        <f t="shared" si="4"/>
        <v>5767.8</v>
      </c>
      <c r="AD16" s="27">
        <f t="shared" si="5"/>
        <v>59</v>
      </c>
      <c r="AE16" s="27">
        <f t="shared" si="6"/>
        <v>5708.8</v>
      </c>
      <c r="AF16" s="27">
        <f t="shared" si="7"/>
        <v>24632.399999999998</v>
      </c>
      <c r="AG16" s="27">
        <f t="shared" si="2"/>
        <v>0</v>
      </c>
      <c r="AH16" s="27">
        <f t="shared" si="8"/>
        <v>708.6</v>
      </c>
      <c r="AI16" s="91">
        <f t="shared" si="3"/>
        <v>62.69</v>
      </c>
      <c r="AJ16" s="58">
        <v>3</v>
      </c>
      <c r="AK16" s="58">
        <v>0</v>
      </c>
      <c r="AL16" s="131"/>
      <c r="AM16" s="59"/>
      <c r="AN16" s="170">
        <v>2500</v>
      </c>
    </row>
    <row r="17" spans="1:40" ht="24">
      <c r="A17" s="6">
        <v>4</v>
      </c>
      <c r="B17" s="6">
        <v>3122</v>
      </c>
      <c r="C17" s="9">
        <v>1</v>
      </c>
      <c r="D17" s="10" t="s">
        <v>15</v>
      </c>
      <c r="E17" s="31">
        <f t="shared" si="0"/>
        <v>3766.2</v>
      </c>
      <c r="F17" s="31">
        <v>0</v>
      </c>
      <c r="G17" s="30">
        <v>3766.2</v>
      </c>
      <c r="H17" s="30">
        <v>961.8</v>
      </c>
      <c r="I17" s="50"/>
      <c r="J17" s="31">
        <v>19819.5</v>
      </c>
      <c r="K17" s="40"/>
      <c r="L17" s="28">
        <v>50</v>
      </c>
      <c r="M17" s="27"/>
      <c r="N17" s="27"/>
      <c r="O17" s="27"/>
      <c r="P17" s="158"/>
      <c r="Q17" s="29"/>
      <c r="R17" s="29"/>
      <c r="S17" s="29"/>
      <c r="T17" s="29">
        <v>34</v>
      </c>
      <c r="U17" s="29"/>
      <c r="V17" s="27"/>
      <c r="W17" s="27"/>
      <c r="X17" s="58"/>
      <c r="Y17" s="28"/>
      <c r="Z17" s="148"/>
      <c r="AA17" s="183">
        <v>58.28</v>
      </c>
      <c r="AB17" s="148">
        <f t="shared" si="1"/>
        <v>19819.5</v>
      </c>
      <c r="AC17" s="27">
        <f t="shared" si="4"/>
        <v>3850.2</v>
      </c>
      <c r="AD17" s="27">
        <f t="shared" si="5"/>
        <v>50</v>
      </c>
      <c r="AE17" s="27">
        <f t="shared" si="6"/>
        <v>3800.2</v>
      </c>
      <c r="AF17" s="27">
        <f t="shared" si="7"/>
        <v>23669.7</v>
      </c>
      <c r="AG17" s="27">
        <f t="shared" si="2"/>
        <v>0</v>
      </c>
      <c r="AH17" s="27">
        <f t="shared" si="8"/>
        <v>961.8</v>
      </c>
      <c r="AI17" s="91">
        <f t="shared" si="3"/>
        <v>58.28</v>
      </c>
      <c r="AJ17" s="58">
        <v>1</v>
      </c>
      <c r="AK17" s="58">
        <v>0</v>
      </c>
      <c r="AL17" s="131"/>
      <c r="AM17" s="59"/>
      <c r="AN17" s="170"/>
    </row>
    <row r="18" spans="1:40" ht="36">
      <c r="A18" s="6">
        <v>5</v>
      </c>
      <c r="B18" s="6">
        <v>3122</v>
      </c>
      <c r="C18" s="9">
        <v>1</v>
      </c>
      <c r="D18" s="10" t="s">
        <v>16</v>
      </c>
      <c r="E18" s="31">
        <f t="shared" si="0"/>
        <v>2363.1</v>
      </c>
      <c r="F18" s="31">
        <v>0</v>
      </c>
      <c r="G18" s="30">
        <v>2363.1</v>
      </c>
      <c r="H18" s="30">
        <v>101.9</v>
      </c>
      <c r="I18" s="50"/>
      <c r="J18" s="31">
        <v>17931.5</v>
      </c>
      <c r="K18" s="40">
        <v>500</v>
      </c>
      <c r="L18" s="28">
        <v>52</v>
      </c>
      <c r="M18" s="27"/>
      <c r="N18" s="27"/>
      <c r="O18" s="27"/>
      <c r="P18" s="158"/>
      <c r="Q18" s="29"/>
      <c r="R18" s="29"/>
      <c r="S18" s="29"/>
      <c r="T18" s="29">
        <v>0.3</v>
      </c>
      <c r="U18" s="29"/>
      <c r="V18" s="27"/>
      <c r="W18" s="27"/>
      <c r="X18" s="58"/>
      <c r="Y18" s="28"/>
      <c r="Z18" s="148"/>
      <c r="AA18" s="183">
        <v>54.39</v>
      </c>
      <c r="AB18" s="148">
        <f t="shared" si="1"/>
        <v>18431.5</v>
      </c>
      <c r="AC18" s="27">
        <f t="shared" si="4"/>
        <v>2415.4</v>
      </c>
      <c r="AD18" s="27">
        <f t="shared" si="5"/>
        <v>52</v>
      </c>
      <c r="AE18" s="27">
        <f t="shared" si="6"/>
        <v>2363.4</v>
      </c>
      <c r="AF18" s="27">
        <f t="shared" si="7"/>
        <v>20846.9</v>
      </c>
      <c r="AG18" s="27">
        <f t="shared" si="2"/>
        <v>0</v>
      </c>
      <c r="AH18" s="27">
        <f t="shared" si="8"/>
        <v>101.9</v>
      </c>
      <c r="AI18" s="91">
        <f t="shared" si="3"/>
        <v>54.39</v>
      </c>
      <c r="AJ18" s="58">
        <v>2</v>
      </c>
      <c r="AK18" s="58">
        <v>0</v>
      </c>
      <c r="AL18" s="131"/>
      <c r="AM18" s="59"/>
      <c r="AN18" s="170"/>
    </row>
    <row r="19" spans="1:40" ht="24">
      <c r="A19" s="6">
        <v>15</v>
      </c>
      <c r="B19" s="6">
        <v>3122</v>
      </c>
      <c r="C19" s="9">
        <v>1</v>
      </c>
      <c r="D19" s="10" t="s">
        <v>17</v>
      </c>
      <c r="E19" s="31">
        <f t="shared" si="0"/>
        <v>929.7</v>
      </c>
      <c r="F19" s="31">
        <v>0</v>
      </c>
      <c r="G19" s="30">
        <v>929.7</v>
      </c>
      <c r="H19" s="30">
        <v>134</v>
      </c>
      <c r="I19" s="50"/>
      <c r="J19" s="31">
        <v>5386.5</v>
      </c>
      <c r="K19" s="40"/>
      <c r="L19" s="28">
        <v>16</v>
      </c>
      <c r="M19" s="27"/>
      <c r="N19" s="27"/>
      <c r="O19" s="27"/>
      <c r="P19" s="158"/>
      <c r="Q19" s="29"/>
      <c r="R19" s="29"/>
      <c r="S19" s="29"/>
      <c r="T19" s="29"/>
      <c r="U19" s="29"/>
      <c r="V19" s="27"/>
      <c r="W19" s="27"/>
      <c r="X19" s="58"/>
      <c r="Y19" s="28"/>
      <c r="Z19" s="148"/>
      <c r="AA19" s="183">
        <v>17.35</v>
      </c>
      <c r="AB19" s="148">
        <f t="shared" si="1"/>
        <v>5386.5</v>
      </c>
      <c r="AC19" s="27">
        <f t="shared" si="4"/>
        <v>945.7</v>
      </c>
      <c r="AD19" s="27">
        <f t="shared" si="5"/>
        <v>16</v>
      </c>
      <c r="AE19" s="27">
        <f t="shared" si="6"/>
        <v>929.7</v>
      </c>
      <c r="AF19" s="27">
        <f t="shared" si="7"/>
        <v>6332.2</v>
      </c>
      <c r="AG19" s="27">
        <f t="shared" si="2"/>
        <v>0</v>
      </c>
      <c r="AH19" s="27">
        <f t="shared" si="8"/>
        <v>134</v>
      </c>
      <c r="AI19" s="91">
        <f t="shared" si="3"/>
        <v>17.35</v>
      </c>
      <c r="AJ19" s="58">
        <v>2</v>
      </c>
      <c r="AK19" s="58">
        <v>0</v>
      </c>
      <c r="AL19" s="131"/>
      <c r="AM19" s="59"/>
      <c r="AN19" s="170"/>
    </row>
    <row r="20" spans="1:40" ht="36">
      <c r="A20" s="6">
        <v>14</v>
      </c>
      <c r="B20" s="6">
        <v>3122</v>
      </c>
      <c r="C20" s="9">
        <v>1</v>
      </c>
      <c r="D20" s="10" t="s">
        <v>18</v>
      </c>
      <c r="E20" s="31">
        <f t="shared" si="0"/>
        <v>4066.5</v>
      </c>
      <c r="F20" s="31">
        <v>0</v>
      </c>
      <c r="G20" s="30">
        <v>4066.5</v>
      </c>
      <c r="H20" s="30">
        <v>693.9</v>
      </c>
      <c r="I20" s="50"/>
      <c r="J20" s="31">
        <v>29490</v>
      </c>
      <c r="K20" s="40"/>
      <c r="L20" s="28">
        <v>73</v>
      </c>
      <c r="M20" s="27"/>
      <c r="N20" s="27"/>
      <c r="O20" s="27">
        <v>159.1</v>
      </c>
      <c r="P20" s="158"/>
      <c r="Q20" s="29"/>
      <c r="R20" s="29"/>
      <c r="S20" s="29">
        <v>-200</v>
      </c>
      <c r="T20" s="29">
        <v>7.4</v>
      </c>
      <c r="U20" s="29"/>
      <c r="V20" s="27">
        <v>15</v>
      </c>
      <c r="W20" s="27"/>
      <c r="X20" s="58"/>
      <c r="Y20" s="28"/>
      <c r="Z20" s="148"/>
      <c r="AA20" s="183">
        <v>87.63</v>
      </c>
      <c r="AB20" s="148">
        <f t="shared" si="1"/>
        <v>29490</v>
      </c>
      <c r="AC20" s="27">
        <f t="shared" si="4"/>
        <v>4121</v>
      </c>
      <c r="AD20" s="27">
        <f t="shared" si="5"/>
        <v>232.1</v>
      </c>
      <c r="AE20" s="27">
        <f t="shared" si="6"/>
        <v>3888.9</v>
      </c>
      <c r="AF20" s="27">
        <f t="shared" si="7"/>
        <v>33611</v>
      </c>
      <c r="AG20" s="27">
        <f t="shared" si="2"/>
        <v>0</v>
      </c>
      <c r="AH20" s="27">
        <f t="shared" si="8"/>
        <v>693.9</v>
      </c>
      <c r="AI20" s="91">
        <f t="shared" si="3"/>
        <v>87.63</v>
      </c>
      <c r="AJ20" s="58">
        <v>2</v>
      </c>
      <c r="AK20" s="58">
        <v>0</v>
      </c>
      <c r="AL20" s="131">
        <v>14000</v>
      </c>
      <c r="AM20" s="59"/>
      <c r="AN20" s="170"/>
    </row>
    <row r="21" spans="1:40" ht="12.75">
      <c r="A21" s="6">
        <v>145</v>
      </c>
      <c r="B21" s="6">
        <v>3123</v>
      </c>
      <c r="C21" s="9">
        <v>1</v>
      </c>
      <c r="D21" s="8" t="s">
        <v>19</v>
      </c>
      <c r="E21" s="31">
        <f t="shared" si="0"/>
        <v>3417</v>
      </c>
      <c r="F21" s="31">
        <v>0</v>
      </c>
      <c r="G21" s="30">
        <v>3417</v>
      </c>
      <c r="H21" s="30">
        <v>408.4</v>
      </c>
      <c r="I21" s="50"/>
      <c r="J21" s="31">
        <v>11836.9</v>
      </c>
      <c r="K21" s="40">
        <v>150</v>
      </c>
      <c r="L21" s="28">
        <v>37</v>
      </c>
      <c r="M21" s="27"/>
      <c r="N21" s="27"/>
      <c r="O21" s="27"/>
      <c r="P21" s="158"/>
      <c r="Q21" s="29">
        <v>600</v>
      </c>
      <c r="R21" s="29"/>
      <c r="S21" s="29"/>
      <c r="T21" s="29">
        <v>70</v>
      </c>
      <c r="U21" s="29"/>
      <c r="V21" s="27"/>
      <c r="W21" s="27"/>
      <c r="X21" s="58"/>
      <c r="Y21" s="28"/>
      <c r="Z21" s="148"/>
      <c r="AA21" s="183">
        <v>46.39</v>
      </c>
      <c r="AB21" s="148">
        <f t="shared" si="1"/>
        <v>11986.9</v>
      </c>
      <c r="AC21" s="27">
        <f t="shared" si="4"/>
        <v>4124</v>
      </c>
      <c r="AD21" s="27">
        <f t="shared" si="5"/>
        <v>37</v>
      </c>
      <c r="AE21" s="27">
        <f t="shared" si="6"/>
        <v>4087</v>
      </c>
      <c r="AF21" s="27">
        <f t="shared" si="7"/>
        <v>16110.9</v>
      </c>
      <c r="AG21" s="27">
        <f t="shared" si="2"/>
        <v>0</v>
      </c>
      <c r="AH21" s="27">
        <f t="shared" si="8"/>
        <v>408.4</v>
      </c>
      <c r="AI21" s="91">
        <f t="shared" si="3"/>
        <v>46.39</v>
      </c>
      <c r="AJ21" s="58">
        <v>1</v>
      </c>
      <c r="AK21" s="58">
        <v>0</v>
      </c>
      <c r="AL21" s="131">
        <v>4290</v>
      </c>
      <c r="AM21" s="59"/>
      <c r="AN21" s="170"/>
    </row>
    <row r="22" spans="1:40" ht="24">
      <c r="A22" s="6">
        <v>16</v>
      </c>
      <c r="B22" s="6">
        <v>3123</v>
      </c>
      <c r="C22" s="9">
        <v>1</v>
      </c>
      <c r="D22" s="10" t="s">
        <v>20</v>
      </c>
      <c r="E22" s="31">
        <f t="shared" si="0"/>
        <v>3940.4</v>
      </c>
      <c r="F22" s="31">
        <v>0</v>
      </c>
      <c r="G22" s="30">
        <v>3940.4</v>
      </c>
      <c r="H22" s="30">
        <v>793.7</v>
      </c>
      <c r="I22" s="50"/>
      <c r="J22" s="31">
        <v>20185.3</v>
      </c>
      <c r="K22" s="40"/>
      <c r="L22" s="28">
        <v>68</v>
      </c>
      <c r="M22" s="27"/>
      <c r="N22" s="27"/>
      <c r="O22" s="27"/>
      <c r="P22" s="158"/>
      <c r="Q22" s="29"/>
      <c r="R22" s="29"/>
      <c r="S22" s="29"/>
      <c r="T22" s="29">
        <v>236.1</v>
      </c>
      <c r="U22" s="29"/>
      <c r="V22" s="27"/>
      <c r="W22" s="27"/>
      <c r="X22" s="58"/>
      <c r="Y22" s="28"/>
      <c r="Z22" s="148"/>
      <c r="AA22" s="183">
        <v>75.08</v>
      </c>
      <c r="AB22" s="148">
        <f t="shared" si="1"/>
        <v>20185.3</v>
      </c>
      <c r="AC22" s="27">
        <f t="shared" si="4"/>
        <v>4244.5</v>
      </c>
      <c r="AD22" s="27">
        <f t="shared" si="5"/>
        <v>68</v>
      </c>
      <c r="AE22" s="27">
        <f t="shared" si="6"/>
        <v>4176.5</v>
      </c>
      <c r="AF22" s="27">
        <f t="shared" si="7"/>
        <v>24429.8</v>
      </c>
      <c r="AG22" s="27">
        <f t="shared" si="2"/>
        <v>0</v>
      </c>
      <c r="AH22" s="27">
        <f t="shared" si="8"/>
        <v>793.7</v>
      </c>
      <c r="AI22" s="91">
        <f t="shared" si="3"/>
        <v>75.08</v>
      </c>
      <c r="AJ22" s="58">
        <v>1</v>
      </c>
      <c r="AK22" s="58">
        <v>0</v>
      </c>
      <c r="AL22" s="131"/>
      <c r="AM22" s="59"/>
      <c r="AN22" s="170"/>
    </row>
    <row r="23" spans="1:40" ht="24">
      <c r="A23" s="6">
        <v>18</v>
      </c>
      <c r="B23" s="6">
        <v>3123</v>
      </c>
      <c r="C23" s="9">
        <v>1</v>
      </c>
      <c r="D23" s="10" t="s">
        <v>21</v>
      </c>
      <c r="E23" s="31">
        <f t="shared" si="0"/>
        <v>2290</v>
      </c>
      <c r="F23" s="31">
        <v>0</v>
      </c>
      <c r="G23" s="30">
        <v>2290</v>
      </c>
      <c r="H23" s="30">
        <v>43.6</v>
      </c>
      <c r="I23" s="50"/>
      <c r="J23" s="31">
        <v>13700.3</v>
      </c>
      <c r="K23" s="40"/>
      <c r="L23" s="28">
        <v>48</v>
      </c>
      <c r="M23" s="27"/>
      <c r="N23" s="27"/>
      <c r="O23" s="27"/>
      <c r="P23" s="158"/>
      <c r="Q23" s="29"/>
      <c r="R23" s="29"/>
      <c r="S23" s="29"/>
      <c r="T23" s="29"/>
      <c r="U23" s="29"/>
      <c r="V23" s="27"/>
      <c r="W23" s="27"/>
      <c r="X23" s="58"/>
      <c r="Y23" s="28"/>
      <c r="Z23" s="148"/>
      <c r="AA23" s="183">
        <v>45.03</v>
      </c>
      <c r="AB23" s="148">
        <f t="shared" si="1"/>
        <v>13700.3</v>
      </c>
      <c r="AC23" s="27">
        <f t="shared" si="4"/>
        <v>2338</v>
      </c>
      <c r="AD23" s="27">
        <f t="shared" si="5"/>
        <v>48</v>
      </c>
      <c r="AE23" s="27">
        <f t="shared" si="6"/>
        <v>2290</v>
      </c>
      <c r="AF23" s="27">
        <f t="shared" si="7"/>
        <v>16038.3</v>
      </c>
      <c r="AG23" s="27">
        <f t="shared" si="2"/>
        <v>0</v>
      </c>
      <c r="AH23" s="27">
        <f t="shared" si="8"/>
        <v>43.6</v>
      </c>
      <c r="AI23" s="91">
        <f t="shared" si="3"/>
        <v>45.03</v>
      </c>
      <c r="AJ23" s="58">
        <v>8</v>
      </c>
      <c r="AK23" s="58">
        <v>0</v>
      </c>
      <c r="AL23" s="131"/>
      <c r="AM23" s="59"/>
      <c r="AN23" s="170"/>
    </row>
    <row r="24" spans="1:40" ht="24">
      <c r="A24" s="6">
        <v>146</v>
      </c>
      <c r="B24" s="6">
        <v>3123</v>
      </c>
      <c r="C24" s="9">
        <v>1</v>
      </c>
      <c r="D24" s="10" t="s">
        <v>22</v>
      </c>
      <c r="E24" s="31">
        <f t="shared" si="0"/>
        <v>1687.3</v>
      </c>
      <c r="F24" s="31">
        <v>0</v>
      </c>
      <c r="G24" s="30">
        <v>1687.3</v>
      </c>
      <c r="H24" s="30">
        <v>195</v>
      </c>
      <c r="I24" s="50"/>
      <c r="J24" s="31">
        <v>11157.9</v>
      </c>
      <c r="K24" s="40"/>
      <c r="L24" s="28">
        <v>37</v>
      </c>
      <c r="M24" s="27"/>
      <c r="N24" s="27"/>
      <c r="O24" s="27"/>
      <c r="P24" s="158"/>
      <c r="Q24" s="29"/>
      <c r="R24" s="29"/>
      <c r="S24" s="29"/>
      <c r="T24" s="29">
        <v>30.3</v>
      </c>
      <c r="U24" s="29"/>
      <c r="V24" s="27"/>
      <c r="W24" s="27"/>
      <c r="X24" s="58"/>
      <c r="Y24" s="28"/>
      <c r="Z24" s="148"/>
      <c r="AA24" s="183">
        <v>38.22</v>
      </c>
      <c r="AB24" s="148">
        <f t="shared" si="1"/>
        <v>11157.9</v>
      </c>
      <c r="AC24" s="27">
        <f t="shared" si="4"/>
        <v>1754.6</v>
      </c>
      <c r="AD24" s="27">
        <f t="shared" si="5"/>
        <v>37</v>
      </c>
      <c r="AE24" s="27">
        <f t="shared" si="6"/>
        <v>1717.6</v>
      </c>
      <c r="AF24" s="27">
        <f t="shared" si="7"/>
        <v>12912.5</v>
      </c>
      <c r="AG24" s="27">
        <f t="shared" si="2"/>
        <v>0</v>
      </c>
      <c r="AH24" s="27">
        <f t="shared" si="8"/>
        <v>195</v>
      </c>
      <c r="AI24" s="91">
        <f t="shared" si="3"/>
        <v>38.22</v>
      </c>
      <c r="AJ24" s="58">
        <v>1</v>
      </c>
      <c r="AK24" s="58">
        <v>0</v>
      </c>
      <c r="AL24" s="131"/>
      <c r="AM24" s="59"/>
      <c r="AN24" s="170"/>
    </row>
    <row r="25" spans="1:40" ht="36">
      <c r="A25" s="6">
        <v>19</v>
      </c>
      <c r="B25" s="6">
        <v>3125</v>
      </c>
      <c r="C25" s="9">
        <v>1</v>
      </c>
      <c r="D25" s="10" t="s">
        <v>23</v>
      </c>
      <c r="E25" s="31">
        <f t="shared" si="0"/>
        <v>4467.5</v>
      </c>
      <c r="F25" s="31">
        <v>0</v>
      </c>
      <c r="G25" s="30">
        <v>4467.5</v>
      </c>
      <c r="H25" s="30">
        <v>1377.2</v>
      </c>
      <c r="I25" s="50"/>
      <c r="J25" s="31">
        <v>22320.8</v>
      </c>
      <c r="K25" s="40"/>
      <c r="L25" s="28">
        <v>69</v>
      </c>
      <c r="M25" s="27"/>
      <c r="N25" s="27"/>
      <c r="O25" s="27"/>
      <c r="P25" s="158">
        <v>140</v>
      </c>
      <c r="Q25" s="29"/>
      <c r="R25" s="29"/>
      <c r="S25" s="29"/>
      <c r="T25" s="29"/>
      <c r="U25" s="29"/>
      <c r="V25" s="27"/>
      <c r="W25" s="27"/>
      <c r="X25" s="58"/>
      <c r="Y25" s="28"/>
      <c r="Z25" s="148"/>
      <c r="AA25" s="183">
        <v>74.6</v>
      </c>
      <c r="AB25" s="148">
        <f t="shared" si="1"/>
        <v>22320.8</v>
      </c>
      <c r="AC25" s="27">
        <f t="shared" si="4"/>
        <v>4676.5</v>
      </c>
      <c r="AD25" s="27">
        <f t="shared" si="5"/>
        <v>69</v>
      </c>
      <c r="AE25" s="27">
        <f t="shared" si="6"/>
        <v>4607.5</v>
      </c>
      <c r="AF25" s="27">
        <f t="shared" si="7"/>
        <v>26997.3</v>
      </c>
      <c r="AG25" s="27">
        <f t="shared" si="2"/>
        <v>0</v>
      </c>
      <c r="AH25" s="27">
        <f t="shared" si="8"/>
        <v>1377.2</v>
      </c>
      <c r="AI25" s="91">
        <f t="shared" si="3"/>
        <v>74.6</v>
      </c>
      <c r="AJ25" s="58">
        <v>1</v>
      </c>
      <c r="AK25" s="58">
        <v>0</v>
      </c>
      <c r="AL25" s="131"/>
      <c r="AM25" s="59"/>
      <c r="AN25" s="170">
        <v>100</v>
      </c>
    </row>
    <row r="26" spans="1:40" ht="24">
      <c r="A26" s="6">
        <v>20</v>
      </c>
      <c r="B26" s="6">
        <v>3114</v>
      </c>
      <c r="C26" s="9">
        <v>1</v>
      </c>
      <c r="D26" s="10" t="s">
        <v>24</v>
      </c>
      <c r="E26" s="31">
        <f t="shared" si="0"/>
        <v>2534.7</v>
      </c>
      <c r="F26" s="31">
        <v>0</v>
      </c>
      <c r="G26" s="30">
        <v>2534.7</v>
      </c>
      <c r="H26" s="30">
        <v>649.2</v>
      </c>
      <c r="I26" s="50"/>
      <c r="J26" s="31">
        <v>15850.1</v>
      </c>
      <c r="K26" s="40"/>
      <c r="L26" s="28">
        <v>52</v>
      </c>
      <c r="M26" s="27"/>
      <c r="N26" s="27"/>
      <c r="O26" s="27"/>
      <c r="P26" s="158"/>
      <c r="Q26" s="29"/>
      <c r="R26" s="29"/>
      <c r="S26" s="29"/>
      <c r="T26" s="29">
        <v>17</v>
      </c>
      <c r="U26" s="29"/>
      <c r="V26" s="27"/>
      <c r="W26" s="27"/>
      <c r="X26" s="58"/>
      <c r="Y26" s="28"/>
      <c r="Z26" s="148"/>
      <c r="AA26" s="183">
        <v>51.41</v>
      </c>
      <c r="AB26" s="148">
        <f t="shared" si="1"/>
        <v>15850.1</v>
      </c>
      <c r="AC26" s="27">
        <f t="shared" si="4"/>
        <v>2603.7</v>
      </c>
      <c r="AD26" s="27">
        <f t="shared" si="5"/>
        <v>52</v>
      </c>
      <c r="AE26" s="27">
        <f t="shared" si="6"/>
        <v>2551.7</v>
      </c>
      <c r="AF26" s="27">
        <f t="shared" si="7"/>
        <v>18453.8</v>
      </c>
      <c r="AG26" s="27">
        <f t="shared" si="2"/>
        <v>0</v>
      </c>
      <c r="AH26" s="27">
        <f t="shared" si="8"/>
        <v>649.2</v>
      </c>
      <c r="AI26" s="91">
        <f t="shared" si="3"/>
        <v>51.41</v>
      </c>
      <c r="AJ26" s="58">
        <v>1</v>
      </c>
      <c r="AK26" s="58">
        <v>0</v>
      </c>
      <c r="AL26" s="131"/>
      <c r="AM26" s="59"/>
      <c r="AN26" s="170"/>
    </row>
    <row r="27" spans="1:40" ht="36">
      <c r="A27" s="6">
        <v>21</v>
      </c>
      <c r="B27" s="6">
        <v>3116</v>
      </c>
      <c r="C27" s="9">
        <v>1</v>
      </c>
      <c r="D27" s="10" t="s">
        <v>25</v>
      </c>
      <c r="E27" s="31">
        <f t="shared" si="0"/>
        <v>5140.9</v>
      </c>
      <c r="F27" s="31">
        <v>0</v>
      </c>
      <c r="G27" s="30">
        <v>5140.9</v>
      </c>
      <c r="H27" s="30">
        <v>823.5</v>
      </c>
      <c r="I27" s="50"/>
      <c r="J27" s="31">
        <v>25401.8</v>
      </c>
      <c r="K27" s="83"/>
      <c r="L27" s="28">
        <v>81</v>
      </c>
      <c r="M27" s="27"/>
      <c r="N27" s="27"/>
      <c r="O27" s="27"/>
      <c r="P27" s="158"/>
      <c r="Q27" s="29">
        <v>580</v>
      </c>
      <c r="R27" s="29"/>
      <c r="S27" s="29"/>
      <c r="T27" s="29"/>
      <c r="U27" s="29"/>
      <c r="V27" s="27">
        <v>86</v>
      </c>
      <c r="W27" s="27"/>
      <c r="X27" s="58"/>
      <c r="Y27" s="28"/>
      <c r="Z27" s="148"/>
      <c r="AA27" s="183">
        <v>87.12</v>
      </c>
      <c r="AB27" s="148">
        <f t="shared" si="1"/>
        <v>25401.8</v>
      </c>
      <c r="AC27" s="27">
        <f t="shared" si="4"/>
        <v>5887.9</v>
      </c>
      <c r="AD27" s="27">
        <f t="shared" si="5"/>
        <v>81</v>
      </c>
      <c r="AE27" s="27">
        <f t="shared" si="6"/>
        <v>5806.9</v>
      </c>
      <c r="AF27" s="27">
        <f t="shared" si="7"/>
        <v>31289.699999999997</v>
      </c>
      <c r="AG27" s="27">
        <f t="shared" si="2"/>
        <v>0</v>
      </c>
      <c r="AH27" s="27">
        <f t="shared" si="8"/>
        <v>823.5</v>
      </c>
      <c r="AI27" s="91">
        <f t="shared" si="3"/>
        <v>87.12</v>
      </c>
      <c r="AJ27" s="58">
        <v>0</v>
      </c>
      <c r="AK27" s="58">
        <v>0</v>
      </c>
      <c r="AL27" s="131"/>
      <c r="AM27" s="59"/>
      <c r="AN27" s="170">
        <v>5870</v>
      </c>
    </row>
    <row r="28" spans="1:40" ht="36">
      <c r="A28" s="6">
        <v>30</v>
      </c>
      <c r="B28" s="6">
        <v>3112</v>
      </c>
      <c r="C28" s="9">
        <v>1</v>
      </c>
      <c r="D28" s="10" t="s">
        <v>26</v>
      </c>
      <c r="E28" s="31">
        <f t="shared" si="0"/>
        <v>752.1</v>
      </c>
      <c r="F28" s="31">
        <v>0</v>
      </c>
      <c r="G28" s="30">
        <v>752.1</v>
      </c>
      <c r="H28" s="30">
        <v>196.7</v>
      </c>
      <c r="I28" s="50"/>
      <c r="J28" s="31">
        <v>4176.6</v>
      </c>
      <c r="K28" s="40"/>
      <c r="L28" s="28">
        <v>15</v>
      </c>
      <c r="M28" s="27"/>
      <c r="N28" s="27"/>
      <c r="O28" s="27"/>
      <c r="P28" s="158">
        <v>14.3</v>
      </c>
      <c r="Q28" s="29"/>
      <c r="R28" s="29"/>
      <c r="S28" s="29"/>
      <c r="T28" s="29"/>
      <c r="U28" s="29"/>
      <c r="V28" s="27"/>
      <c r="W28" s="27"/>
      <c r="X28" s="58"/>
      <c r="Y28" s="28">
        <v>14.3</v>
      </c>
      <c r="Z28" s="148"/>
      <c r="AA28" s="183">
        <v>17.49</v>
      </c>
      <c r="AB28" s="148">
        <f t="shared" si="1"/>
        <v>4176.6</v>
      </c>
      <c r="AC28" s="27">
        <f t="shared" si="4"/>
        <v>781.4</v>
      </c>
      <c r="AD28" s="27">
        <f t="shared" si="5"/>
        <v>15</v>
      </c>
      <c r="AE28" s="27">
        <f t="shared" si="6"/>
        <v>766.4</v>
      </c>
      <c r="AF28" s="27">
        <f t="shared" si="7"/>
        <v>4958</v>
      </c>
      <c r="AG28" s="27">
        <f t="shared" si="2"/>
        <v>0</v>
      </c>
      <c r="AH28" s="27">
        <f t="shared" si="8"/>
        <v>211</v>
      </c>
      <c r="AI28" s="91">
        <f t="shared" si="3"/>
        <v>17.49</v>
      </c>
      <c r="AJ28" s="58">
        <v>0</v>
      </c>
      <c r="AK28" s="58">
        <v>0</v>
      </c>
      <c r="AL28" s="131"/>
      <c r="AM28" s="59"/>
      <c r="AN28" s="170"/>
    </row>
    <row r="29" spans="1:40" ht="36">
      <c r="A29" s="6">
        <v>28</v>
      </c>
      <c r="B29" s="6">
        <v>3112</v>
      </c>
      <c r="C29" s="9">
        <v>1</v>
      </c>
      <c r="D29" s="10" t="s">
        <v>27</v>
      </c>
      <c r="E29" s="31">
        <f t="shared" si="0"/>
        <v>314</v>
      </c>
      <c r="F29" s="31">
        <v>0</v>
      </c>
      <c r="G29" s="30">
        <v>314</v>
      </c>
      <c r="H29" s="30">
        <v>28.1</v>
      </c>
      <c r="I29" s="50"/>
      <c r="J29" s="31">
        <v>1666.2</v>
      </c>
      <c r="K29" s="40">
        <v>10</v>
      </c>
      <c r="L29" s="28">
        <v>6</v>
      </c>
      <c r="M29" s="27"/>
      <c r="N29" s="27"/>
      <c r="O29" s="27"/>
      <c r="P29" s="158"/>
      <c r="Q29" s="29"/>
      <c r="R29" s="29"/>
      <c r="S29" s="29"/>
      <c r="T29" s="29"/>
      <c r="U29" s="29"/>
      <c r="V29" s="27"/>
      <c r="W29" s="27"/>
      <c r="X29" s="58"/>
      <c r="Y29" s="28"/>
      <c r="Z29" s="148"/>
      <c r="AA29" s="183">
        <v>7</v>
      </c>
      <c r="AB29" s="148">
        <f t="shared" si="1"/>
        <v>1676.2</v>
      </c>
      <c r="AC29" s="27">
        <f t="shared" si="4"/>
        <v>320</v>
      </c>
      <c r="AD29" s="27">
        <f t="shared" si="5"/>
        <v>6</v>
      </c>
      <c r="AE29" s="27">
        <f t="shared" si="6"/>
        <v>314</v>
      </c>
      <c r="AF29" s="27">
        <f t="shared" si="7"/>
        <v>1996.2</v>
      </c>
      <c r="AG29" s="27">
        <f t="shared" si="2"/>
        <v>0</v>
      </c>
      <c r="AH29" s="27">
        <f t="shared" si="8"/>
        <v>28.1</v>
      </c>
      <c r="AI29" s="91">
        <f t="shared" si="3"/>
        <v>7</v>
      </c>
      <c r="AJ29" s="58">
        <v>0</v>
      </c>
      <c r="AK29" s="58">
        <v>0</v>
      </c>
      <c r="AL29" s="131"/>
      <c r="AM29" s="59"/>
      <c r="AN29" s="170"/>
    </row>
    <row r="30" spans="1:40" ht="36">
      <c r="A30" s="6">
        <v>31</v>
      </c>
      <c r="B30" s="6">
        <v>3112</v>
      </c>
      <c r="C30" s="9">
        <v>1</v>
      </c>
      <c r="D30" s="10" t="s">
        <v>28</v>
      </c>
      <c r="E30" s="31">
        <f t="shared" si="0"/>
        <v>110</v>
      </c>
      <c r="F30" s="31">
        <v>0</v>
      </c>
      <c r="G30" s="30">
        <v>110</v>
      </c>
      <c r="H30" s="30">
        <v>5.1</v>
      </c>
      <c r="I30" s="50"/>
      <c r="J30" s="31">
        <v>2014</v>
      </c>
      <c r="K30" s="40">
        <v>-24</v>
      </c>
      <c r="L30" s="28">
        <v>10</v>
      </c>
      <c r="M30" s="27"/>
      <c r="N30" s="27"/>
      <c r="O30" s="27"/>
      <c r="P30" s="158">
        <v>24</v>
      </c>
      <c r="Q30" s="29"/>
      <c r="R30" s="29"/>
      <c r="S30" s="29"/>
      <c r="T30" s="29"/>
      <c r="U30" s="29"/>
      <c r="V30" s="27"/>
      <c r="W30" s="27"/>
      <c r="X30" s="58"/>
      <c r="Y30" s="28"/>
      <c r="Z30" s="148"/>
      <c r="AA30" s="183">
        <v>7.67</v>
      </c>
      <c r="AB30" s="148">
        <f t="shared" si="1"/>
        <v>1990</v>
      </c>
      <c r="AC30" s="27">
        <f t="shared" si="4"/>
        <v>144</v>
      </c>
      <c r="AD30" s="27">
        <f t="shared" si="5"/>
        <v>10</v>
      </c>
      <c r="AE30" s="27">
        <f t="shared" si="6"/>
        <v>134</v>
      </c>
      <c r="AF30" s="27">
        <f t="shared" si="7"/>
        <v>2134</v>
      </c>
      <c r="AG30" s="27">
        <f t="shared" si="2"/>
        <v>0</v>
      </c>
      <c r="AH30" s="27">
        <f t="shared" si="8"/>
        <v>5.1</v>
      </c>
      <c r="AI30" s="91">
        <f t="shared" si="3"/>
        <v>7.67</v>
      </c>
      <c r="AJ30" s="58">
        <v>0</v>
      </c>
      <c r="AK30" s="58">
        <v>0</v>
      </c>
      <c r="AL30" s="131"/>
      <c r="AM30" s="59"/>
      <c r="AN30" s="170"/>
    </row>
    <row r="31" spans="1:40" ht="36">
      <c r="A31" s="6">
        <v>29</v>
      </c>
      <c r="B31" s="6">
        <v>3112</v>
      </c>
      <c r="C31" s="9">
        <v>1</v>
      </c>
      <c r="D31" s="10" t="s">
        <v>29</v>
      </c>
      <c r="E31" s="31">
        <f t="shared" si="0"/>
        <v>459</v>
      </c>
      <c r="F31" s="31">
        <v>0</v>
      </c>
      <c r="G31" s="30">
        <v>459</v>
      </c>
      <c r="H31" s="30">
        <v>10.1</v>
      </c>
      <c r="I31" s="50"/>
      <c r="J31" s="31">
        <v>2797.2</v>
      </c>
      <c r="K31" s="40"/>
      <c r="L31" s="28">
        <v>10</v>
      </c>
      <c r="M31" s="27"/>
      <c r="N31" s="27"/>
      <c r="O31" s="27"/>
      <c r="P31" s="158"/>
      <c r="Q31" s="29"/>
      <c r="R31" s="29"/>
      <c r="S31" s="29"/>
      <c r="T31" s="29"/>
      <c r="U31" s="29"/>
      <c r="V31" s="27"/>
      <c r="W31" s="27"/>
      <c r="X31" s="58"/>
      <c r="Y31" s="28"/>
      <c r="Z31" s="148"/>
      <c r="AA31" s="183">
        <v>11</v>
      </c>
      <c r="AB31" s="148">
        <f t="shared" si="1"/>
        <v>2797.2</v>
      </c>
      <c r="AC31" s="27">
        <f t="shared" si="4"/>
        <v>469</v>
      </c>
      <c r="AD31" s="27">
        <f t="shared" si="5"/>
        <v>10</v>
      </c>
      <c r="AE31" s="27">
        <f t="shared" si="6"/>
        <v>459</v>
      </c>
      <c r="AF31" s="27">
        <f t="shared" si="7"/>
        <v>3266.2</v>
      </c>
      <c r="AG31" s="27">
        <f t="shared" si="2"/>
        <v>0</v>
      </c>
      <c r="AH31" s="27">
        <f t="shared" si="8"/>
        <v>10.1</v>
      </c>
      <c r="AI31" s="91">
        <f t="shared" si="3"/>
        <v>11</v>
      </c>
      <c r="AJ31" s="58">
        <v>0</v>
      </c>
      <c r="AK31" s="58">
        <v>0</v>
      </c>
      <c r="AL31" s="131"/>
      <c r="AM31" s="59"/>
      <c r="AN31" s="170"/>
    </row>
    <row r="32" spans="1:40" ht="36">
      <c r="A32" s="6">
        <v>27</v>
      </c>
      <c r="B32" s="6">
        <v>3114</v>
      </c>
      <c r="C32" s="9">
        <v>1</v>
      </c>
      <c r="D32" s="10" t="s">
        <v>30</v>
      </c>
      <c r="E32" s="31">
        <f t="shared" si="0"/>
        <v>257</v>
      </c>
      <c r="F32" s="31">
        <v>0</v>
      </c>
      <c r="G32" s="30">
        <v>257</v>
      </c>
      <c r="H32" s="30">
        <v>0</v>
      </c>
      <c r="I32" s="50"/>
      <c r="J32" s="31">
        <v>3949.4</v>
      </c>
      <c r="K32" s="40"/>
      <c r="L32" s="28">
        <v>15</v>
      </c>
      <c r="M32" s="27"/>
      <c r="N32" s="27"/>
      <c r="O32" s="27"/>
      <c r="P32" s="158"/>
      <c r="Q32" s="29"/>
      <c r="R32" s="29"/>
      <c r="S32" s="29"/>
      <c r="T32" s="29"/>
      <c r="U32" s="29"/>
      <c r="V32" s="27"/>
      <c r="W32" s="27"/>
      <c r="X32" s="58"/>
      <c r="Y32" s="28"/>
      <c r="Z32" s="148"/>
      <c r="AA32" s="183">
        <v>11.6</v>
      </c>
      <c r="AB32" s="148">
        <f t="shared" si="1"/>
        <v>3949.4</v>
      </c>
      <c r="AC32" s="27">
        <f t="shared" si="4"/>
        <v>272</v>
      </c>
      <c r="AD32" s="27">
        <f t="shared" si="5"/>
        <v>15</v>
      </c>
      <c r="AE32" s="27">
        <f t="shared" si="6"/>
        <v>257</v>
      </c>
      <c r="AF32" s="27">
        <f t="shared" si="7"/>
        <v>4221.4</v>
      </c>
      <c r="AG32" s="27">
        <f t="shared" si="2"/>
        <v>0</v>
      </c>
      <c r="AH32" s="27">
        <f t="shared" si="8"/>
        <v>0</v>
      </c>
      <c r="AI32" s="91">
        <f t="shared" si="3"/>
        <v>11.6</v>
      </c>
      <c r="AJ32" s="58">
        <v>0</v>
      </c>
      <c r="AK32" s="58">
        <v>0</v>
      </c>
      <c r="AL32" s="131"/>
      <c r="AM32" s="59"/>
      <c r="AN32" s="170"/>
    </row>
    <row r="33" spans="1:40" ht="24">
      <c r="A33" s="6">
        <v>24</v>
      </c>
      <c r="B33" s="6">
        <v>3114</v>
      </c>
      <c r="C33" s="9">
        <v>1</v>
      </c>
      <c r="D33" s="10" t="s">
        <v>31</v>
      </c>
      <c r="E33" s="31">
        <f t="shared" si="0"/>
        <v>497</v>
      </c>
      <c r="F33" s="31">
        <v>0</v>
      </c>
      <c r="G33" s="30">
        <v>497</v>
      </c>
      <c r="H33" s="30">
        <v>0</v>
      </c>
      <c r="I33" s="50"/>
      <c r="J33" s="31">
        <v>3950.5</v>
      </c>
      <c r="K33" s="40"/>
      <c r="L33" s="28">
        <v>12</v>
      </c>
      <c r="M33" s="27"/>
      <c r="N33" s="27"/>
      <c r="O33" s="27"/>
      <c r="P33" s="158"/>
      <c r="Q33" s="29"/>
      <c r="R33" s="29"/>
      <c r="S33" s="29"/>
      <c r="T33" s="29"/>
      <c r="U33" s="29"/>
      <c r="V33" s="27"/>
      <c r="W33" s="27"/>
      <c r="X33" s="58"/>
      <c r="Y33" s="28"/>
      <c r="Z33" s="148"/>
      <c r="AA33" s="183">
        <v>11.17</v>
      </c>
      <c r="AB33" s="148">
        <f t="shared" si="1"/>
        <v>3950.5</v>
      </c>
      <c r="AC33" s="27">
        <f t="shared" si="4"/>
        <v>509</v>
      </c>
      <c r="AD33" s="27">
        <f t="shared" si="5"/>
        <v>12</v>
      </c>
      <c r="AE33" s="27">
        <f t="shared" si="6"/>
        <v>497</v>
      </c>
      <c r="AF33" s="27">
        <f t="shared" si="7"/>
        <v>4459.5</v>
      </c>
      <c r="AG33" s="27">
        <f t="shared" si="2"/>
        <v>0</v>
      </c>
      <c r="AH33" s="27">
        <f t="shared" si="8"/>
        <v>0</v>
      </c>
      <c r="AI33" s="91">
        <f t="shared" si="3"/>
        <v>11.17</v>
      </c>
      <c r="AJ33" s="58">
        <v>0</v>
      </c>
      <c r="AK33" s="58">
        <v>0</v>
      </c>
      <c r="AL33" s="131"/>
      <c r="AM33" s="59"/>
      <c r="AN33" s="170"/>
    </row>
    <row r="34" spans="1:40" ht="24">
      <c r="A34" s="6">
        <v>25</v>
      </c>
      <c r="B34" s="6">
        <v>3114</v>
      </c>
      <c r="C34" s="9">
        <v>1</v>
      </c>
      <c r="D34" s="10" t="s">
        <v>32</v>
      </c>
      <c r="E34" s="31">
        <f t="shared" si="0"/>
        <v>546</v>
      </c>
      <c r="F34" s="31">
        <v>0</v>
      </c>
      <c r="G34" s="30">
        <v>546</v>
      </c>
      <c r="H34" s="30">
        <v>0</v>
      </c>
      <c r="I34" s="50"/>
      <c r="J34" s="31">
        <v>4800</v>
      </c>
      <c r="K34" s="40"/>
      <c r="L34" s="28">
        <v>14</v>
      </c>
      <c r="M34" s="27"/>
      <c r="N34" s="27"/>
      <c r="O34" s="27"/>
      <c r="P34" s="158">
        <v>230</v>
      </c>
      <c r="Q34" s="29"/>
      <c r="R34" s="29"/>
      <c r="S34" s="29"/>
      <c r="T34" s="29"/>
      <c r="U34" s="29"/>
      <c r="V34" s="27">
        <v>8</v>
      </c>
      <c r="W34" s="27"/>
      <c r="X34" s="58"/>
      <c r="Y34" s="28"/>
      <c r="Z34" s="148"/>
      <c r="AA34" s="183">
        <v>15.09</v>
      </c>
      <c r="AB34" s="148">
        <f t="shared" si="1"/>
        <v>4800</v>
      </c>
      <c r="AC34" s="27">
        <f t="shared" si="4"/>
        <v>798</v>
      </c>
      <c r="AD34" s="27">
        <f t="shared" si="5"/>
        <v>14</v>
      </c>
      <c r="AE34" s="27">
        <f t="shared" si="6"/>
        <v>784</v>
      </c>
      <c r="AF34" s="27">
        <f t="shared" si="7"/>
        <v>5598</v>
      </c>
      <c r="AG34" s="27">
        <f t="shared" si="2"/>
        <v>0</v>
      </c>
      <c r="AH34" s="27">
        <f t="shared" si="8"/>
        <v>0</v>
      </c>
      <c r="AI34" s="91">
        <f t="shared" si="3"/>
        <v>15.09</v>
      </c>
      <c r="AJ34" s="58">
        <v>0</v>
      </c>
      <c r="AK34" s="58">
        <v>0</v>
      </c>
      <c r="AL34" s="131"/>
      <c r="AM34" s="59"/>
      <c r="AN34" s="170"/>
    </row>
    <row r="35" spans="1:40" ht="24">
      <c r="A35" s="6">
        <v>26</v>
      </c>
      <c r="B35" s="6">
        <v>3114</v>
      </c>
      <c r="C35" s="9">
        <v>1</v>
      </c>
      <c r="D35" s="10" t="s">
        <v>33</v>
      </c>
      <c r="E35" s="31">
        <f t="shared" si="0"/>
        <v>311</v>
      </c>
      <c r="F35" s="31">
        <v>0</v>
      </c>
      <c r="G35" s="30">
        <v>311</v>
      </c>
      <c r="H35" s="30">
        <v>0.4</v>
      </c>
      <c r="I35" s="50"/>
      <c r="J35" s="31">
        <v>2491.4</v>
      </c>
      <c r="K35" s="40"/>
      <c r="L35" s="28">
        <v>8</v>
      </c>
      <c r="M35" s="27"/>
      <c r="N35" s="27"/>
      <c r="O35" s="27"/>
      <c r="P35" s="158"/>
      <c r="Q35" s="29"/>
      <c r="R35" s="29"/>
      <c r="S35" s="29"/>
      <c r="T35" s="29"/>
      <c r="U35" s="29"/>
      <c r="V35" s="27"/>
      <c r="W35" s="27"/>
      <c r="X35" s="58"/>
      <c r="Y35" s="28"/>
      <c r="Z35" s="148"/>
      <c r="AA35" s="183">
        <v>7.8</v>
      </c>
      <c r="AB35" s="148">
        <f t="shared" si="1"/>
        <v>2491.4</v>
      </c>
      <c r="AC35" s="27">
        <f t="shared" si="4"/>
        <v>319</v>
      </c>
      <c r="AD35" s="27">
        <f t="shared" si="5"/>
        <v>8</v>
      </c>
      <c r="AE35" s="27">
        <f t="shared" si="6"/>
        <v>311</v>
      </c>
      <c r="AF35" s="27">
        <f t="shared" si="7"/>
        <v>2810.4</v>
      </c>
      <c r="AG35" s="27">
        <f t="shared" si="2"/>
        <v>0</v>
      </c>
      <c r="AH35" s="27">
        <f t="shared" si="8"/>
        <v>0.4</v>
      </c>
      <c r="AI35" s="91">
        <f t="shared" si="3"/>
        <v>7.8</v>
      </c>
      <c r="AJ35" s="58">
        <v>0</v>
      </c>
      <c r="AK35" s="58">
        <v>0</v>
      </c>
      <c r="AL35" s="131"/>
      <c r="AM35" s="59"/>
      <c r="AN35" s="170"/>
    </row>
    <row r="36" spans="1:40" ht="36">
      <c r="A36" s="6">
        <v>33</v>
      </c>
      <c r="B36" s="6">
        <v>3146</v>
      </c>
      <c r="C36" s="9">
        <v>1</v>
      </c>
      <c r="D36" s="10" t="s">
        <v>34</v>
      </c>
      <c r="E36" s="31">
        <f t="shared" si="0"/>
        <v>651</v>
      </c>
      <c r="F36" s="31">
        <v>0</v>
      </c>
      <c r="G36" s="30">
        <v>651</v>
      </c>
      <c r="H36" s="30">
        <v>5</v>
      </c>
      <c r="I36" s="50"/>
      <c r="J36" s="31">
        <v>4055.3</v>
      </c>
      <c r="K36" s="40">
        <v>-60</v>
      </c>
      <c r="L36" s="28">
        <v>0</v>
      </c>
      <c r="M36" s="27"/>
      <c r="N36" s="27"/>
      <c r="O36" s="27"/>
      <c r="P36" s="158">
        <v>60</v>
      </c>
      <c r="Q36" s="29"/>
      <c r="R36" s="29"/>
      <c r="S36" s="29"/>
      <c r="T36" s="29"/>
      <c r="U36" s="29"/>
      <c r="V36" s="27"/>
      <c r="W36" s="27"/>
      <c r="X36" s="58"/>
      <c r="Y36" s="28"/>
      <c r="Z36" s="148"/>
      <c r="AA36" s="183">
        <v>14.4</v>
      </c>
      <c r="AB36" s="148">
        <f t="shared" si="1"/>
        <v>3995.3</v>
      </c>
      <c r="AC36" s="27">
        <f t="shared" si="4"/>
        <v>711</v>
      </c>
      <c r="AD36" s="27">
        <f t="shared" si="5"/>
        <v>0</v>
      </c>
      <c r="AE36" s="27">
        <f t="shared" si="6"/>
        <v>711</v>
      </c>
      <c r="AF36" s="27">
        <f t="shared" si="7"/>
        <v>4706.3</v>
      </c>
      <c r="AG36" s="27">
        <f t="shared" si="2"/>
        <v>0</v>
      </c>
      <c r="AH36" s="27">
        <f t="shared" si="8"/>
        <v>5</v>
      </c>
      <c r="AI36" s="91">
        <f t="shared" si="3"/>
        <v>14.4</v>
      </c>
      <c r="AJ36" s="58">
        <v>0</v>
      </c>
      <c r="AK36" s="58">
        <v>0</v>
      </c>
      <c r="AL36" s="131"/>
      <c r="AM36" s="59"/>
      <c r="AN36" s="170"/>
    </row>
    <row r="37" spans="1:40" ht="24">
      <c r="A37" s="6">
        <v>22</v>
      </c>
      <c r="B37" s="6">
        <v>4322</v>
      </c>
      <c r="C37" s="9">
        <v>1</v>
      </c>
      <c r="D37" s="10" t="s">
        <v>35</v>
      </c>
      <c r="E37" s="31">
        <f aca="true" t="shared" si="9" ref="E37:E68">F37+G37</f>
        <v>2599</v>
      </c>
      <c r="F37" s="31">
        <v>0</v>
      </c>
      <c r="G37" s="30">
        <v>2599</v>
      </c>
      <c r="H37" s="30">
        <v>112.5</v>
      </c>
      <c r="I37" s="50"/>
      <c r="J37" s="31">
        <v>8123.2</v>
      </c>
      <c r="K37" s="40"/>
      <c r="L37" s="28">
        <v>18</v>
      </c>
      <c r="M37" s="27"/>
      <c r="N37" s="27"/>
      <c r="O37" s="27"/>
      <c r="P37" s="158"/>
      <c r="Q37" s="29"/>
      <c r="R37" s="29"/>
      <c r="S37" s="29"/>
      <c r="T37" s="29"/>
      <c r="U37" s="29"/>
      <c r="V37" s="27"/>
      <c r="W37" s="27"/>
      <c r="X37" s="58"/>
      <c r="Y37" s="28"/>
      <c r="Z37" s="148"/>
      <c r="AA37" s="183">
        <v>31.76</v>
      </c>
      <c r="AB37" s="148">
        <f aca="true" t="shared" si="10" ref="AB37:AB68">SUM(J37:K37,F37)</f>
        <v>8123.2</v>
      </c>
      <c r="AC37" s="27">
        <f t="shared" si="4"/>
        <v>2617</v>
      </c>
      <c r="AD37" s="27">
        <f t="shared" si="5"/>
        <v>18</v>
      </c>
      <c r="AE37" s="27">
        <f t="shared" si="6"/>
        <v>2599</v>
      </c>
      <c r="AF37" s="27">
        <f t="shared" si="7"/>
        <v>10740.2</v>
      </c>
      <c r="AG37" s="27">
        <f aca="true" t="shared" si="11" ref="AG37:AG68">SUM(Z37,I37)</f>
        <v>0</v>
      </c>
      <c r="AH37" s="27">
        <f t="shared" si="8"/>
        <v>112.5</v>
      </c>
      <c r="AI37" s="91">
        <f aca="true" t="shared" si="12" ref="AI37:AI68">AA37</f>
        <v>31.76</v>
      </c>
      <c r="AJ37" s="58">
        <v>0</v>
      </c>
      <c r="AK37" s="58">
        <v>0</v>
      </c>
      <c r="AL37" s="131"/>
      <c r="AM37" s="59"/>
      <c r="AN37" s="170"/>
    </row>
    <row r="38" spans="1:40" ht="36">
      <c r="A38" s="6">
        <v>23</v>
      </c>
      <c r="B38" s="6">
        <v>3145</v>
      </c>
      <c r="C38" s="9">
        <v>1</v>
      </c>
      <c r="D38" s="10" t="s">
        <v>36</v>
      </c>
      <c r="E38" s="31">
        <f t="shared" si="9"/>
        <v>1955</v>
      </c>
      <c r="F38" s="31">
        <v>0</v>
      </c>
      <c r="G38" s="30">
        <v>1955</v>
      </c>
      <c r="H38" s="30">
        <v>415</v>
      </c>
      <c r="I38" s="50"/>
      <c r="J38" s="31">
        <v>11973.3</v>
      </c>
      <c r="K38" s="40"/>
      <c r="L38" s="28">
        <v>39</v>
      </c>
      <c r="M38" s="27"/>
      <c r="N38" s="27"/>
      <c r="O38" s="27"/>
      <c r="P38" s="158"/>
      <c r="Q38" s="29"/>
      <c r="R38" s="29"/>
      <c r="S38" s="29"/>
      <c r="T38" s="29">
        <v>26.2</v>
      </c>
      <c r="U38" s="29"/>
      <c r="V38" s="27"/>
      <c r="W38" s="27"/>
      <c r="X38" s="58"/>
      <c r="Y38" s="28"/>
      <c r="Z38" s="148"/>
      <c r="AA38" s="183">
        <v>53.62</v>
      </c>
      <c r="AB38" s="148">
        <f t="shared" si="10"/>
        <v>11973.3</v>
      </c>
      <c r="AC38" s="27">
        <f t="shared" si="4"/>
        <v>2020.2</v>
      </c>
      <c r="AD38" s="27">
        <f t="shared" si="5"/>
        <v>39</v>
      </c>
      <c r="AE38" s="27">
        <f t="shared" si="6"/>
        <v>1981.2</v>
      </c>
      <c r="AF38" s="27">
        <f t="shared" si="7"/>
        <v>13993.5</v>
      </c>
      <c r="AG38" s="27">
        <f t="shared" si="11"/>
        <v>0</v>
      </c>
      <c r="AH38" s="27">
        <f t="shared" si="8"/>
        <v>415</v>
      </c>
      <c r="AI38" s="91">
        <f t="shared" si="12"/>
        <v>53.62</v>
      </c>
      <c r="AJ38" s="58">
        <v>1</v>
      </c>
      <c r="AK38" s="58">
        <v>0</v>
      </c>
      <c r="AL38" s="131"/>
      <c r="AM38" s="59"/>
      <c r="AN38" s="170">
        <v>3700</v>
      </c>
    </row>
    <row r="39" spans="1:40" ht="24">
      <c r="A39" s="6">
        <v>32</v>
      </c>
      <c r="B39" s="6">
        <v>3145</v>
      </c>
      <c r="C39" s="9">
        <v>1</v>
      </c>
      <c r="D39" s="10" t="s">
        <v>37</v>
      </c>
      <c r="E39" s="31">
        <f t="shared" si="9"/>
        <v>885.9</v>
      </c>
      <c r="F39" s="31">
        <v>0</v>
      </c>
      <c r="G39" s="30">
        <v>885.9</v>
      </c>
      <c r="H39" s="30">
        <v>293.9</v>
      </c>
      <c r="I39" s="50"/>
      <c r="J39" s="31">
        <v>5635.5</v>
      </c>
      <c r="K39" s="40"/>
      <c r="L39" s="28">
        <v>13</v>
      </c>
      <c r="M39" s="27"/>
      <c r="N39" s="27"/>
      <c r="O39" s="27"/>
      <c r="P39" s="158"/>
      <c r="Q39" s="29"/>
      <c r="R39" s="29"/>
      <c r="S39" s="29"/>
      <c r="T39" s="29">
        <v>1.7</v>
      </c>
      <c r="U39" s="29"/>
      <c r="V39" s="27"/>
      <c r="W39" s="27"/>
      <c r="X39" s="58"/>
      <c r="Y39" s="28"/>
      <c r="Z39" s="148"/>
      <c r="AA39" s="183">
        <v>24.31</v>
      </c>
      <c r="AB39" s="148">
        <f t="shared" si="10"/>
        <v>5635.5</v>
      </c>
      <c r="AC39" s="27">
        <f t="shared" si="4"/>
        <v>900.6</v>
      </c>
      <c r="AD39" s="27">
        <f t="shared" si="5"/>
        <v>13</v>
      </c>
      <c r="AE39" s="27">
        <f t="shared" si="6"/>
        <v>887.6</v>
      </c>
      <c r="AF39" s="27">
        <f t="shared" si="7"/>
        <v>6536.1</v>
      </c>
      <c r="AG39" s="27">
        <f t="shared" si="11"/>
        <v>0</v>
      </c>
      <c r="AH39" s="27">
        <f t="shared" si="8"/>
        <v>293.9</v>
      </c>
      <c r="AI39" s="91">
        <f t="shared" si="12"/>
        <v>24.31</v>
      </c>
      <c r="AJ39" s="58">
        <v>0</v>
      </c>
      <c r="AK39" s="58">
        <v>0</v>
      </c>
      <c r="AL39" s="131"/>
      <c r="AM39" s="59"/>
      <c r="AN39" s="170">
        <v>5220</v>
      </c>
    </row>
    <row r="40" spans="1:40" ht="24">
      <c r="A40" s="6">
        <v>153</v>
      </c>
      <c r="B40" s="6">
        <v>3119</v>
      </c>
      <c r="C40" s="9">
        <v>1</v>
      </c>
      <c r="D40" s="10" t="s">
        <v>38</v>
      </c>
      <c r="E40" s="31">
        <f t="shared" si="9"/>
        <v>14.6</v>
      </c>
      <c r="F40" s="31">
        <v>0</v>
      </c>
      <c r="G40" s="30">
        <v>14.6</v>
      </c>
      <c r="H40" s="30">
        <v>14.6</v>
      </c>
      <c r="I40" s="50"/>
      <c r="J40" s="31">
        <v>0</v>
      </c>
      <c r="K40" s="40"/>
      <c r="L40" s="28">
        <v>0</v>
      </c>
      <c r="M40" s="27"/>
      <c r="N40" s="27"/>
      <c r="O40" s="27"/>
      <c r="P40" s="158"/>
      <c r="Q40" s="29"/>
      <c r="R40" s="29"/>
      <c r="S40" s="29"/>
      <c r="T40" s="29"/>
      <c r="U40" s="29"/>
      <c r="V40" s="27"/>
      <c r="W40" s="27"/>
      <c r="X40" s="58"/>
      <c r="Y40" s="28"/>
      <c r="Z40" s="148"/>
      <c r="AA40" s="183">
        <v>0</v>
      </c>
      <c r="AB40" s="148">
        <f t="shared" si="10"/>
        <v>0</v>
      </c>
      <c r="AC40" s="27">
        <f t="shared" si="4"/>
        <v>14.6</v>
      </c>
      <c r="AD40" s="27">
        <f t="shared" si="5"/>
        <v>0</v>
      </c>
      <c r="AE40" s="27">
        <f t="shared" si="6"/>
        <v>14.6</v>
      </c>
      <c r="AF40" s="27">
        <f t="shared" si="7"/>
        <v>14.6</v>
      </c>
      <c r="AG40" s="27">
        <f t="shared" si="11"/>
        <v>0</v>
      </c>
      <c r="AH40" s="27">
        <f t="shared" si="8"/>
        <v>14.6</v>
      </c>
      <c r="AI40" s="91">
        <f t="shared" si="12"/>
        <v>0</v>
      </c>
      <c r="AJ40" s="58">
        <v>0</v>
      </c>
      <c r="AK40" s="58">
        <v>0</v>
      </c>
      <c r="AL40" s="131"/>
      <c r="AM40" s="59"/>
      <c r="AN40" s="170"/>
    </row>
    <row r="41" spans="1:40" ht="24.75" thickBot="1">
      <c r="A41" s="99">
        <v>35</v>
      </c>
      <c r="B41" s="99">
        <v>3142</v>
      </c>
      <c r="C41" s="100">
        <v>1</v>
      </c>
      <c r="D41" s="101" t="s">
        <v>39</v>
      </c>
      <c r="E41" s="37">
        <f t="shared" si="9"/>
        <v>2815.6</v>
      </c>
      <c r="F41" s="140">
        <v>0</v>
      </c>
      <c r="G41" s="87">
        <v>2815.6</v>
      </c>
      <c r="H41" s="87">
        <v>1366</v>
      </c>
      <c r="I41" s="53"/>
      <c r="J41" s="140">
        <v>5267.8</v>
      </c>
      <c r="K41" s="126"/>
      <c r="L41" s="102">
        <v>0</v>
      </c>
      <c r="M41" s="106"/>
      <c r="N41" s="106"/>
      <c r="O41" s="106"/>
      <c r="P41" s="159"/>
      <c r="Q41" s="105"/>
      <c r="R41" s="105"/>
      <c r="S41" s="105"/>
      <c r="T41" s="105"/>
      <c r="U41" s="105"/>
      <c r="V41" s="106"/>
      <c r="W41" s="106"/>
      <c r="X41" s="107"/>
      <c r="Y41" s="127"/>
      <c r="Z41" s="150"/>
      <c r="AA41" s="191">
        <v>29.11</v>
      </c>
      <c r="AB41" s="150">
        <f t="shared" si="10"/>
        <v>5267.8</v>
      </c>
      <c r="AC41" s="106">
        <f t="shared" si="4"/>
        <v>2815.6</v>
      </c>
      <c r="AD41" s="106">
        <f t="shared" si="5"/>
        <v>0</v>
      </c>
      <c r="AE41" s="37">
        <f t="shared" si="6"/>
        <v>2815.6</v>
      </c>
      <c r="AF41" s="106">
        <f t="shared" si="7"/>
        <v>8083.4</v>
      </c>
      <c r="AG41" s="106">
        <f t="shared" si="11"/>
        <v>0</v>
      </c>
      <c r="AH41" s="106">
        <f t="shared" si="8"/>
        <v>1366</v>
      </c>
      <c r="AI41" s="125">
        <f t="shared" si="12"/>
        <v>29.11</v>
      </c>
      <c r="AJ41" s="107">
        <v>0</v>
      </c>
      <c r="AK41" s="107">
        <v>0</v>
      </c>
      <c r="AL41" s="133"/>
      <c r="AM41" s="134"/>
      <c r="AN41" s="171">
        <v>250</v>
      </c>
    </row>
    <row r="42" spans="1:40" ht="24">
      <c r="A42" s="6">
        <v>90</v>
      </c>
      <c r="B42" s="6">
        <v>3121</v>
      </c>
      <c r="C42" s="9">
        <v>2</v>
      </c>
      <c r="D42" s="10" t="s">
        <v>40</v>
      </c>
      <c r="E42" s="31">
        <f t="shared" si="9"/>
        <v>2155</v>
      </c>
      <c r="F42" s="31">
        <v>0</v>
      </c>
      <c r="G42" s="30">
        <v>2155</v>
      </c>
      <c r="H42" s="30">
        <v>41.5</v>
      </c>
      <c r="I42" s="50"/>
      <c r="J42" s="31">
        <v>11104.7</v>
      </c>
      <c r="K42" s="40">
        <v>-30</v>
      </c>
      <c r="L42" s="28">
        <v>35</v>
      </c>
      <c r="M42" s="30"/>
      <c r="N42" s="30"/>
      <c r="O42" s="30"/>
      <c r="P42" s="158">
        <v>30</v>
      </c>
      <c r="Q42" s="29"/>
      <c r="R42" s="29"/>
      <c r="S42" s="29"/>
      <c r="T42" s="29">
        <v>3.8</v>
      </c>
      <c r="U42" s="29"/>
      <c r="V42" s="30"/>
      <c r="W42" s="30"/>
      <c r="X42" s="59"/>
      <c r="Y42" s="28"/>
      <c r="Z42" s="151"/>
      <c r="AA42" s="183">
        <v>35.97</v>
      </c>
      <c r="AB42" s="148">
        <f t="shared" si="10"/>
        <v>11074.7</v>
      </c>
      <c r="AC42" s="27">
        <f t="shared" si="4"/>
        <v>2223.8</v>
      </c>
      <c r="AD42" s="27">
        <f t="shared" si="5"/>
        <v>35</v>
      </c>
      <c r="AE42" s="27">
        <f t="shared" si="6"/>
        <v>2188.8</v>
      </c>
      <c r="AF42" s="27">
        <f t="shared" si="7"/>
        <v>13298.5</v>
      </c>
      <c r="AG42" s="27">
        <f t="shared" si="11"/>
        <v>0</v>
      </c>
      <c r="AH42" s="27">
        <f t="shared" si="8"/>
        <v>41.5</v>
      </c>
      <c r="AI42" s="91">
        <f t="shared" si="12"/>
        <v>35.97</v>
      </c>
      <c r="AJ42" s="59">
        <v>1</v>
      </c>
      <c r="AK42" s="58">
        <v>0</v>
      </c>
      <c r="AL42" s="130"/>
      <c r="AM42" s="65"/>
      <c r="AN42" s="199"/>
    </row>
    <row r="43" spans="1:40" ht="24">
      <c r="A43" s="6">
        <v>91</v>
      </c>
      <c r="B43" s="6">
        <v>3121</v>
      </c>
      <c r="C43" s="9">
        <v>2</v>
      </c>
      <c r="D43" s="10" t="s">
        <v>41</v>
      </c>
      <c r="E43" s="31">
        <f t="shared" si="9"/>
        <v>1906.2</v>
      </c>
      <c r="F43" s="31">
        <v>0</v>
      </c>
      <c r="G43" s="30">
        <v>1906.2</v>
      </c>
      <c r="H43" s="30">
        <v>440.9</v>
      </c>
      <c r="I43" s="50"/>
      <c r="J43" s="31">
        <v>11277.3</v>
      </c>
      <c r="K43" s="40"/>
      <c r="L43" s="28">
        <v>34</v>
      </c>
      <c r="M43" s="30"/>
      <c r="N43" s="30"/>
      <c r="O43" s="30"/>
      <c r="P43" s="158">
        <v>150</v>
      </c>
      <c r="Q43" s="29"/>
      <c r="R43" s="29"/>
      <c r="S43" s="29"/>
      <c r="T43" s="29">
        <v>0</v>
      </c>
      <c r="U43" s="29"/>
      <c r="V43" s="30"/>
      <c r="W43" s="30"/>
      <c r="X43" s="59"/>
      <c r="Y43" s="28"/>
      <c r="Z43" s="151"/>
      <c r="AA43" s="183">
        <v>35.59</v>
      </c>
      <c r="AB43" s="148">
        <f t="shared" si="10"/>
        <v>11277.3</v>
      </c>
      <c r="AC43" s="27">
        <f t="shared" si="4"/>
        <v>2090.2</v>
      </c>
      <c r="AD43" s="27">
        <f t="shared" si="5"/>
        <v>34</v>
      </c>
      <c r="AE43" s="27">
        <f t="shared" si="6"/>
        <v>2056.2</v>
      </c>
      <c r="AF43" s="27">
        <f t="shared" si="7"/>
        <v>13367.5</v>
      </c>
      <c r="AG43" s="27">
        <f t="shared" si="11"/>
        <v>0</v>
      </c>
      <c r="AH43" s="27">
        <f t="shared" si="8"/>
        <v>440.9</v>
      </c>
      <c r="AI43" s="91">
        <f t="shared" si="12"/>
        <v>35.59</v>
      </c>
      <c r="AJ43" s="59">
        <v>3</v>
      </c>
      <c r="AK43" s="58">
        <v>0</v>
      </c>
      <c r="AL43" s="131"/>
      <c r="AM43" s="59"/>
      <c r="AN43" s="170"/>
    </row>
    <row r="44" spans="1:40" ht="24">
      <c r="A44" s="6">
        <v>92</v>
      </c>
      <c r="B44" s="6">
        <v>3121</v>
      </c>
      <c r="C44" s="9">
        <v>2</v>
      </c>
      <c r="D44" s="10" t="s">
        <v>42</v>
      </c>
      <c r="E44" s="31">
        <f t="shared" si="9"/>
        <v>2385</v>
      </c>
      <c r="F44" s="31">
        <v>0</v>
      </c>
      <c r="G44" s="30">
        <v>2385</v>
      </c>
      <c r="H44" s="30">
        <v>244.5</v>
      </c>
      <c r="I44" s="50"/>
      <c r="J44" s="31">
        <v>16821.4</v>
      </c>
      <c r="K44" s="40"/>
      <c r="L44" s="28">
        <v>48</v>
      </c>
      <c r="M44" s="30"/>
      <c r="N44" s="30"/>
      <c r="O44" s="30">
        <v>35</v>
      </c>
      <c r="P44" s="158"/>
      <c r="Q44" s="29"/>
      <c r="R44" s="29"/>
      <c r="S44" s="29"/>
      <c r="T44" s="29">
        <v>25.8</v>
      </c>
      <c r="U44" s="29"/>
      <c r="V44" s="30">
        <v>20</v>
      </c>
      <c r="W44" s="30"/>
      <c r="X44" s="59"/>
      <c r="Y44" s="28"/>
      <c r="Z44" s="151"/>
      <c r="AA44" s="183">
        <v>59.62</v>
      </c>
      <c r="AB44" s="148">
        <f t="shared" si="10"/>
        <v>16821.4</v>
      </c>
      <c r="AC44" s="27">
        <f t="shared" si="4"/>
        <v>2513.8</v>
      </c>
      <c r="AD44" s="27">
        <f t="shared" si="5"/>
        <v>83</v>
      </c>
      <c r="AE44" s="27">
        <f t="shared" si="6"/>
        <v>2430.8</v>
      </c>
      <c r="AF44" s="27">
        <f t="shared" si="7"/>
        <v>19335.2</v>
      </c>
      <c r="AG44" s="27">
        <f t="shared" si="11"/>
        <v>0</v>
      </c>
      <c r="AH44" s="27">
        <f t="shared" si="8"/>
        <v>244.5</v>
      </c>
      <c r="AI44" s="91">
        <f t="shared" si="12"/>
        <v>59.62</v>
      </c>
      <c r="AJ44" s="59">
        <v>1</v>
      </c>
      <c r="AK44" s="58">
        <v>0</v>
      </c>
      <c r="AL44" s="131"/>
      <c r="AM44" s="59"/>
      <c r="AN44" s="170"/>
    </row>
    <row r="45" spans="1:40" ht="24">
      <c r="A45" s="6">
        <v>93</v>
      </c>
      <c r="B45" s="6">
        <v>3122</v>
      </c>
      <c r="C45" s="9">
        <v>2</v>
      </c>
      <c r="D45" s="10" t="s">
        <v>43</v>
      </c>
      <c r="E45" s="31">
        <f t="shared" si="9"/>
        <v>1602</v>
      </c>
      <c r="F45" s="31">
        <v>0</v>
      </c>
      <c r="G45" s="30">
        <v>1602</v>
      </c>
      <c r="H45" s="30">
        <v>472</v>
      </c>
      <c r="I45" s="50"/>
      <c r="J45" s="31">
        <v>9337.7</v>
      </c>
      <c r="K45" s="40"/>
      <c r="L45" s="28">
        <v>28</v>
      </c>
      <c r="M45" s="30"/>
      <c r="N45" s="30"/>
      <c r="O45" s="30"/>
      <c r="P45" s="158"/>
      <c r="Q45" s="29"/>
      <c r="R45" s="29"/>
      <c r="S45" s="29"/>
      <c r="T45" s="29">
        <v>23.5</v>
      </c>
      <c r="U45" s="29"/>
      <c r="V45" s="30">
        <v>50</v>
      </c>
      <c r="W45" s="30"/>
      <c r="X45" s="59"/>
      <c r="Y45" s="28"/>
      <c r="Z45" s="151"/>
      <c r="AA45" s="183">
        <v>29.89</v>
      </c>
      <c r="AB45" s="148">
        <f t="shared" si="10"/>
        <v>9337.7</v>
      </c>
      <c r="AC45" s="27">
        <f t="shared" si="4"/>
        <v>1703.5</v>
      </c>
      <c r="AD45" s="27">
        <f t="shared" si="5"/>
        <v>28</v>
      </c>
      <c r="AE45" s="27">
        <f t="shared" si="6"/>
        <v>1675.5</v>
      </c>
      <c r="AF45" s="27">
        <f t="shared" si="7"/>
        <v>11041.2</v>
      </c>
      <c r="AG45" s="27">
        <f t="shared" si="11"/>
        <v>0</v>
      </c>
      <c r="AH45" s="27">
        <f t="shared" si="8"/>
        <v>472</v>
      </c>
      <c r="AI45" s="91">
        <f t="shared" si="12"/>
        <v>29.89</v>
      </c>
      <c r="AJ45" s="59">
        <v>1</v>
      </c>
      <c r="AK45" s="58">
        <v>0</v>
      </c>
      <c r="AL45" s="131"/>
      <c r="AM45" s="59"/>
      <c r="AN45" s="170"/>
    </row>
    <row r="46" spans="1:40" ht="36">
      <c r="A46" s="6">
        <v>98</v>
      </c>
      <c r="B46" s="6">
        <v>3123</v>
      </c>
      <c r="C46" s="9">
        <v>2</v>
      </c>
      <c r="D46" s="10" t="s">
        <v>44</v>
      </c>
      <c r="E46" s="31">
        <f t="shared" si="9"/>
        <v>2726</v>
      </c>
      <c r="F46" s="31">
        <v>0</v>
      </c>
      <c r="G46" s="30">
        <v>2726</v>
      </c>
      <c r="H46" s="30">
        <v>488</v>
      </c>
      <c r="I46" s="50"/>
      <c r="J46" s="31">
        <v>12072.1</v>
      </c>
      <c r="K46" s="40"/>
      <c r="L46" s="28">
        <v>35</v>
      </c>
      <c r="M46" s="30"/>
      <c r="N46" s="30"/>
      <c r="O46" s="30"/>
      <c r="P46" s="158"/>
      <c r="Q46" s="29"/>
      <c r="R46" s="29"/>
      <c r="S46" s="29"/>
      <c r="T46" s="29">
        <v>2.7</v>
      </c>
      <c r="U46" s="29"/>
      <c r="V46" s="30"/>
      <c r="W46" s="30"/>
      <c r="X46" s="59"/>
      <c r="Y46" s="28"/>
      <c r="Z46" s="151"/>
      <c r="AA46" s="183">
        <v>42.52</v>
      </c>
      <c r="AB46" s="148">
        <f t="shared" si="10"/>
        <v>12072.1</v>
      </c>
      <c r="AC46" s="27">
        <f t="shared" si="4"/>
        <v>2763.7</v>
      </c>
      <c r="AD46" s="27">
        <f t="shared" si="5"/>
        <v>35</v>
      </c>
      <c r="AE46" s="27">
        <f t="shared" si="6"/>
        <v>2728.7</v>
      </c>
      <c r="AF46" s="27">
        <f t="shared" si="7"/>
        <v>14835.8</v>
      </c>
      <c r="AG46" s="27">
        <f t="shared" si="11"/>
        <v>0</v>
      </c>
      <c r="AH46" s="27">
        <f t="shared" si="8"/>
        <v>488</v>
      </c>
      <c r="AI46" s="91">
        <f t="shared" si="12"/>
        <v>42.52</v>
      </c>
      <c r="AJ46" s="59">
        <v>1</v>
      </c>
      <c r="AK46" s="58">
        <v>0</v>
      </c>
      <c r="AL46" s="131"/>
      <c r="AM46" s="59"/>
      <c r="AN46" s="170">
        <v>1200</v>
      </c>
    </row>
    <row r="47" spans="1:40" ht="48">
      <c r="A47" s="6">
        <v>95</v>
      </c>
      <c r="B47" s="6">
        <v>3122</v>
      </c>
      <c r="C47" s="9">
        <v>2</v>
      </c>
      <c r="D47" s="10" t="s">
        <v>45</v>
      </c>
      <c r="E47" s="31">
        <f t="shared" si="9"/>
        <v>2013</v>
      </c>
      <c r="F47" s="31">
        <v>0</v>
      </c>
      <c r="G47" s="30">
        <v>2013</v>
      </c>
      <c r="H47" s="30">
        <v>360.4</v>
      </c>
      <c r="I47" s="50"/>
      <c r="J47" s="31">
        <v>11615.8</v>
      </c>
      <c r="K47" s="40"/>
      <c r="L47" s="28">
        <v>29</v>
      </c>
      <c r="M47" s="30"/>
      <c r="N47" s="30"/>
      <c r="O47" s="30"/>
      <c r="P47" s="158"/>
      <c r="Q47" s="29"/>
      <c r="R47" s="29"/>
      <c r="S47" s="29"/>
      <c r="T47" s="29">
        <v>90.5</v>
      </c>
      <c r="U47" s="29"/>
      <c r="V47" s="30"/>
      <c r="W47" s="30"/>
      <c r="X47" s="59"/>
      <c r="Y47" s="28"/>
      <c r="Z47" s="151"/>
      <c r="AA47" s="183">
        <v>39.99</v>
      </c>
      <c r="AB47" s="148">
        <f t="shared" si="10"/>
        <v>11615.8</v>
      </c>
      <c r="AC47" s="27">
        <f t="shared" si="4"/>
        <v>2132.5</v>
      </c>
      <c r="AD47" s="27">
        <f t="shared" si="5"/>
        <v>29</v>
      </c>
      <c r="AE47" s="27">
        <f t="shared" si="6"/>
        <v>2103.5</v>
      </c>
      <c r="AF47" s="27">
        <f t="shared" si="7"/>
        <v>13748.3</v>
      </c>
      <c r="AG47" s="27">
        <f t="shared" si="11"/>
        <v>0</v>
      </c>
      <c r="AH47" s="27">
        <f t="shared" si="8"/>
        <v>360.4</v>
      </c>
      <c r="AI47" s="91">
        <f t="shared" si="12"/>
        <v>39.99</v>
      </c>
      <c r="AJ47" s="59">
        <v>1</v>
      </c>
      <c r="AK47" s="58">
        <v>0</v>
      </c>
      <c r="AL47" s="131"/>
      <c r="AM47" s="59"/>
      <c r="AN47" s="170"/>
    </row>
    <row r="48" spans="1:40" ht="36">
      <c r="A48" s="6">
        <v>97</v>
      </c>
      <c r="B48" s="6">
        <v>3123</v>
      </c>
      <c r="C48" s="9">
        <v>2</v>
      </c>
      <c r="D48" s="10" t="s">
        <v>46</v>
      </c>
      <c r="E48" s="31">
        <f t="shared" si="9"/>
        <v>3552.3</v>
      </c>
      <c r="F48" s="31">
        <v>0</v>
      </c>
      <c r="G48" s="30">
        <v>3552.3</v>
      </c>
      <c r="H48" s="30">
        <v>443.3</v>
      </c>
      <c r="I48" s="50"/>
      <c r="J48" s="31">
        <v>13243.4</v>
      </c>
      <c r="K48" s="40"/>
      <c r="L48" s="28">
        <v>36</v>
      </c>
      <c r="M48" s="30"/>
      <c r="N48" s="30"/>
      <c r="O48" s="30"/>
      <c r="P48" s="158">
        <v>325</v>
      </c>
      <c r="Q48" s="29"/>
      <c r="R48" s="29"/>
      <c r="S48" s="29"/>
      <c r="T48" s="29">
        <v>0</v>
      </c>
      <c r="U48" s="29"/>
      <c r="V48" s="30">
        <v>110</v>
      </c>
      <c r="W48" s="30"/>
      <c r="X48" s="59"/>
      <c r="Y48" s="28"/>
      <c r="Z48" s="151"/>
      <c r="AA48" s="183">
        <v>50.79</v>
      </c>
      <c r="AB48" s="148">
        <f t="shared" si="10"/>
        <v>13243.4</v>
      </c>
      <c r="AC48" s="27">
        <f t="shared" si="4"/>
        <v>4023.3</v>
      </c>
      <c r="AD48" s="27">
        <f t="shared" si="5"/>
        <v>36</v>
      </c>
      <c r="AE48" s="27">
        <f t="shared" si="6"/>
        <v>3987.3</v>
      </c>
      <c r="AF48" s="27">
        <f t="shared" si="7"/>
        <v>17266.7</v>
      </c>
      <c r="AG48" s="27">
        <f t="shared" si="11"/>
        <v>0</v>
      </c>
      <c r="AH48" s="27">
        <f t="shared" si="8"/>
        <v>443.3</v>
      </c>
      <c r="AI48" s="91">
        <f t="shared" si="12"/>
        <v>50.79</v>
      </c>
      <c r="AJ48" s="59">
        <v>1</v>
      </c>
      <c r="AK48" s="58">
        <v>0</v>
      </c>
      <c r="AL48" s="131"/>
      <c r="AM48" s="59"/>
      <c r="AN48" s="170"/>
    </row>
    <row r="49" spans="1:40" ht="24">
      <c r="A49" s="6">
        <v>99</v>
      </c>
      <c r="B49" s="6">
        <v>3123</v>
      </c>
      <c r="C49" s="9">
        <v>2</v>
      </c>
      <c r="D49" s="10" t="s">
        <v>47</v>
      </c>
      <c r="E49" s="31">
        <f t="shared" si="9"/>
        <v>3570.8</v>
      </c>
      <c r="F49" s="31">
        <v>0</v>
      </c>
      <c r="G49" s="30">
        <v>3570.8</v>
      </c>
      <c r="H49" s="30">
        <v>250.8</v>
      </c>
      <c r="I49" s="50"/>
      <c r="J49" s="31">
        <v>15022.4</v>
      </c>
      <c r="K49" s="40"/>
      <c r="L49" s="28">
        <v>43</v>
      </c>
      <c r="M49" s="30"/>
      <c r="N49" s="30"/>
      <c r="O49" s="30"/>
      <c r="P49" s="158"/>
      <c r="Q49" s="29"/>
      <c r="R49" s="29"/>
      <c r="S49" s="29">
        <v>-500</v>
      </c>
      <c r="T49" s="29">
        <v>0</v>
      </c>
      <c r="U49" s="29"/>
      <c r="V49" s="30"/>
      <c r="W49" s="30"/>
      <c r="X49" s="59"/>
      <c r="Y49" s="28"/>
      <c r="Z49" s="151"/>
      <c r="AA49" s="183">
        <v>50.28</v>
      </c>
      <c r="AB49" s="148">
        <f t="shared" si="10"/>
        <v>15022.4</v>
      </c>
      <c r="AC49" s="27">
        <f t="shared" si="4"/>
        <v>3113.8</v>
      </c>
      <c r="AD49" s="27">
        <f t="shared" si="5"/>
        <v>43</v>
      </c>
      <c r="AE49" s="27">
        <f t="shared" si="6"/>
        <v>3070.8</v>
      </c>
      <c r="AF49" s="27">
        <f t="shared" si="7"/>
        <v>18136.2</v>
      </c>
      <c r="AG49" s="27">
        <f t="shared" si="11"/>
        <v>0</v>
      </c>
      <c r="AH49" s="27">
        <f t="shared" si="8"/>
        <v>250.8</v>
      </c>
      <c r="AI49" s="91">
        <f t="shared" si="12"/>
        <v>50.28</v>
      </c>
      <c r="AJ49" s="59">
        <v>1</v>
      </c>
      <c r="AK49" s="58">
        <v>0</v>
      </c>
      <c r="AL49" s="131">
        <v>4000</v>
      </c>
      <c r="AM49" s="59"/>
      <c r="AN49" s="170"/>
    </row>
    <row r="50" spans="1:40" ht="24">
      <c r="A50" s="6">
        <v>150</v>
      </c>
      <c r="B50" s="6">
        <v>3123</v>
      </c>
      <c r="C50" s="9">
        <v>2</v>
      </c>
      <c r="D50" s="10" t="s">
        <v>48</v>
      </c>
      <c r="E50" s="31">
        <f t="shared" si="9"/>
        <v>2622.3</v>
      </c>
      <c r="F50" s="31">
        <v>0</v>
      </c>
      <c r="G50" s="30">
        <v>2622.3</v>
      </c>
      <c r="H50" s="30">
        <v>395.3</v>
      </c>
      <c r="I50" s="50"/>
      <c r="J50" s="31">
        <v>10172.3</v>
      </c>
      <c r="K50" s="40"/>
      <c r="L50" s="28">
        <v>32</v>
      </c>
      <c r="M50" s="30"/>
      <c r="N50" s="30"/>
      <c r="O50" s="30"/>
      <c r="P50" s="158">
        <v>60</v>
      </c>
      <c r="Q50" s="29"/>
      <c r="R50" s="29"/>
      <c r="S50" s="29"/>
      <c r="T50" s="29">
        <v>85.9</v>
      </c>
      <c r="U50" s="29"/>
      <c r="V50" s="30"/>
      <c r="W50" s="30"/>
      <c r="X50" s="59"/>
      <c r="Y50" s="28"/>
      <c r="Z50" s="151"/>
      <c r="AA50" s="183">
        <v>39.95</v>
      </c>
      <c r="AB50" s="148">
        <f t="shared" si="10"/>
        <v>10172.3</v>
      </c>
      <c r="AC50" s="27">
        <f t="shared" si="4"/>
        <v>2800.2000000000003</v>
      </c>
      <c r="AD50" s="27">
        <f t="shared" si="5"/>
        <v>32</v>
      </c>
      <c r="AE50" s="27">
        <f t="shared" si="6"/>
        <v>2768.2000000000003</v>
      </c>
      <c r="AF50" s="27">
        <f t="shared" si="7"/>
        <v>12972.5</v>
      </c>
      <c r="AG50" s="27">
        <f t="shared" si="11"/>
        <v>0</v>
      </c>
      <c r="AH50" s="27">
        <f t="shared" si="8"/>
        <v>395.3</v>
      </c>
      <c r="AI50" s="91">
        <f t="shared" si="12"/>
        <v>39.95</v>
      </c>
      <c r="AJ50" s="59">
        <v>1</v>
      </c>
      <c r="AK50" s="58">
        <v>0</v>
      </c>
      <c r="AL50" s="131"/>
      <c r="AM50" s="59"/>
      <c r="AN50" s="170"/>
    </row>
    <row r="51" spans="1:40" ht="24">
      <c r="A51" s="6">
        <v>100</v>
      </c>
      <c r="B51" s="6">
        <v>3123</v>
      </c>
      <c r="C51" s="9">
        <v>2</v>
      </c>
      <c r="D51" s="10" t="s">
        <v>49</v>
      </c>
      <c r="E51" s="31">
        <f t="shared" si="9"/>
        <v>2662.9</v>
      </c>
      <c r="F51" s="31">
        <v>0</v>
      </c>
      <c r="G51" s="30">
        <v>2662.9</v>
      </c>
      <c r="H51" s="30">
        <v>336.9</v>
      </c>
      <c r="I51" s="51"/>
      <c r="J51" s="31">
        <v>13722</v>
      </c>
      <c r="K51" s="40">
        <v>100</v>
      </c>
      <c r="L51" s="28">
        <v>41</v>
      </c>
      <c r="M51" s="32"/>
      <c r="N51" s="32"/>
      <c r="O51" s="32"/>
      <c r="P51" s="158">
        <v>168</v>
      </c>
      <c r="Q51" s="29"/>
      <c r="R51" s="29"/>
      <c r="S51" s="29"/>
      <c r="T51" s="29">
        <v>3.2</v>
      </c>
      <c r="U51" s="29"/>
      <c r="V51" s="32"/>
      <c r="W51" s="32"/>
      <c r="X51" s="60"/>
      <c r="Y51" s="28"/>
      <c r="Z51" s="152"/>
      <c r="AA51" s="192">
        <v>41.99</v>
      </c>
      <c r="AB51" s="148">
        <f t="shared" si="10"/>
        <v>13822</v>
      </c>
      <c r="AC51" s="27">
        <f t="shared" si="4"/>
        <v>2875.1</v>
      </c>
      <c r="AD51" s="27">
        <f t="shared" si="5"/>
        <v>41</v>
      </c>
      <c r="AE51" s="27">
        <f t="shared" si="6"/>
        <v>2834.1</v>
      </c>
      <c r="AF51" s="27">
        <f t="shared" si="7"/>
        <v>16697.1</v>
      </c>
      <c r="AG51" s="27">
        <f t="shared" si="11"/>
        <v>0</v>
      </c>
      <c r="AH51" s="27">
        <f t="shared" si="8"/>
        <v>336.9</v>
      </c>
      <c r="AI51" s="91">
        <f t="shared" si="12"/>
        <v>41.99</v>
      </c>
      <c r="AJ51" s="60">
        <v>1</v>
      </c>
      <c r="AK51" s="90">
        <v>0</v>
      </c>
      <c r="AL51" s="131"/>
      <c r="AM51" s="59"/>
      <c r="AN51" s="170"/>
    </row>
    <row r="52" spans="1:40" ht="36">
      <c r="A52" s="6">
        <v>96</v>
      </c>
      <c r="B52" s="6">
        <v>3122</v>
      </c>
      <c r="C52" s="9">
        <v>2</v>
      </c>
      <c r="D52" s="10" t="s">
        <v>50</v>
      </c>
      <c r="E52" s="31">
        <f t="shared" si="9"/>
        <v>2182.3</v>
      </c>
      <c r="F52" s="31">
        <v>0</v>
      </c>
      <c r="G52" s="30">
        <v>2182.3</v>
      </c>
      <c r="H52" s="30">
        <v>368.3</v>
      </c>
      <c r="I52" s="50"/>
      <c r="J52" s="31">
        <v>11916.5</v>
      </c>
      <c r="K52" s="40"/>
      <c r="L52" s="28">
        <v>27</v>
      </c>
      <c r="M52" s="30"/>
      <c r="N52" s="30"/>
      <c r="O52" s="30"/>
      <c r="P52" s="158">
        <v>-315.2</v>
      </c>
      <c r="Q52" s="29"/>
      <c r="R52" s="29"/>
      <c r="S52" s="29"/>
      <c r="T52" s="29">
        <v>34.4</v>
      </c>
      <c r="U52" s="29"/>
      <c r="V52" s="30"/>
      <c r="W52" s="30"/>
      <c r="X52" s="59"/>
      <c r="Y52" s="28"/>
      <c r="Z52" s="151"/>
      <c r="AA52" s="183">
        <v>37.89</v>
      </c>
      <c r="AB52" s="148">
        <f t="shared" si="10"/>
        <v>11916.5</v>
      </c>
      <c r="AC52" s="27">
        <f t="shared" si="4"/>
        <v>1928.5000000000002</v>
      </c>
      <c r="AD52" s="27">
        <f t="shared" si="5"/>
        <v>27</v>
      </c>
      <c r="AE52" s="27">
        <f t="shared" si="6"/>
        <v>1901.5000000000002</v>
      </c>
      <c r="AF52" s="27">
        <f t="shared" si="7"/>
        <v>13845</v>
      </c>
      <c r="AG52" s="27">
        <f t="shared" si="11"/>
        <v>0</v>
      </c>
      <c r="AH52" s="27">
        <f t="shared" si="8"/>
        <v>368.3</v>
      </c>
      <c r="AI52" s="91">
        <f t="shared" si="12"/>
        <v>37.89</v>
      </c>
      <c r="AJ52" s="59">
        <v>2</v>
      </c>
      <c r="AK52" s="58">
        <v>0</v>
      </c>
      <c r="AL52" s="131"/>
      <c r="AM52" s="59"/>
      <c r="AN52" s="170"/>
    </row>
    <row r="53" spans="1:40" ht="36">
      <c r="A53" s="6">
        <v>94</v>
      </c>
      <c r="B53" s="6">
        <v>3122</v>
      </c>
      <c r="C53" s="9">
        <v>2</v>
      </c>
      <c r="D53" s="10" t="s">
        <v>51</v>
      </c>
      <c r="E53" s="31">
        <f t="shared" si="9"/>
        <v>3979.5</v>
      </c>
      <c r="F53" s="31">
        <v>0</v>
      </c>
      <c r="G53" s="30">
        <v>3979.5</v>
      </c>
      <c r="H53" s="30">
        <v>702</v>
      </c>
      <c r="I53" s="50"/>
      <c r="J53" s="31">
        <v>23603.3</v>
      </c>
      <c r="K53" s="40"/>
      <c r="L53" s="28">
        <v>64</v>
      </c>
      <c r="M53" s="30"/>
      <c r="N53" s="30"/>
      <c r="O53" s="30"/>
      <c r="P53" s="158"/>
      <c r="Q53" s="29"/>
      <c r="R53" s="29"/>
      <c r="S53" s="29"/>
      <c r="T53" s="29">
        <v>22.1</v>
      </c>
      <c r="U53" s="29"/>
      <c r="V53" s="30"/>
      <c r="W53" s="30"/>
      <c r="X53" s="59"/>
      <c r="Y53" s="28"/>
      <c r="Z53" s="151"/>
      <c r="AA53" s="183">
        <v>71.08</v>
      </c>
      <c r="AB53" s="148">
        <f t="shared" si="10"/>
        <v>23603.3</v>
      </c>
      <c r="AC53" s="27">
        <f t="shared" si="4"/>
        <v>4065.6</v>
      </c>
      <c r="AD53" s="27">
        <f t="shared" si="5"/>
        <v>64</v>
      </c>
      <c r="AE53" s="27">
        <f t="shared" si="6"/>
        <v>4001.6</v>
      </c>
      <c r="AF53" s="27">
        <f t="shared" si="7"/>
        <v>27668.899999999998</v>
      </c>
      <c r="AG53" s="27">
        <f t="shared" si="11"/>
        <v>0</v>
      </c>
      <c r="AH53" s="27">
        <f t="shared" si="8"/>
        <v>702</v>
      </c>
      <c r="AI53" s="91">
        <f t="shared" si="12"/>
        <v>71.08</v>
      </c>
      <c r="AJ53" s="59">
        <v>1</v>
      </c>
      <c r="AK53" s="58">
        <v>0</v>
      </c>
      <c r="AL53" s="131"/>
      <c r="AM53" s="59"/>
      <c r="AN53" s="170"/>
    </row>
    <row r="54" spans="1:40" ht="24">
      <c r="A54" s="6">
        <v>101</v>
      </c>
      <c r="B54" s="6">
        <v>3125</v>
      </c>
      <c r="C54" s="9">
        <v>2</v>
      </c>
      <c r="D54" s="10" t="s">
        <v>52</v>
      </c>
      <c r="E54" s="31">
        <f t="shared" si="9"/>
        <v>1946.2</v>
      </c>
      <c r="F54" s="31">
        <v>0</v>
      </c>
      <c r="G54" s="30">
        <v>1946.2</v>
      </c>
      <c r="H54" s="30">
        <v>196.6</v>
      </c>
      <c r="I54" s="50"/>
      <c r="J54" s="31">
        <v>9874.9</v>
      </c>
      <c r="K54" s="40"/>
      <c r="L54" s="28">
        <v>28</v>
      </c>
      <c r="M54" s="30"/>
      <c r="N54" s="30"/>
      <c r="O54" s="30"/>
      <c r="P54" s="158"/>
      <c r="Q54" s="29"/>
      <c r="R54" s="29"/>
      <c r="S54" s="29"/>
      <c r="T54" s="29">
        <v>16.4</v>
      </c>
      <c r="U54" s="29"/>
      <c r="V54" s="30"/>
      <c r="W54" s="30"/>
      <c r="X54" s="59"/>
      <c r="Y54" s="28"/>
      <c r="Z54" s="151"/>
      <c r="AA54" s="183">
        <v>36.84</v>
      </c>
      <c r="AB54" s="148">
        <f t="shared" si="10"/>
        <v>9874.9</v>
      </c>
      <c r="AC54" s="27">
        <f t="shared" si="4"/>
        <v>1990.6000000000001</v>
      </c>
      <c r="AD54" s="27">
        <f t="shared" si="5"/>
        <v>28</v>
      </c>
      <c r="AE54" s="27">
        <f t="shared" si="6"/>
        <v>1962.6000000000001</v>
      </c>
      <c r="AF54" s="27">
        <f t="shared" si="7"/>
        <v>11865.5</v>
      </c>
      <c r="AG54" s="27">
        <f t="shared" si="11"/>
        <v>0</v>
      </c>
      <c r="AH54" s="27">
        <f t="shared" si="8"/>
        <v>196.6</v>
      </c>
      <c r="AI54" s="91">
        <f t="shared" si="12"/>
        <v>36.84</v>
      </c>
      <c r="AJ54" s="59">
        <v>3</v>
      </c>
      <c r="AK54" s="58">
        <v>0</v>
      </c>
      <c r="AL54" s="131"/>
      <c r="AM54" s="59"/>
      <c r="AN54" s="170"/>
    </row>
    <row r="55" spans="1:40" ht="12.75">
      <c r="A55" s="6">
        <v>104</v>
      </c>
      <c r="B55" s="6">
        <v>3114</v>
      </c>
      <c r="C55" s="9">
        <v>2</v>
      </c>
      <c r="D55" s="10" t="s">
        <v>171</v>
      </c>
      <c r="E55" s="31">
        <f t="shared" si="9"/>
        <v>440</v>
      </c>
      <c r="F55" s="31">
        <v>0</v>
      </c>
      <c r="G55" s="30">
        <v>440</v>
      </c>
      <c r="H55" s="30">
        <v>0</v>
      </c>
      <c r="I55" s="50"/>
      <c r="J55" s="31">
        <v>3383.6</v>
      </c>
      <c r="K55" s="40"/>
      <c r="L55" s="28">
        <v>11</v>
      </c>
      <c r="M55" s="30"/>
      <c r="N55" s="30"/>
      <c r="O55" s="30"/>
      <c r="P55" s="158"/>
      <c r="Q55" s="29"/>
      <c r="R55" s="29"/>
      <c r="S55" s="29"/>
      <c r="T55" s="29">
        <v>0</v>
      </c>
      <c r="U55" s="29"/>
      <c r="V55" s="30"/>
      <c r="W55" s="30"/>
      <c r="X55" s="59"/>
      <c r="Y55" s="28"/>
      <c r="Z55" s="151"/>
      <c r="AA55" s="183">
        <v>10.7</v>
      </c>
      <c r="AB55" s="148">
        <f t="shared" si="10"/>
        <v>3383.6</v>
      </c>
      <c r="AC55" s="27">
        <f t="shared" si="4"/>
        <v>451</v>
      </c>
      <c r="AD55" s="27">
        <f t="shared" si="5"/>
        <v>11</v>
      </c>
      <c r="AE55" s="27">
        <f t="shared" si="6"/>
        <v>440</v>
      </c>
      <c r="AF55" s="27">
        <f t="shared" si="7"/>
        <v>3834.6</v>
      </c>
      <c r="AG55" s="27">
        <f t="shared" si="11"/>
        <v>0</v>
      </c>
      <c r="AH55" s="27">
        <f t="shared" si="8"/>
        <v>0</v>
      </c>
      <c r="AI55" s="91">
        <f t="shared" si="12"/>
        <v>10.7</v>
      </c>
      <c r="AJ55" s="59">
        <v>0</v>
      </c>
      <c r="AK55" s="58">
        <v>0</v>
      </c>
      <c r="AL55" s="131"/>
      <c r="AM55" s="59"/>
      <c r="AN55" s="170"/>
    </row>
    <row r="56" spans="1:40" ht="12.75">
      <c r="A56" s="6">
        <v>105</v>
      </c>
      <c r="B56" s="6">
        <v>3114</v>
      </c>
      <c r="C56" s="9">
        <v>2</v>
      </c>
      <c r="D56" s="10" t="s">
        <v>174</v>
      </c>
      <c r="E56" s="31">
        <f t="shared" si="9"/>
        <v>1080</v>
      </c>
      <c r="F56" s="31">
        <v>0</v>
      </c>
      <c r="G56" s="30">
        <v>1080</v>
      </c>
      <c r="H56" s="30">
        <v>0</v>
      </c>
      <c r="I56" s="50"/>
      <c r="J56" s="31">
        <v>6848</v>
      </c>
      <c r="K56" s="40">
        <v>-40</v>
      </c>
      <c r="L56" s="28">
        <v>21</v>
      </c>
      <c r="M56" s="30"/>
      <c r="N56" s="30"/>
      <c r="O56" s="30"/>
      <c r="P56" s="158">
        <v>110</v>
      </c>
      <c r="Q56" s="29"/>
      <c r="R56" s="29"/>
      <c r="S56" s="29"/>
      <c r="T56" s="29">
        <v>0</v>
      </c>
      <c r="U56" s="29"/>
      <c r="V56" s="30"/>
      <c r="W56" s="30"/>
      <c r="X56" s="59"/>
      <c r="Y56" s="28"/>
      <c r="Z56" s="151"/>
      <c r="AA56" s="183">
        <v>22.38</v>
      </c>
      <c r="AB56" s="148">
        <f t="shared" si="10"/>
        <v>6808</v>
      </c>
      <c r="AC56" s="27">
        <f t="shared" si="4"/>
        <v>1211</v>
      </c>
      <c r="AD56" s="27">
        <f t="shared" si="5"/>
        <v>21</v>
      </c>
      <c r="AE56" s="27">
        <f t="shared" si="6"/>
        <v>1190</v>
      </c>
      <c r="AF56" s="27">
        <f t="shared" si="7"/>
        <v>8019</v>
      </c>
      <c r="AG56" s="27">
        <f t="shared" si="11"/>
        <v>0</v>
      </c>
      <c r="AH56" s="27">
        <f t="shared" si="8"/>
        <v>0</v>
      </c>
      <c r="AI56" s="91">
        <f t="shared" si="12"/>
        <v>22.38</v>
      </c>
      <c r="AJ56" s="59">
        <v>0</v>
      </c>
      <c r="AK56" s="58">
        <v>0</v>
      </c>
      <c r="AL56" s="131"/>
      <c r="AM56" s="59"/>
      <c r="AN56" s="170"/>
    </row>
    <row r="57" spans="1:40" ht="36">
      <c r="A57" s="6">
        <v>106</v>
      </c>
      <c r="B57" s="6">
        <v>3114</v>
      </c>
      <c r="C57" s="9">
        <v>2</v>
      </c>
      <c r="D57" s="10" t="s">
        <v>53</v>
      </c>
      <c r="E57" s="31">
        <f t="shared" si="9"/>
        <v>182</v>
      </c>
      <c r="F57" s="31">
        <v>0</v>
      </c>
      <c r="G57" s="30">
        <v>182</v>
      </c>
      <c r="H57" s="30">
        <v>1.8</v>
      </c>
      <c r="I57" s="50"/>
      <c r="J57" s="31">
        <v>1910.4</v>
      </c>
      <c r="K57" s="40"/>
      <c r="L57" s="28">
        <v>5</v>
      </c>
      <c r="M57" s="30"/>
      <c r="N57" s="30"/>
      <c r="O57" s="30"/>
      <c r="P57" s="158"/>
      <c r="Q57" s="29"/>
      <c r="R57" s="29"/>
      <c r="S57" s="29"/>
      <c r="T57" s="29">
        <v>0</v>
      </c>
      <c r="U57" s="29"/>
      <c r="V57" s="30"/>
      <c r="W57" s="30"/>
      <c r="X57" s="59"/>
      <c r="Y57" s="28"/>
      <c r="Z57" s="151"/>
      <c r="AA57" s="183">
        <v>4.49</v>
      </c>
      <c r="AB57" s="148">
        <f t="shared" si="10"/>
        <v>1910.4</v>
      </c>
      <c r="AC57" s="27">
        <f t="shared" si="4"/>
        <v>187</v>
      </c>
      <c r="AD57" s="27">
        <f t="shared" si="5"/>
        <v>5</v>
      </c>
      <c r="AE57" s="27">
        <f t="shared" si="6"/>
        <v>182</v>
      </c>
      <c r="AF57" s="27">
        <f t="shared" si="7"/>
        <v>2097.4</v>
      </c>
      <c r="AG57" s="27">
        <f t="shared" si="11"/>
        <v>0</v>
      </c>
      <c r="AH57" s="27">
        <f t="shared" si="8"/>
        <v>1.8</v>
      </c>
      <c r="AI57" s="91">
        <f t="shared" si="12"/>
        <v>4.49</v>
      </c>
      <c r="AJ57" s="59">
        <v>0</v>
      </c>
      <c r="AK57" s="58">
        <v>0</v>
      </c>
      <c r="AL57" s="131"/>
      <c r="AM57" s="59"/>
      <c r="AN57" s="170"/>
    </row>
    <row r="58" spans="1:40" ht="24">
      <c r="A58" s="6">
        <v>108</v>
      </c>
      <c r="B58" s="6">
        <v>3146</v>
      </c>
      <c r="C58" s="9">
        <v>2</v>
      </c>
      <c r="D58" s="10" t="s">
        <v>54</v>
      </c>
      <c r="E58" s="31">
        <f t="shared" si="9"/>
        <v>390</v>
      </c>
      <c r="F58" s="31">
        <v>0</v>
      </c>
      <c r="G58" s="30">
        <v>390</v>
      </c>
      <c r="H58" s="30">
        <v>4.9</v>
      </c>
      <c r="I58" s="50"/>
      <c r="J58" s="31">
        <v>2645.2</v>
      </c>
      <c r="K58" s="40"/>
      <c r="L58" s="28">
        <v>0</v>
      </c>
      <c r="M58" s="30"/>
      <c r="N58" s="30"/>
      <c r="O58" s="30"/>
      <c r="P58" s="158"/>
      <c r="Q58" s="29"/>
      <c r="R58" s="29"/>
      <c r="S58" s="29"/>
      <c r="T58" s="29">
        <v>0</v>
      </c>
      <c r="U58" s="29"/>
      <c r="V58" s="30"/>
      <c r="W58" s="30"/>
      <c r="X58" s="59"/>
      <c r="Y58" s="28"/>
      <c r="Z58" s="151"/>
      <c r="AA58" s="183">
        <v>8.62</v>
      </c>
      <c r="AB58" s="148">
        <f t="shared" si="10"/>
        <v>2645.2</v>
      </c>
      <c r="AC58" s="27">
        <f t="shared" si="4"/>
        <v>390</v>
      </c>
      <c r="AD58" s="27">
        <f t="shared" si="5"/>
        <v>0</v>
      </c>
      <c r="AE58" s="27">
        <f t="shared" si="6"/>
        <v>390</v>
      </c>
      <c r="AF58" s="27">
        <f t="shared" si="7"/>
        <v>3035.2</v>
      </c>
      <c r="AG58" s="27">
        <f t="shared" si="11"/>
        <v>0</v>
      </c>
      <c r="AH58" s="27">
        <f t="shared" si="8"/>
        <v>4.9</v>
      </c>
      <c r="AI58" s="91">
        <f t="shared" si="12"/>
        <v>8.62</v>
      </c>
      <c r="AJ58" s="59">
        <v>0</v>
      </c>
      <c r="AK58" s="58">
        <v>0</v>
      </c>
      <c r="AL58" s="131"/>
      <c r="AM58" s="59"/>
      <c r="AN58" s="170"/>
    </row>
    <row r="59" spans="1:40" ht="24">
      <c r="A59" s="6">
        <v>107</v>
      </c>
      <c r="B59" s="6">
        <v>3421</v>
      </c>
      <c r="C59" s="9">
        <v>2</v>
      </c>
      <c r="D59" s="10" t="s">
        <v>55</v>
      </c>
      <c r="E59" s="31">
        <f t="shared" si="9"/>
        <v>613.5</v>
      </c>
      <c r="F59" s="31">
        <v>0</v>
      </c>
      <c r="G59" s="30">
        <v>613.5</v>
      </c>
      <c r="H59" s="30">
        <v>33.5</v>
      </c>
      <c r="I59" s="50"/>
      <c r="J59" s="31">
        <v>1932.2</v>
      </c>
      <c r="K59" s="40"/>
      <c r="L59" s="28">
        <v>5</v>
      </c>
      <c r="M59" s="30"/>
      <c r="N59" s="30">
        <v>115</v>
      </c>
      <c r="O59" s="30"/>
      <c r="P59" s="158"/>
      <c r="Q59" s="29"/>
      <c r="R59" s="29"/>
      <c r="S59" s="29">
        <v>-100</v>
      </c>
      <c r="T59" s="29">
        <v>0</v>
      </c>
      <c r="U59" s="29"/>
      <c r="V59" s="30"/>
      <c r="W59" s="30"/>
      <c r="X59" s="59"/>
      <c r="Y59" s="28"/>
      <c r="Z59" s="151"/>
      <c r="AA59" s="183">
        <v>6</v>
      </c>
      <c r="AB59" s="148">
        <f t="shared" si="10"/>
        <v>1932.2</v>
      </c>
      <c r="AC59" s="27">
        <f t="shared" si="4"/>
        <v>633.5</v>
      </c>
      <c r="AD59" s="27">
        <f t="shared" si="5"/>
        <v>120</v>
      </c>
      <c r="AE59" s="27">
        <f t="shared" si="6"/>
        <v>513.5</v>
      </c>
      <c r="AF59" s="27">
        <f t="shared" si="7"/>
        <v>2565.7</v>
      </c>
      <c r="AG59" s="27">
        <f t="shared" si="11"/>
        <v>0</v>
      </c>
      <c r="AH59" s="27">
        <f t="shared" si="8"/>
        <v>33.5</v>
      </c>
      <c r="AI59" s="91">
        <f t="shared" si="12"/>
        <v>6</v>
      </c>
      <c r="AJ59" s="59">
        <v>0</v>
      </c>
      <c r="AK59" s="58">
        <v>0</v>
      </c>
      <c r="AL59" s="131"/>
      <c r="AM59" s="59"/>
      <c r="AN59" s="170"/>
    </row>
    <row r="60" spans="1:40" ht="13.5" thickBot="1">
      <c r="A60" s="99">
        <v>102</v>
      </c>
      <c r="B60" s="99">
        <v>3147</v>
      </c>
      <c r="C60" s="100">
        <v>2</v>
      </c>
      <c r="D60" s="101" t="s">
        <v>56</v>
      </c>
      <c r="E60" s="37">
        <f t="shared" si="9"/>
        <v>1994</v>
      </c>
      <c r="F60" s="37">
        <v>0</v>
      </c>
      <c r="G60" s="103">
        <v>1994</v>
      </c>
      <c r="H60" s="103">
        <v>280</v>
      </c>
      <c r="I60" s="53"/>
      <c r="J60" s="37"/>
      <c r="K60" s="104"/>
      <c r="L60" s="102">
        <v>0</v>
      </c>
      <c r="M60" s="103"/>
      <c r="N60" s="103"/>
      <c r="O60" s="103"/>
      <c r="P60" s="159"/>
      <c r="Q60" s="105"/>
      <c r="R60" s="105"/>
      <c r="S60" s="105"/>
      <c r="T60" s="105">
        <v>15.8</v>
      </c>
      <c r="U60" s="105"/>
      <c r="V60" s="103"/>
      <c r="W60" s="103"/>
      <c r="X60" s="66"/>
      <c r="Y60" s="102"/>
      <c r="Z60" s="153"/>
      <c r="AA60" s="191">
        <v>0</v>
      </c>
      <c r="AB60" s="150">
        <f t="shared" si="10"/>
        <v>0</v>
      </c>
      <c r="AC60" s="106">
        <f t="shared" si="4"/>
        <v>2009.8</v>
      </c>
      <c r="AD60" s="106">
        <f t="shared" si="5"/>
        <v>0</v>
      </c>
      <c r="AE60" s="27">
        <f t="shared" si="6"/>
        <v>2009.8</v>
      </c>
      <c r="AF60" s="106">
        <f t="shared" si="7"/>
        <v>2009.8</v>
      </c>
      <c r="AG60" s="106">
        <f t="shared" si="11"/>
        <v>0</v>
      </c>
      <c r="AH60" s="27">
        <f t="shared" si="8"/>
        <v>280</v>
      </c>
      <c r="AI60" s="125">
        <f t="shared" si="12"/>
        <v>0</v>
      </c>
      <c r="AJ60" s="66">
        <v>2</v>
      </c>
      <c r="AK60" s="107">
        <v>0</v>
      </c>
      <c r="AL60" s="133"/>
      <c r="AM60" s="134"/>
      <c r="AN60" s="171"/>
    </row>
    <row r="61" spans="1:40" ht="24">
      <c r="A61" s="11">
        <v>38</v>
      </c>
      <c r="B61" s="164">
        <v>3121</v>
      </c>
      <c r="C61" s="9">
        <v>3</v>
      </c>
      <c r="D61" s="97" t="s">
        <v>57</v>
      </c>
      <c r="E61" s="31">
        <f t="shared" si="9"/>
        <v>1781.7</v>
      </c>
      <c r="F61" s="31">
        <v>0</v>
      </c>
      <c r="G61" s="30">
        <v>1781.7</v>
      </c>
      <c r="H61" s="30">
        <v>67.2</v>
      </c>
      <c r="I61" s="50"/>
      <c r="J61" s="31">
        <v>9952.8</v>
      </c>
      <c r="K61" s="40">
        <v>-97.5</v>
      </c>
      <c r="L61" s="28">
        <v>28</v>
      </c>
      <c r="M61" s="30"/>
      <c r="N61" s="30"/>
      <c r="O61" s="30">
        <v>45.6</v>
      </c>
      <c r="P61" s="158">
        <v>97.5</v>
      </c>
      <c r="Q61" s="29"/>
      <c r="R61" s="29">
        <v>100.7</v>
      </c>
      <c r="S61" s="29"/>
      <c r="T61" s="29">
        <v>144.5</v>
      </c>
      <c r="U61" s="29"/>
      <c r="V61" s="30"/>
      <c r="W61" s="30"/>
      <c r="X61" s="59"/>
      <c r="Y61" s="28">
        <v>100.7</v>
      </c>
      <c r="Z61" s="151"/>
      <c r="AA61" s="193">
        <v>28.5848</v>
      </c>
      <c r="AB61" s="148">
        <f t="shared" si="10"/>
        <v>9855.3</v>
      </c>
      <c r="AC61" s="27">
        <f t="shared" si="4"/>
        <v>2198</v>
      </c>
      <c r="AD61" s="27">
        <f t="shared" si="5"/>
        <v>73.6</v>
      </c>
      <c r="AE61" s="27">
        <f t="shared" si="6"/>
        <v>2124.4</v>
      </c>
      <c r="AF61" s="27">
        <f t="shared" si="7"/>
        <v>12053.3</v>
      </c>
      <c r="AG61" s="27">
        <f t="shared" si="11"/>
        <v>0</v>
      </c>
      <c r="AH61" s="27">
        <f t="shared" si="8"/>
        <v>167.9</v>
      </c>
      <c r="AI61" s="91">
        <f t="shared" si="12"/>
        <v>28.5848</v>
      </c>
      <c r="AJ61" s="59">
        <v>1</v>
      </c>
      <c r="AK61" s="58">
        <v>0</v>
      </c>
      <c r="AL61" s="130"/>
      <c r="AM61" s="65"/>
      <c r="AN61" s="199"/>
    </row>
    <row r="62" spans="1:40" ht="24">
      <c r="A62" s="11">
        <v>39</v>
      </c>
      <c r="B62" s="165">
        <v>3121</v>
      </c>
      <c r="C62" s="9">
        <v>3</v>
      </c>
      <c r="D62" s="97" t="s">
        <v>156</v>
      </c>
      <c r="E62" s="31">
        <f t="shared" si="9"/>
        <v>2035.4</v>
      </c>
      <c r="F62" s="31">
        <v>0</v>
      </c>
      <c r="G62" s="30">
        <v>2035.4</v>
      </c>
      <c r="H62" s="30">
        <v>238.4</v>
      </c>
      <c r="I62" s="50"/>
      <c r="J62" s="31">
        <v>13956.1</v>
      </c>
      <c r="K62" s="40"/>
      <c r="L62" s="28">
        <v>44</v>
      </c>
      <c r="M62" s="30"/>
      <c r="N62" s="30"/>
      <c r="O62" s="30"/>
      <c r="P62" s="158"/>
      <c r="Q62" s="29"/>
      <c r="R62" s="29"/>
      <c r="S62" s="29"/>
      <c r="T62" s="29">
        <v>50.2</v>
      </c>
      <c r="U62" s="29"/>
      <c r="V62" s="30"/>
      <c r="W62" s="30"/>
      <c r="X62" s="59"/>
      <c r="Y62" s="28"/>
      <c r="Z62" s="151"/>
      <c r="AA62" s="193">
        <v>44.5506</v>
      </c>
      <c r="AB62" s="148">
        <f t="shared" si="10"/>
        <v>13956.1</v>
      </c>
      <c r="AC62" s="27">
        <f t="shared" si="4"/>
        <v>2129.6</v>
      </c>
      <c r="AD62" s="27">
        <f t="shared" si="5"/>
        <v>44</v>
      </c>
      <c r="AE62" s="27">
        <f t="shared" si="6"/>
        <v>2085.6</v>
      </c>
      <c r="AF62" s="27">
        <f t="shared" si="7"/>
        <v>16085.7</v>
      </c>
      <c r="AG62" s="27">
        <f t="shared" si="11"/>
        <v>0</v>
      </c>
      <c r="AH62" s="27">
        <f t="shared" si="8"/>
        <v>238.4</v>
      </c>
      <c r="AI62" s="91">
        <f t="shared" si="12"/>
        <v>44.5506</v>
      </c>
      <c r="AJ62" s="59">
        <v>2</v>
      </c>
      <c r="AK62" s="58">
        <v>0</v>
      </c>
      <c r="AL62" s="131"/>
      <c r="AM62" s="59"/>
      <c r="AN62" s="170"/>
    </row>
    <row r="63" spans="1:40" ht="24">
      <c r="A63" s="11">
        <v>40</v>
      </c>
      <c r="B63" s="165">
        <v>3121</v>
      </c>
      <c r="C63" s="9">
        <v>3</v>
      </c>
      <c r="D63" s="97" t="s">
        <v>58</v>
      </c>
      <c r="E63" s="31">
        <f t="shared" si="9"/>
        <v>2263.1</v>
      </c>
      <c r="F63" s="31">
        <v>0</v>
      </c>
      <c r="G63" s="30">
        <v>2263.1</v>
      </c>
      <c r="H63" s="30">
        <v>241.1</v>
      </c>
      <c r="I63" s="50"/>
      <c r="J63" s="31">
        <v>18487.6</v>
      </c>
      <c r="K63" s="40"/>
      <c r="L63" s="28">
        <v>56</v>
      </c>
      <c r="M63" s="30"/>
      <c r="N63" s="30"/>
      <c r="O63" s="30"/>
      <c r="P63" s="158"/>
      <c r="Q63" s="29"/>
      <c r="R63" s="29"/>
      <c r="S63" s="29"/>
      <c r="T63" s="29">
        <v>0</v>
      </c>
      <c r="U63" s="29"/>
      <c r="V63" s="30"/>
      <c r="W63" s="30"/>
      <c r="X63" s="59"/>
      <c r="Y63" s="28"/>
      <c r="Z63" s="151"/>
      <c r="AA63" s="193">
        <v>55.673</v>
      </c>
      <c r="AB63" s="148">
        <f t="shared" si="10"/>
        <v>18487.6</v>
      </c>
      <c r="AC63" s="27">
        <f aca="true" t="shared" si="13" ref="AC63:AC122">SUM(AD63:AE63)</f>
        <v>2319.1</v>
      </c>
      <c r="AD63" s="27">
        <f aca="true" t="shared" si="14" ref="AD63:AD122">SUM(L63:O63)</f>
        <v>56</v>
      </c>
      <c r="AE63" s="27">
        <f t="shared" si="6"/>
        <v>2263.1</v>
      </c>
      <c r="AF63" s="27">
        <f aca="true" t="shared" si="15" ref="AF63:AF122">SUM(AB63:AC63)</f>
        <v>20806.699999999997</v>
      </c>
      <c r="AG63" s="27">
        <f t="shared" si="11"/>
        <v>0</v>
      </c>
      <c r="AH63" s="27">
        <f t="shared" si="8"/>
        <v>241.1</v>
      </c>
      <c r="AI63" s="91">
        <f t="shared" si="12"/>
        <v>55.673</v>
      </c>
      <c r="AJ63" s="59">
        <v>3</v>
      </c>
      <c r="AK63" s="58">
        <v>0</v>
      </c>
      <c r="AL63" s="131"/>
      <c r="AM63" s="59"/>
      <c r="AN63" s="170">
        <v>3800</v>
      </c>
    </row>
    <row r="64" spans="1:40" ht="24">
      <c r="A64" s="11">
        <v>41</v>
      </c>
      <c r="B64" s="165">
        <v>3122</v>
      </c>
      <c r="C64" s="9">
        <v>3</v>
      </c>
      <c r="D64" s="97" t="s">
        <v>59</v>
      </c>
      <c r="E64" s="31">
        <f t="shared" si="9"/>
        <v>2611.9</v>
      </c>
      <c r="F64" s="31">
        <v>0</v>
      </c>
      <c r="G64" s="30">
        <v>2611.9</v>
      </c>
      <c r="H64" s="30">
        <v>258.9</v>
      </c>
      <c r="I64" s="50"/>
      <c r="J64" s="31">
        <v>10361.7</v>
      </c>
      <c r="K64" s="40"/>
      <c r="L64" s="28">
        <v>32</v>
      </c>
      <c r="M64" s="30"/>
      <c r="N64" s="30"/>
      <c r="O64" s="30"/>
      <c r="P64" s="158">
        <v>-90</v>
      </c>
      <c r="Q64" s="29"/>
      <c r="R64" s="29"/>
      <c r="S64" s="29"/>
      <c r="T64" s="29">
        <v>17.3</v>
      </c>
      <c r="U64" s="29"/>
      <c r="V64" s="30"/>
      <c r="W64" s="30"/>
      <c r="X64" s="59"/>
      <c r="Y64" s="28"/>
      <c r="Z64" s="151"/>
      <c r="AA64" s="193">
        <v>33.7297</v>
      </c>
      <c r="AB64" s="148">
        <f t="shared" si="10"/>
        <v>10361.7</v>
      </c>
      <c r="AC64" s="27">
        <f t="shared" si="13"/>
        <v>2571.2000000000003</v>
      </c>
      <c r="AD64" s="27">
        <f t="shared" si="14"/>
        <v>32</v>
      </c>
      <c r="AE64" s="27">
        <f t="shared" si="6"/>
        <v>2539.2000000000003</v>
      </c>
      <c r="AF64" s="27">
        <f t="shared" si="15"/>
        <v>12932.900000000001</v>
      </c>
      <c r="AG64" s="27">
        <f t="shared" si="11"/>
        <v>0</v>
      </c>
      <c r="AH64" s="27">
        <f t="shared" si="8"/>
        <v>258.9</v>
      </c>
      <c r="AI64" s="91">
        <f t="shared" si="12"/>
        <v>33.7297</v>
      </c>
      <c r="AJ64" s="59">
        <v>1</v>
      </c>
      <c r="AK64" s="58">
        <v>0</v>
      </c>
      <c r="AL64" s="131"/>
      <c r="AM64" s="59"/>
      <c r="AN64" s="170"/>
    </row>
    <row r="65" spans="1:40" ht="24">
      <c r="A65" s="11">
        <v>43</v>
      </c>
      <c r="B65" s="165">
        <v>3122</v>
      </c>
      <c r="C65" s="9">
        <v>3</v>
      </c>
      <c r="D65" s="97" t="s">
        <v>157</v>
      </c>
      <c r="E65" s="116">
        <f t="shared" si="9"/>
        <v>2108.2</v>
      </c>
      <c r="F65" s="31">
        <v>0</v>
      </c>
      <c r="G65" s="30">
        <v>2108.2</v>
      </c>
      <c r="H65" s="30">
        <v>460.2</v>
      </c>
      <c r="I65" s="50"/>
      <c r="J65" s="31">
        <v>11613.2</v>
      </c>
      <c r="K65" s="40"/>
      <c r="L65" s="28">
        <v>32</v>
      </c>
      <c r="M65" s="30"/>
      <c r="N65" s="30"/>
      <c r="O65" s="30"/>
      <c r="P65" s="158">
        <v>50</v>
      </c>
      <c r="Q65" s="29"/>
      <c r="R65" s="29"/>
      <c r="S65" s="29">
        <v>388.4</v>
      </c>
      <c r="T65" s="29">
        <v>35.8</v>
      </c>
      <c r="U65" s="29"/>
      <c r="V65" s="30"/>
      <c r="W65" s="30"/>
      <c r="X65" s="59"/>
      <c r="Y65" s="28">
        <v>258.28</v>
      </c>
      <c r="Z65" s="151"/>
      <c r="AA65" s="193">
        <v>35.0765</v>
      </c>
      <c r="AB65" s="148">
        <f t="shared" si="10"/>
        <v>11613.2</v>
      </c>
      <c r="AC65" s="27">
        <f t="shared" si="13"/>
        <v>2614.4</v>
      </c>
      <c r="AD65" s="27">
        <f t="shared" si="14"/>
        <v>32</v>
      </c>
      <c r="AE65" s="27">
        <f t="shared" si="6"/>
        <v>2582.4</v>
      </c>
      <c r="AF65" s="27">
        <f t="shared" si="15"/>
        <v>14227.6</v>
      </c>
      <c r="AG65" s="27">
        <f t="shared" si="11"/>
        <v>0</v>
      </c>
      <c r="AH65" s="27">
        <f t="shared" si="8"/>
        <v>718.48</v>
      </c>
      <c r="AI65" s="91">
        <f t="shared" si="12"/>
        <v>35.0765</v>
      </c>
      <c r="AJ65" s="59">
        <v>3</v>
      </c>
      <c r="AK65" s="58">
        <v>0</v>
      </c>
      <c r="AL65" s="131"/>
      <c r="AM65" s="59"/>
      <c r="AN65" s="170"/>
    </row>
    <row r="66" spans="1:40" ht="24">
      <c r="A66" s="11">
        <v>44</v>
      </c>
      <c r="B66" s="165">
        <v>3123</v>
      </c>
      <c r="C66" s="9">
        <v>3</v>
      </c>
      <c r="D66" s="97" t="s">
        <v>158</v>
      </c>
      <c r="E66" s="31">
        <f t="shared" si="9"/>
        <v>3009</v>
      </c>
      <c r="F66" s="31">
        <v>0</v>
      </c>
      <c r="G66" s="30">
        <v>3009</v>
      </c>
      <c r="H66" s="30">
        <v>1096.4</v>
      </c>
      <c r="I66" s="50"/>
      <c r="J66" s="31">
        <v>14795.2</v>
      </c>
      <c r="K66" s="40">
        <v>-50</v>
      </c>
      <c r="L66" s="28">
        <v>45</v>
      </c>
      <c r="M66" s="30"/>
      <c r="N66" s="30"/>
      <c r="O66" s="30"/>
      <c r="P66" s="158">
        <v>50</v>
      </c>
      <c r="Q66" s="29"/>
      <c r="R66" s="29"/>
      <c r="S66" s="29"/>
      <c r="T66" s="29">
        <v>313.7</v>
      </c>
      <c r="U66" s="29"/>
      <c r="V66" s="30"/>
      <c r="W66" s="30"/>
      <c r="X66" s="59"/>
      <c r="Y66" s="28"/>
      <c r="Z66" s="151"/>
      <c r="AA66" s="193">
        <v>54.093</v>
      </c>
      <c r="AB66" s="148">
        <f t="shared" si="10"/>
        <v>14745.2</v>
      </c>
      <c r="AC66" s="27">
        <f t="shared" si="13"/>
        <v>3417.7</v>
      </c>
      <c r="AD66" s="27">
        <f t="shared" si="14"/>
        <v>45</v>
      </c>
      <c r="AE66" s="27">
        <f t="shared" si="6"/>
        <v>3372.7</v>
      </c>
      <c r="AF66" s="27">
        <f t="shared" si="15"/>
        <v>18162.9</v>
      </c>
      <c r="AG66" s="27">
        <f t="shared" si="11"/>
        <v>0</v>
      </c>
      <c r="AH66" s="27">
        <f t="shared" si="8"/>
        <v>1096.4</v>
      </c>
      <c r="AI66" s="91">
        <f t="shared" si="12"/>
        <v>54.093</v>
      </c>
      <c r="AJ66" s="59">
        <v>3</v>
      </c>
      <c r="AK66" s="58">
        <v>0</v>
      </c>
      <c r="AL66" s="131"/>
      <c r="AM66" s="59"/>
      <c r="AN66" s="170"/>
    </row>
    <row r="67" spans="1:40" ht="24">
      <c r="A67" s="11">
        <v>147</v>
      </c>
      <c r="B67" s="165">
        <v>3123</v>
      </c>
      <c r="C67" s="9">
        <v>3</v>
      </c>
      <c r="D67" s="97" t="s">
        <v>60</v>
      </c>
      <c r="E67" s="31">
        <f t="shared" si="9"/>
        <v>3032</v>
      </c>
      <c r="F67" s="31">
        <v>0</v>
      </c>
      <c r="G67" s="30">
        <v>3032</v>
      </c>
      <c r="H67" s="30">
        <v>540.3</v>
      </c>
      <c r="I67" s="50"/>
      <c r="J67" s="31">
        <v>14553.9</v>
      </c>
      <c r="K67" s="40"/>
      <c r="L67" s="28">
        <v>49</v>
      </c>
      <c r="M67" s="30"/>
      <c r="N67" s="30"/>
      <c r="O67" s="30"/>
      <c r="P67" s="158"/>
      <c r="Q67" s="29"/>
      <c r="R67" s="29"/>
      <c r="S67" s="29"/>
      <c r="T67" s="29">
        <v>32.3</v>
      </c>
      <c r="U67" s="29"/>
      <c r="V67" s="30"/>
      <c r="W67" s="30"/>
      <c r="X67" s="59"/>
      <c r="Y67" s="28"/>
      <c r="Z67" s="151"/>
      <c r="AA67" s="193">
        <v>59.8674</v>
      </c>
      <c r="AB67" s="148">
        <f t="shared" si="10"/>
        <v>14553.9</v>
      </c>
      <c r="AC67" s="27">
        <f t="shared" si="13"/>
        <v>3113.3</v>
      </c>
      <c r="AD67" s="27">
        <f t="shared" si="14"/>
        <v>49</v>
      </c>
      <c r="AE67" s="27">
        <f t="shared" si="6"/>
        <v>3064.3</v>
      </c>
      <c r="AF67" s="27">
        <f t="shared" si="15"/>
        <v>17667.2</v>
      </c>
      <c r="AG67" s="27">
        <f t="shared" si="11"/>
        <v>0</v>
      </c>
      <c r="AH67" s="27">
        <f t="shared" si="8"/>
        <v>540.3</v>
      </c>
      <c r="AI67" s="91">
        <f t="shared" si="12"/>
        <v>59.8674</v>
      </c>
      <c r="AJ67" s="59">
        <v>1</v>
      </c>
      <c r="AK67" s="58">
        <v>0</v>
      </c>
      <c r="AL67" s="131">
        <v>1100</v>
      </c>
      <c r="AM67" s="59"/>
      <c r="AN67" s="170"/>
    </row>
    <row r="68" spans="1:40" ht="24">
      <c r="A68" s="11">
        <v>55</v>
      </c>
      <c r="B68" s="165">
        <v>3123</v>
      </c>
      <c r="C68" s="9">
        <v>3</v>
      </c>
      <c r="D68" s="97" t="s">
        <v>159</v>
      </c>
      <c r="E68" s="31">
        <f t="shared" si="9"/>
        <v>2229.2</v>
      </c>
      <c r="F68" s="31">
        <v>0</v>
      </c>
      <c r="G68" s="30">
        <v>2229.2</v>
      </c>
      <c r="H68" s="30">
        <v>696.2</v>
      </c>
      <c r="I68" s="50"/>
      <c r="J68" s="31">
        <v>10204.7</v>
      </c>
      <c r="K68" s="40"/>
      <c r="L68" s="28">
        <v>29</v>
      </c>
      <c r="M68" s="30"/>
      <c r="N68" s="30"/>
      <c r="O68" s="30"/>
      <c r="P68" s="158"/>
      <c r="Q68" s="29"/>
      <c r="R68" s="29"/>
      <c r="S68" s="29"/>
      <c r="T68" s="29">
        <v>0</v>
      </c>
      <c r="U68" s="29"/>
      <c r="V68" s="30"/>
      <c r="W68" s="30"/>
      <c r="X68" s="59"/>
      <c r="Y68" s="28"/>
      <c r="Z68" s="151"/>
      <c r="AA68" s="193">
        <v>36.7756</v>
      </c>
      <c r="AB68" s="148">
        <f t="shared" si="10"/>
        <v>10204.7</v>
      </c>
      <c r="AC68" s="27">
        <f t="shared" si="13"/>
        <v>2258.2</v>
      </c>
      <c r="AD68" s="27">
        <f t="shared" si="14"/>
        <v>29</v>
      </c>
      <c r="AE68" s="27">
        <f t="shared" si="6"/>
        <v>2229.2</v>
      </c>
      <c r="AF68" s="27">
        <f t="shared" si="15"/>
        <v>12462.900000000001</v>
      </c>
      <c r="AG68" s="27">
        <f t="shared" si="11"/>
        <v>0</v>
      </c>
      <c r="AH68" s="27">
        <f t="shared" si="8"/>
        <v>696.2</v>
      </c>
      <c r="AI68" s="91">
        <f t="shared" si="12"/>
        <v>36.7756</v>
      </c>
      <c r="AJ68" s="59">
        <v>2</v>
      </c>
      <c r="AK68" s="58">
        <v>0</v>
      </c>
      <c r="AL68" s="131"/>
      <c r="AM68" s="59"/>
      <c r="AN68" s="170"/>
    </row>
    <row r="69" spans="1:40" ht="24">
      <c r="A69" s="11">
        <v>57</v>
      </c>
      <c r="B69" s="165">
        <v>3123</v>
      </c>
      <c r="C69" s="9">
        <v>3</v>
      </c>
      <c r="D69" s="97" t="s">
        <v>160</v>
      </c>
      <c r="E69" s="31">
        <f aca="true" t="shared" si="16" ref="E69:E89">F69+G69</f>
        <v>9521.5</v>
      </c>
      <c r="F69" s="31">
        <v>0</v>
      </c>
      <c r="G69" s="30">
        <v>9521.5</v>
      </c>
      <c r="H69" s="30">
        <v>1843.6</v>
      </c>
      <c r="I69" s="50"/>
      <c r="J69" s="31">
        <v>35001.7</v>
      </c>
      <c r="K69" s="40"/>
      <c r="L69" s="28">
        <v>108</v>
      </c>
      <c r="M69" s="30"/>
      <c r="N69" s="30"/>
      <c r="O69" s="30"/>
      <c r="P69" s="158"/>
      <c r="Q69" s="29"/>
      <c r="R69" s="29"/>
      <c r="S69" s="29"/>
      <c r="T69" s="29">
        <v>251</v>
      </c>
      <c r="U69" s="29"/>
      <c r="V69" s="30"/>
      <c r="W69" s="30"/>
      <c r="X69" s="59"/>
      <c r="Y69" s="28"/>
      <c r="Z69" s="151"/>
      <c r="AA69" s="193">
        <v>125.9594</v>
      </c>
      <c r="AB69" s="148">
        <f aca="true" t="shared" si="17" ref="AB69:AB100">SUM(J69:K69,F69)</f>
        <v>35001.7</v>
      </c>
      <c r="AC69" s="27">
        <f t="shared" si="13"/>
        <v>9880.5</v>
      </c>
      <c r="AD69" s="27">
        <f t="shared" si="14"/>
        <v>108</v>
      </c>
      <c r="AE69" s="27">
        <f t="shared" si="6"/>
        <v>9772.5</v>
      </c>
      <c r="AF69" s="27">
        <f t="shared" si="15"/>
        <v>44882.2</v>
      </c>
      <c r="AG69" s="27">
        <f aca="true" t="shared" si="18" ref="AG69:AG100">SUM(Z69,I69)</f>
        <v>0</v>
      </c>
      <c r="AH69" s="27">
        <f t="shared" si="8"/>
        <v>1843.6</v>
      </c>
      <c r="AI69" s="91">
        <f aca="true" t="shared" si="19" ref="AI69:AI100">AA69</f>
        <v>125.9594</v>
      </c>
      <c r="AJ69" s="59">
        <v>7</v>
      </c>
      <c r="AK69" s="58">
        <v>0</v>
      </c>
      <c r="AL69" s="131"/>
      <c r="AM69" s="59"/>
      <c r="AN69" s="170"/>
    </row>
    <row r="70" spans="1:40" ht="24">
      <c r="A70" s="11">
        <v>54</v>
      </c>
      <c r="B70" s="165">
        <v>3123</v>
      </c>
      <c r="C70" s="9">
        <v>3</v>
      </c>
      <c r="D70" s="97" t="s">
        <v>161</v>
      </c>
      <c r="E70" s="31">
        <f t="shared" si="16"/>
        <v>2645</v>
      </c>
      <c r="F70" s="31">
        <v>0</v>
      </c>
      <c r="G70" s="30">
        <v>2645</v>
      </c>
      <c r="H70" s="30">
        <v>243</v>
      </c>
      <c r="I70" s="50"/>
      <c r="J70" s="31">
        <v>11781.7</v>
      </c>
      <c r="K70" s="40">
        <v>-8</v>
      </c>
      <c r="L70" s="28">
        <v>38</v>
      </c>
      <c r="M70" s="30"/>
      <c r="N70" s="30"/>
      <c r="O70" s="30"/>
      <c r="P70" s="158">
        <v>8</v>
      </c>
      <c r="Q70" s="29"/>
      <c r="R70" s="29"/>
      <c r="S70" s="29"/>
      <c r="T70" s="29">
        <v>0</v>
      </c>
      <c r="U70" s="29"/>
      <c r="V70" s="30"/>
      <c r="W70" s="30"/>
      <c r="X70" s="59"/>
      <c r="Y70" s="28"/>
      <c r="Z70" s="151"/>
      <c r="AA70" s="193">
        <v>44.868</v>
      </c>
      <c r="AB70" s="148">
        <f t="shared" si="17"/>
        <v>11773.7</v>
      </c>
      <c r="AC70" s="27">
        <f t="shared" si="13"/>
        <v>2691</v>
      </c>
      <c r="AD70" s="27">
        <f t="shared" si="14"/>
        <v>38</v>
      </c>
      <c r="AE70" s="27">
        <f aca="true" t="shared" si="20" ref="AE70:AE133">SUM(G70,P70:X70)</f>
        <v>2653</v>
      </c>
      <c r="AF70" s="27">
        <f t="shared" si="15"/>
        <v>14464.7</v>
      </c>
      <c r="AG70" s="27">
        <f t="shared" si="18"/>
        <v>0</v>
      </c>
      <c r="AH70" s="27">
        <f aca="true" t="shared" si="21" ref="AH70:AH133">H70+Y70</f>
        <v>243</v>
      </c>
      <c r="AI70" s="91">
        <f t="shared" si="19"/>
        <v>44.868</v>
      </c>
      <c r="AJ70" s="59">
        <v>1</v>
      </c>
      <c r="AK70" s="58">
        <v>0</v>
      </c>
      <c r="AL70" s="131"/>
      <c r="AM70" s="59"/>
      <c r="AN70" s="170"/>
    </row>
    <row r="71" spans="1:40" ht="24">
      <c r="A71" s="11">
        <v>148</v>
      </c>
      <c r="B71" s="165">
        <v>3123</v>
      </c>
      <c r="C71" s="9">
        <v>3</v>
      </c>
      <c r="D71" s="97" t="s">
        <v>162</v>
      </c>
      <c r="E71" s="31">
        <f t="shared" si="16"/>
        <v>1590</v>
      </c>
      <c r="F71" s="31">
        <v>0</v>
      </c>
      <c r="G71" s="30">
        <v>1590</v>
      </c>
      <c r="H71" s="30">
        <v>168.5</v>
      </c>
      <c r="I71" s="50"/>
      <c r="J71" s="31">
        <v>6397.1</v>
      </c>
      <c r="K71" s="40"/>
      <c r="L71" s="28">
        <v>17</v>
      </c>
      <c r="M71" s="30"/>
      <c r="N71" s="30"/>
      <c r="O71" s="30"/>
      <c r="P71" s="158"/>
      <c r="Q71" s="29"/>
      <c r="R71" s="29"/>
      <c r="S71" s="29"/>
      <c r="T71" s="29">
        <v>77.7</v>
      </c>
      <c r="U71" s="29"/>
      <c r="V71" s="30"/>
      <c r="W71" s="30"/>
      <c r="X71" s="59"/>
      <c r="Y71" s="28"/>
      <c r="Z71" s="151"/>
      <c r="AA71" s="193">
        <v>19.8288</v>
      </c>
      <c r="AB71" s="148">
        <f t="shared" si="17"/>
        <v>6397.1</v>
      </c>
      <c r="AC71" s="27">
        <f t="shared" si="13"/>
        <v>1684.7</v>
      </c>
      <c r="AD71" s="27">
        <f t="shared" si="14"/>
        <v>17</v>
      </c>
      <c r="AE71" s="27">
        <f t="shared" si="20"/>
        <v>1667.7</v>
      </c>
      <c r="AF71" s="27">
        <f t="shared" si="15"/>
        <v>8081.8</v>
      </c>
      <c r="AG71" s="27">
        <f t="shared" si="18"/>
        <v>0</v>
      </c>
      <c r="AH71" s="27">
        <f t="shared" si="21"/>
        <v>168.5</v>
      </c>
      <c r="AI71" s="91">
        <f t="shared" si="19"/>
        <v>19.8288</v>
      </c>
      <c r="AJ71" s="59">
        <v>1</v>
      </c>
      <c r="AK71" s="58">
        <v>0</v>
      </c>
      <c r="AL71" s="131"/>
      <c r="AM71" s="59"/>
      <c r="AN71" s="170"/>
    </row>
    <row r="72" spans="1:40" ht="24">
      <c r="A72" s="11">
        <v>53</v>
      </c>
      <c r="B72" s="165">
        <v>3123</v>
      </c>
      <c r="C72" s="9">
        <v>3</v>
      </c>
      <c r="D72" s="97" t="s">
        <v>163</v>
      </c>
      <c r="E72" s="31">
        <f t="shared" si="16"/>
        <v>2894</v>
      </c>
      <c r="F72" s="31">
        <v>0</v>
      </c>
      <c r="G72" s="30">
        <v>2894</v>
      </c>
      <c r="H72" s="30">
        <v>530</v>
      </c>
      <c r="I72" s="50"/>
      <c r="J72" s="31">
        <v>13435</v>
      </c>
      <c r="K72" s="40"/>
      <c r="L72" s="28">
        <v>38</v>
      </c>
      <c r="M72" s="30"/>
      <c r="N72" s="30"/>
      <c r="O72" s="30"/>
      <c r="P72" s="158">
        <v>-15</v>
      </c>
      <c r="Q72" s="29"/>
      <c r="R72" s="29"/>
      <c r="S72" s="29"/>
      <c r="T72" s="29">
        <v>28.8</v>
      </c>
      <c r="U72" s="29"/>
      <c r="V72" s="30"/>
      <c r="W72" s="30"/>
      <c r="X72" s="59"/>
      <c r="Y72" s="28">
        <v>-15</v>
      </c>
      <c r="Z72" s="151"/>
      <c r="AA72" s="193">
        <v>42.162</v>
      </c>
      <c r="AB72" s="148">
        <f t="shared" si="17"/>
        <v>13435</v>
      </c>
      <c r="AC72" s="27">
        <f t="shared" si="13"/>
        <v>2945.8</v>
      </c>
      <c r="AD72" s="27">
        <f t="shared" si="14"/>
        <v>38</v>
      </c>
      <c r="AE72" s="27">
        <f t="shared" si="20"/>
        <v>2907.8</v>
      </c>
      <c r="AF72" s="27">
        <f t="shared" si="15"/>
        <v>16380.8</v>
      </c>
      <c r="AG72" s="27">
        <f t="shared" si="18"/>
        <v>0</v>
      </c>
      <c r="AH72" s="27">
        <f t="shared" si="21"/>
        <v>515</v>
      </c>
      <c r="AI72" s="91">
        <f t="shared" si="19"/>
        <v>42.162</v>
      </c>
      <c r="AJ72" s="59">
        <v>3</v>
      </c>
      <c r="AK72" s="58">
        <v>0</v>
      </c>
      <c r="AL72" s="131"/>
      <c r="AM72" s="59"/>
      <c r="AN72" s="170"/>
    </row>
    <row r="73" spans="1:40" ht="24">
      <c r="A73" s="11">
        <v>42</v>
      </c>
      <c r="B73" s="165">
        <v>3122</v>
      </c>
      <c r="C73" s="9">
        <v>3</v>
      </c>
      <c r="D73" s="97" t="s">
        <v>164</v>
      </c>
      <c r="E73" s="31">
        <f t="shared" si="16"/>
        <v>5169</v>
      </c>
      <c r="F73" s="31">
        <v>0</v>
      </c>
      <c r="G73" s="30">
        <v>5169</v>
      </c>
      <c r="H73" s="30">
        <v>1014.4</v>
      </c>
      <c r="I73" s="50"/>
      <c r="J73" s="31">
        <v>24236.4</v>
      </c>
      <c r="K73" s="40"/>
      <c r="L73" s="28">
        <v>67</v>
      </c>
      <c r="M73" s="30"/>
      <c r="N73" s="30"/>
      <c r="O73" s="30"/>
      <c r="P73" s="158"/>
      <c r="Q73" s="29"/>
      <c r="R73" s="29"/>
      <c r="S73" s="29"/>
      <c r="T73" s="29">
        <v>572.3</v>
      </c>
      <c r="U73" s="29"/>
      <c r="V73" s="30"/>
      <c r="W73" s="30"/>
      <c r="X73" s="59"/>
      <c r="Y73" s="28"/>
      <c r="Z73" s="151"/>
      <c r="AA73" s="194">
        <v>97.7728</v>
      </c>
      <c r="AB73" s="148">
        <f t="shared" si="17"/>
        <v>24236.4</v>
      </c>
      <c r="AC73" s="27">
        <f t="shared" si="13"/>
        <v>5808.3</v>
      </c>
      <c r="AD73" s="27">
        <f t="shared" si="14"/>
        <v>67</v>
      </c>
      <c r="AE73" s="27">
        <f t="shared" si="20"/>
        <v>5741.3</v>
      </c>
      <c r="AF73" s="27">
        <f t="shared" si="15"/>
        <v>30044.7</v>
      </c>
      <c r="AG73" s="27">
        <f t="shared" si="18"/>
        <v>0</v>
      </c>
      <c r="AH73" s="27">
        <f t="shared" si="21"/>
        <v>1014.4</v>
      </c>
      <c r="AI73" s="91">
        <f t="shared" si="19"/>
        <v>97.7728</v>
      </c>
      <c r="AJ73" s="59">
        <v>3</v>
      </c>
      <c r="AK73" s="58">
        <v>0</v>
      </c>
      <c r="AL73" s="131"/>
      <c r="AM73" s="59"/>
      <c r="AN73" s="170"/>
    </row>
    <row r="74" spans="1:40" ht="24">
      <c r="A74" s="11">
        <v>45</v>
      </c>
      <c r="B74" s="11">
        <v>3127</v>
      </c>
      <c r="C74" s="9">
        <v>3</v>
      </c>
      <c r="D74" s="97" t="s">
        <v>165</v>
      </c>
      <c r="E74" s="31">
        <f t="shared" si="16"/>
        <v>6735.8</v>
      </c>
      <c r="F74" s="31">
        <v>0</v>
      </c>
      <c r="G74" s="30">
        <v>6735.8</v>
      </c>
      <c r="H74" s="30">
        <v>601.8</v>
      </c>
      <c r="I74" s="50"/>
      <c r="J74" s="31">
        <v>28383.5</v>
      </c>
      <c r="K74" s="40"/>
      <c r="L74" s="28">
        <v>82</v>
      </c>
      <c r="M74" s="30"/>
      <c r="N74" s="30"/>
      <c r="O74" s="30"/>
      <c r="P74" s="158"/>
      <c r="Q74" s="29"/>
      <c r="R74" s="29"/>
      <c r="S74" s="29"/>
      <c r="T74" s="29">
        <v>58.8</v>
      </c>
      <c r="U74" s="29"/>
      <c r="V74" s="30"/>
      <c r="W74" s="30"/>
      <c r="X74" s="59"/>
      <c r="Y74" s="28"/>
      <c r="Z74" s="151"/>
      <c r="AA74" s="195">
        <v>103.032</v>
      </c>
      <c r="AB74" s="148">
        <f t="shared" si="17"/>
        <v>28383.5</v>
      </c>
      <c r="AC74" s="27">
        <f t="shared" si="13"/>
        <v>6876.6</v>
      </c>
      <c r="AD74" s="27">
        <f t="shared" si="14"/>
        <v>82</v>
      </c>
      <c r="AE74" s="27">
        <f t="shared" si="20"/>
        <v>6794.6</v>
      </c>
      <c r="AF74" s="27">
        <f t="shared" si="15"/>
        <v>35260.1</v>
      </c>
      <c r="AG74" s="27">
        <f t="shared" si="18"/>
        <v>0</v>
      </c>
      <c r="AH74" s="27">
        <f t="shared" si="21"/>
        <v>601.8</v>
      </c>
      <c r="AI74" s="91">
        <f t="shared" si="19"/>
        <v>103.032</v>
      </c>
      <c r="AJ74" s="59">
        <v>1</v>
      </c>
      <c r="AK74" s="58">
        <v>0</v>
      </c>
      <c r="AL74" s="131"/>
      <c r="AM74" s="59"/>
      <c r="AN74" s="170">
        <v>3650</v>
      </c>
    </row>
    <row r="75" spans="1:40" ht="24">
      <c r="A75" s="11">
        <v>63</v>
      </c>
      <c r="B75" s="165">
        <v>3114</v>
      </c>
      <c r="C75" s="9">
        <v>3</v>
      </c>
      <c r="D75" s="97" t="s">
        <v>61</v>
      </c>
      <c r="E75" s="31">
        <f t="shared" si="16"/>
        <v>896</v>
      </c>
      <c r="F75" s="31">
        <v>0</v>
      </c>
      <c r="G75" s="30">
        <v>896</v>
      </c>
      <c r="H75" s="30">
        <v>6.7</v>
      </c>
      <c r="I75" s="50"/>
      <c r="J75" s="31">
        <v>6118.8</v>
      </c>
      <c r="K75" s="40">
        <v>-28</v>
      </c>
      <c r="L75" s="28">
        <v>17</v>
      </c>
      <c r="M75" s="30"/>
      <c r="N75" s="30"/>
      <c r="O75" s="30"/>
      <c r="P75" s="158">
        <v>70</v>
      </c>
      <c r="Q75" s="29"/>
      <c r="R75" s="29"/>
      <c r="S75" s="29"/>
      <c r="T75" s="29"/>
      <c r="U75" s="29"/>
      <c r="V75" s="30"/>
      <c r="W75" s="30"/>
      <c r="X75" s="59"/>
      <c r="Y75" s="28"/>
      <c r="Z75" s="151"/>
      <c r="AA75" s="195">
        <v>18.74</v>
      </c>
      <c r="AB75" s="148">
        <f t="shared" si="17"/>
        <v>6090.8</v>
      </c>
      <c r="AC75" s="27">
        <f t="shared" si="13"/>
        <v>983</v>
      </c>
      <c r="AD75" s="27">
        <f t="shared" si="14"/>
        <v>17</v>
      </c>
      <c r="AE75" s="27">
        <f t="shared" si="20"/>
        <v>966</v>
      </c>
      <c r="AF75" s="27">
        <f t="shared" si="15"/>
        <v>7073.8</v>
      </c>
      <c r="AG75" s="27">
        <f t="shared" si="18"/>
        <v>0</v>
      </c>
      <c r="AH75" s="27">
        <f t="shared" si="21"/>
        <v>6.7</v>
      </c>
      <c r="AI75" s="91">
        <f t="shared" si="19"/>
        <v>18.74</v>
      </c>
      <c r="AJ75" s="59">
        <v>0</v>
      </c>
      <c r="AK75" s="58">
        <v>0</v>
      </c>
      <c r="AL75" s="131"/>
      <c r="AM75" s="59"/>
      <c r="AN75" s="170"/>
    </row>
    <row r="76" spans="1:40" ht="24">
      <c r="A76" s="11">
        <v>47</v>
      </c>
      <c r="B76" s="165">
        <v>3116</v>
      </c>
      <c r="C76" s="9">
        <v>3</v>
      </c>
      <c r="D76" s="97" t="s">
        <v>166</v>
      </c>
      <c r="E76" s="31">
        <f t="shared" si="16"/>
        <v>2406.7</v>
      </c>
      <c r="F76" s="31">
        <v>0</v>
      </c>
      <c r="G76" s="30">
        <v>2406.7</v>
      </c>
      <c r="H76" s="30">
        <v>71.7</v>
      </c>
      <c r="I76" s="50"/>
      <c r="J76" s="31">
        <v>11474.8</v>
      </c>
      <c r="K76" s="40"/>
      <c r="L76" s="28">
        <v>32</v>
      </c>
      <c r="M76" s="30"/>
      <c r="N76" s="30"/>
      <c r="O76" s="30"/>
      <c r="P76" s="158"/>
      <c r="Q76" s="29"/>
      <c r="R76" s="29"/>
      <c r="S76" s="29">
        <v>-222.6</v>
      </c>
      <c r="T76" s="29"/>
      <c r="U76" s="29"/>
      <c r="V76" s="30"/>
      <c r="W76" s="30"/>
      <c r="X76" s="59"/>
      <c r="Y76" s="28"/>
      <c r="Z76" s="151"/>
      <c r="AA76" s="195">
        <v>46.1755</v>
      </c>
      <c r="AB76" s="148">
        <f t="shared" si="17"/>
        <v>11474.8</v>
      </c>
      <c r="AC76" s="27">
        <f t="shared" si="13"/>
        <v>2216.1</v>
      </c>
      <c r="AD76" s="27">
        <f t="shared" si="14"/>
        <v>32</v>
      </c>
      <c r="AE76" s="27">
        <f t="shared" si="20"/>
        <v>2184.1</v>
      </c>
      <c r="AF76" s="27">
        <f t="shared" si="15"/>
        <v>13690.9</v>
      </c>
      <c r="AG76" s="27">
        <f t="shared" si="18"/>
        <v>0</v>
      </c>
      <c r="AH76" s="27">
        <f t="shared" si="21"/>
        <v>71.7</v>
      </c>
      <c r="AI76" s="91">
        <f t="shared" si="19"/>
        <v>46.1755</v>
      </c>
      <c r="AJ76" s="59">
        <v>2</v>
      </c>
      <c r="AK76" s="58">
        <v>0</v>
      </c>
      <c r="AL76" s="131"/>
      <c r="AM76" s="59"/>
      <c r="AN76" s="170"/>
    </row>
    <row r="77" spans="1:40" ht="24">
      <c r="A77" s="11">
        <v>60</v>
      </c>
      <c r="B77" s="165">
        <v>3114</v>
      </c>
      <c r="C77" s="9">
        <v>3</v>
      </c>
      <c r="D77" s="97" t="s">
        <v>62</v>
      </c>
      <c r="E77" s="31">
        <f t="shared" si="16"/>
        <v>390</v>
      </c>
      <c r="F77" s="31">
        <v>0</v>
      </c>
      <c r="G77" s="30">
        <v>390</v>
      </c>
      <c r="H77" s="30">
        <v>0</v>
      </c>
      <c r="I77" s="50"/>
      <c r="J77" s="31">
        <v>2368.1</v>
      </c>
      <c r="K77" s="40"/>
      <c r="L77" s="28">
        <v>7</v>
      </c>
      <c r="M77" s="30"/>
      <c r="N77" s="30"/>
      <c r="O77" s="30"/>
      <c r="P77" s="158"/>
      <c r="Q77" s="29"/>
      <c r="R77" s="29"/>
      <c r="S77" s="29"/>
      <c r="T77" s="29"/>
      <c r="U77" s="29"/>
      <c r="V77" s="30"/>
      <c r="W77" s="30"/>
      <c r="X77" s="59"/>
      <c r="Y77" s="28"/>
      <c r="Z77" s="151"/>
      <c r="AA77" s="195">
        <v>5.8067</v>
      </c>
      <c r="AB77" s="148">
        <f t="shared" si="17"/>
        <v>2368.1</v>
      </c>
      <c r="AC77" s="27">
        <f t="shared" si="13"/>
        <v>397</v>
      </c>
      <c r="AD77" s="27">
        <f t="shared" si="14"/>
        <v>7</v>
      </c>
      <c r="AE77" s="27">
        <f t="shared" si="20"/>
        <v>390</v>
      </c>
      <c r="AF77" s="27">
        <f t="shared" si="15"/>
        <v>2765.1</v>
      </c>
      <c r="AG77" s="27">
        <f t="shared" si="18"/>
        <v>0</v>
      </c>
      <c r="AH77" s="27">
        <f t="shared" si="21"/>
        <v>0</v>
      </c>
      <c r="AI77" s="91">
        <f t="shared" si="19"/>
        <v>5.8067</v>
      </c>
      <c r="AJ77" s="59">
        <v>0</v>
      </c>
      <c r="AK77" s="58">
        <v>0</v>
      </c>
      <c r="AL77" s="131"/>
      <c r="AM77" s="59"/>
      <c r="AN77" s="170"/>
    </row>
    <row r="78" spans="1:40" ht="24">
      <c r="A78" s="11">
        <v>61</v>
      </c>
      <c r="B78" s="165">
        <v>3114</v>
      </c>
      <c r="C78" s="9">
        <v>3</v>
      </c>
      <c r="D78" s="97" t="s">
        <v>63</v>
      </c>
      <c r="E78" s="31">
        <f t="shared" si="16"/>
        <v>394</v>
      </c>
      <c r="F78" s="31">
        <v>0</v>
      </c>
      <c r="G78" s="30">
        <v>394</v>
      </c>
      <c r="H78" s="30">
        <v>0</v>
      </c>
      <c r="I78" s="50"/>
      <c r="J78" s="31">
        <v>1896.8</v>
      </c>
      <c r="K78" s="40"/>
      <c r="L78" s="28">
        <v>7</v>
      </c>
      <c r="M78" s="30"/>
      <c r="N78" s="30"/>
      <c r="O78" s="30"/>
      <c r="P78" s="158"/>
      <c r="Q78" s="29"/>
      <c r="R78" s="29"/>
      <c r="S78" s="29"/>
      <c r="T78" s="29"/>
      <c r="U78" s="29"/>
      <c r="V78" s="30"/>
      <c r="W78" s="30"/>
      <c r="X78" s="59"/>
      <c r="Y78" s="28"/>
      <c r="Z78" s="151"/>
      <c r="AA78" s="196">
        <v>6.0555</v>
      </c>
      <c r="AB78" s="148">
        <f t="shared" si="17"/>
        <v>1896.8</v>
      </c>
      <c r="AC78" s="27">
        <f t="shared" si="13"/>
        <v>401</v>
      </c>
      <c r="AD78" s="27">
        <f t="shared" si="14"/>
        <v>7</v>
      </c>
      <c r="AE78" s="27">
        <f t="shared" si="20"/>
        <v>394</v>
      </c>
      <c r="AF78" s="27">
        <f t="shared" si="15"/>
        <v>2297.8</v>
      </c>
      <c r="AG78" s="27">
        <f t="shared" si="18"/>
        <v>0</v>
      </c>
      <c r="AH78" s="27">
        <f t="shared" si="21"/>
        <v>0</v>
      </c>
      <c r="AI78" s="91">
        <f t="shared" si="19"/>
        <v>6.0555</v>
      </c>
      <c r="AJ78" s="59">
        <v>0</v>
      </c>
      <c r="AK78" s="58">
        <v>0</v>
      </c>
      <c r="AL78" s="131"/>
      <c r="AM78" s="59"/>
      <c r="AN78" s="170"/>
    </row>
    <row r="79" spans="1:40" ht="24">
      <c r="A79" s="11">
        <v>62</v>
      </c>
      <c r="B79" s="165">
        <v>3114</v>
      </c>
      <c r="C79" s="9">
        <v>3</v>
      </c>
      <c r="D79" s="97" t="s">
        <v>64</v>
      </c>
      <c r="E79" s="31">
        <f t="shared" si="16"/>
        <v>653</v>
      </c>
      <c r="F79" s="31">
        <v>0</v>
      </c>
      <c r="G79" s="30">
        <v>653</v>
      </c>
      <c r="H79" s="30">
        <v>0</v>
      </c>
      <c r="I79" s="50"/>
      <c r="J79" s="31">
        <v>4535.7</v>
      </c>
      <c r="K79" s="40">
        <v>-32.5</v>
      </c>
      <c r="L79" s="28">
        <v>14</v>
      </c>
      <c r="M79" s="30"/>
      <c r="N79" s="30"/>
      <c r="O79" s="30"/>
      <c r="P79" s="158">
        <v>32.5</v>
      </c>
      <c r="Q79" s="29"/>
      <c r="R79" s="29"/>
      <c r="S79" s="29"/>
      <c r="T79" s="29"/>
      <c r="U79" s="29"/>
      <c r="V79" s="30"/>
      <c r="W79" s="30"/>
      <c r="X79" s="59"/>
      <c r="Y79" s="28"/>
      <c r="Z79" s="151"/>
      <c r="AA79" s="195">
        <v>14.5763</v>
      </c>
      <c r="AB79" s="148">
        <f t="shared" si="17"/>
        <v>4503.2</v>
      </c>
      <c r="AC79" s="27">
        <f t="shared" si="13"/>
        <v>699.5</v>
      </c>
      <c r="AD79" s="27">
        <f t="shared" si="14"/>
        <v>14</v>
      </c>
      <c r="AE79" s="27">
        <f t="shared" si="20"/>
        <v>685.5</v>
      </c>
      <c r="AF79" s="27">
        <f t="shared" si="15"/>
        <v>5202.7</v>
      </c>
      <c r="AG79" s="27">
        <f t="shared" si="18"/>
        <v>0</v>
      </c>
      <c r="AH79" s="27">
        <f t="shared" si="21"/>
        <v>0</v>
      </c>
      <c r="AI79" s="91">
        <f t="shared" si="19"/>
        <v>14.5763</v>
      </c>
      <c r="AJ79" s="59">
        <v>0</v>
      </c>
      <c r="AK79" s="58">
        <v>0</v>
      </c>
      <c r="AL79" s="131"/>
      <c r="AM79" s="59"/>
      <c r="AN79" s="170"/>
    </row>
    <row r="80" spans="1:40" ht="24">
      <c r="A80" s="11">
        <v>64</v>
      </c>
      <c r="B80" s="165">
        <v>3114</v>
      </c>
      <c r="C80" s="9">
        <v>3</v>
      </c>
      <c r="D80" s="97" t="s">
        <v>167</v>
      </c>
      <c r="E80" s="31">
        <f t="shared" si="16"/>
        <v>414</v>
      </c>
      <c r="F80" s="31">
        <v>0</v>
      </c>
      <c r="G80" s="30">
        <v>414</v>
      </c>
      <c r="H80" s="30">
        <v>0</v>
      </c>
      <c r="I80" s="50"/>
      <c r="J80" s="31">
        <v>2723.4</v>
      </c>
      <c r="K80" s="40"/>
      <c r="L80" s="28">
        <v>9</v>
      </c>
      <c r="M80" s="30"/>
      <c r="N80" s="30"/>
      <c r="O80" s="30"/>
      <c r="P80" s="158"/>
      <c r="Q80" s="29"/>
      <c r="R80" s="29"/>
      <c r="S80" s="29"/>
      <c r="T80" s="29"/>
      <c r="U80" s="29"/>
      <c r="V80" s="30"/>
      <c r="W80" s="30"/>
      <c r="X80" s="59"/>
      <c r="Y80" s="28"/>
      <c r="Z80" s="151"/>
      <c r="AA80" s="195">
        <v>7.9444</v>
      </c>
      <c r="AB80" s="148">
        <f t="shared" si="17"/>
        <v>2723.4</v>
      </c>
      <c r="AC80" s="27">
        <f t="shared" si="13"/>
        <v>423</v>
      </c>
      <c r="AD80" s="27">
        <f t="shared" si="14"/>
        <v>9</v>
      </c>
      <c r="AE80" s="27">
        <f t="shared" si="20"/>
        <v>414</v>
      </c>
      <c r="AF80" s="27">
        <f t="shared" si="15"/>
        <v>3146.4</v>
      </c>
      <c r="AG80" s="27">
        <f t="shared" si="18"/>
        <v>0</v>
      </c>
      <c r="AH80" s="27">
        <f t="shared" si="21"/>
        <v>0</v>
      </c>
      <c r="AI80" s="91">
        <f t="shared" si="19"/>
        <v>7.9444</v>
      </c>
      <c r="AJ80" s="59">
        <v>0</v>
      </c>
      <c r="AK80" s="58">
        <v>0</v>
      </c>
      <c r="AL80" s="131"/>
      <c r="AM80" s="59"/>
      <c r="AN80" s="170"/>
    </row>
    <row r="81" spans="1:40" ht="24">
      <c r="A81" s="11">
        <v>65</v>
      </c>
      <c r="B81" s="165">
        <v>3114</v>
      </c>
      <c r="C81" s="9">
        <v>3</v>
      </c>
      <c r="D81" s="97" t="s">
        <v>65</v>
      </c>
      <c r="E81" s="31">
        <f t="shared" si="16"/>
        <v>364</v>
      </c>
      <c r="F81" s="31">
        <v>0</v>
      </c>
      <c r="G81" s="30">
        <v>364</v>
      </c>
      <c r="H81" s="30">
        <v>0</v>
      </c>
      <c r="I81" s="50"/>
      <c r="J81" s="31">
        <v>2182.6</v>
      </c>
      <c r="K81" s="40"/>
      <c r="L81" s="28">
        <v>6</v>
      </c>
      <c r="M81" s="30"/>
      <c r="N81" s="30"/>
      <c r="O81" s="30"/>
      <c r="P81" s="158"/>
      <c r="Q81" s="29"/>
      <c r="R81" s="29"/>
      <c r="S81" s="29"/>
      <c r="T81" s="29"/>
      <c r="U81" s="29"/>
      <c r="V81" s="30"/>
      <c r="W81" s="30"/>
      <c r="X81" s="59"/>
      <c r="Y81" s="28"/>
      <c r="Z81" s="151"/>
      <c r="AA81" s="195">
        <v>6.53326</v>
      </c>
      <c r="AB81" s="148">
        <f t="shared" si="17"/>
        <v>2182.6</v>
      </c>
      <c r="AC81" s="27">
        <f t="shared" si="13"/>
        <v>370</v>
      </c>
      <c r="AD81" s="27">
        <f t="shared" si="14"/>
        <v>6</v>
      </c>
      <c r="AE81" s="27">
        <f t="shared" si="20"/>
        <v>364</v>
      </c>
      <c r="AF81" s="27">
        <f t="shared" si="15"/>
        <v>2552.6</v>
      </c>
      <c r="AG81" s="27">
        <f t="shared" si="18"/>
        <v>0</v>
      </c>
      <c r="AH81" s="27">
        <f t="shared" si="21"/>
        <v>0</v>
      </c>
      <c r="AI81" s="91">
        <f t="shared" si="19"/>
        <v>6.53326</v>
      </c>
      <c r="AJ81" s="59">
        <v>0</v>
      </c>
      <c r="AK81" s="58">
        <v>0</v>
      </c>
      <c r="AL81" s="131"/>
      <c r="AM81" s="59"/>
      <c r="AN81" s="170"/>
    </row>
    <row r="82" spans="1:40" ht="24">
      <c r="A82" s="11">
        <v>48</v>
      </c>
      <c r="B82" s="165">
        <v>3114</v>
      </c>
      <c r="C82" s="9">
        <v>3</v>
      </c>
      <c r="D82" s="97" t="s">
        <v>66</v>
      </c>
      <c r="E82" s="31">
        <f t="shared" si="16"/>
        <v>411</v>
      </c>
      <c r="F82" s="31">
        <v>0</v>
      </c>
      <c r="G82" s="30">
        <v>411</v>
      </c>
      <c r="H82" s="30">
        <v>15.5</v>
      </c>
      <c r="I82" s="50"/>
      <c r="J82" s="31">
        <v>2153.7</v>
      </c>
      <c r="K82" s="40"/>
      <c r="L82" s="28">
        <v>7</v>
      </c>
      <c r="M82" s="30"/>
      <c r="N82" s="30"/>
      <c r="O82" s="30"/>
      <c r="P82" s="158"/>
      <c r="Q82" s="29"/>
      <c r="R82" s="29"/>
      <c r="S82" s="29"/>
      <c r="T82" s="29"/>
      <c r="U82" s="29"/>
      <c r="V82" s="30"/>
      <c r="W82" s="30"/>
      <c r="X82" s="59"/>
      <c r="Y82" s="28"/>
      <c r="Z82" s="151"/>
      <c r="AA82" s="197">
        <v>7.4</v>
      </c>
      <c r="AB82" s="148">
        <f t="shared" si="17"/>
        <v>2153.7</v>
      </c>
      <c r="AC82" s="27">
        <f t="shared" si="13"/>
        <v>418</v>
      </c>
      <c r="AD82" s="27">
        <f t="shared" si="14"/>
        <v>7</v>
      </c>
      <c r="AE82" s="27">
        <f t="shared" si="20"/>
        <v>411</v>
      </c>
      <c r="AF82" s="27">
        <f t="shared" si="15"/>
        <v>2571.7</v>
      </c>
      <c r="AG82" s="27">
        <f t="shared" si="18"/>
        <v>0</v>
      </c>
      <c r="AH82" s="27">
        <f t="shared" si="21"/>
        <v>15.5</v>
      </c>
      <c r="AI82" s="91">
        <f t="shared" si="19"/>
        <v>7.4</v>
      </c>
      <c r="AJ82" s="59">
        <v>1</v>
      </c>
      <c r="AK82" s="58">
        <v>0</v>
      </c>
      <c r="AL82" s="131"/>
      <c r="AM82" s="59"/>
      <c r="AN82" s="170"/>
    </row>
    <row r="83" spans="1:40" ht="24">
      <c r="A83" s="6">
        <v>46</v>
      </c>
      <c r="B83" s="165">
        <v>3116</v>
      </c>
      <c r="C83" s="9">
        <v>3</v>
      </c>
      <c r="D83" s="97" t="s">
        <v>67</v>
      </c>
      <c r="E83" s="31">
        <f t="shared" si="16"/>
        <v>1986</v>
      </c>
      <c r="F83" s="31">
        <v>0</v>
      </c>
      <c r="G83" s="30">
        <v>1986</v>
      </c>
      <c r="H83" s="30">
        <v>214.2</v>
      </c>
      <c r="I83" s="50"/>
      <c r="J83" s="31">
        <v>9414.2</v>
      </c>
      <c r="K83" s="40"/>
      <c r="L83" s="28">
        <v>23</v>
      </c>
      <c r="M83" s="30"/>
      <c r="N83" s="30"/>
      <c r="O83" s="30"/>
      <c r="P83" s="158"/>
      <c r="Q83" s="29"/>
      <c r="R83" s="29"/>
      <c r="S83" s="29"/>
      <c r="T83" s="29">
        <v>13.2</v>
      </c>
      <c r="U83" s="29"/>
      <c r="V83" s="30"/>
      <c r="W83" s="30"/>
      <c r="X83" s="59"/>
      <c r="Y83" s="28"/>
      <c r="Z83" s="151"/>
      <c r="AA83" s="195">
        <v>38.0797</v>
      </c>
      <c r="AB83" s="148">
        <f t="shared" si="17"/>
        <v>9414.2</v>
      </c>
      <c r="AC83" s="27">
        <f t="shared" si="13"/>
        <v>2022.2</v>
      </c>
      <c r="AD83" s="27">
        <f t="shared" si="14"/>
        <v>23</v>
      </c>
      <c r="AE83" s="27">
        <f t="shared" si="20"/>
        <v>1999.2</v>
      </c>
      <c r="AF83" s="27">
        <f t="shared" si="15"/>
        <v>11436.400000000001</v>
      </c>
      <c r="AG83" s="27">
        <f t="shared" si="18"/>
        <v>0</v>
      </c>
      <c r="AH83" s="27">
        <f t="shared" si="21"/>
        <v>214.2</v>
      </c>
      <c r="AI83" s="91">
        <f t="shared" si="19"/>
        <v>38.0797</v>
      </c>
      <c r="AJ83" s="59">
        <v>2</v>
      </c>
      <c r="AK83" s="58">
        <v>0</v>
      </c>
      <c r="AL83" s="131"/>
      <c r="AM83" s="59"/>
      <c r="AN83" s="170"/>
    </row>
    <row r="84" spans="1:40" ht="24">
      <c r="A84" s="6">
        <v>66</v>
      </c>
      <c r="B84" s="165">
        <v>3146</v>
      </c>
      <c r="C84" s="9">
        <v>3</v>
      </c>
      <c r="D84" s="97" t="s">
        <v>168</v>
      </c>
      <c r="E84" s="31">
        <f t="shared" si="16"/>
        <v>456</v>
      </c>
      <c r="F84" s="31">
        <v>0</v>
      </c>
      <c r="G84" s="30">
        <v>456</v>
      </c>
      <c r="H84" s="30">
        <v>0</v>
      </c>
      <c r="I84" s="50"/>
      <c r="J84" s="31">
        <v>2985.2</v>
      </c>
      <c r="K84" s="40"/>
      <c r="L84" s="28">
        <v>0</v>
      </c>
      <c r="M84" s="30"/>
      <c r="N84" s="30"/>
      <c r="O84" s="30">
        <v>62.8</v>
      </c>
      <c r="P84" s="158"/>
      <c r="Q84" s="29"/>
      <c r="R84" s="29"/>
      <c r="S84" s="29"/>
      <c r="T84" s="29"/>
      <c r="U84" s="29"/>
      <c r="V84" s="30"/>
      <c r="W84" s="30"/>
      <c r="X84" s="59"/>
      <c r="Y84" s="28"/>
      <c r="Z84" s="151"/>
      <c r="AA84" s="195">
        <v>9.6</v>
      </c>
      <c r="AB84" s="148">
        <f t="shared" si="17"/>
        <v>2985.2</v>
      </c>
      <c r="AC84" s="27">
        <f t="shared" si="13"/>
        <v>518.8</v>
      </c>
      <c r="AD84" s="27">
        <f t="shared" si="14"/>
        <v>62.8</v>
      </c>
      <c r="AE84" s="27">
        <f t="shared" si="20"/>
        <v>456</v>
      </c>
      <c r="AF84" s="27">
        <f t="shared" si="15"/>
        <v>3504</v>
      </c>
      <c r="AG84" s="27">
        <f t="shared" si="18"/>
        <v>0</v>
      </c>
      <c r="AH84" s="27">
        <f t="shared" si="21"/>
        <v>0</v>
      </c>
      <c r="AI84" s="91">
        <f t="shared" si="19"/>
        <v>9.6</v>
      </c>
      <c r="AJ84" s="59">
        <v>0</v>
      </c>
      <c r="AK84" s="58">
        <v>0</v>
      </c>
      <c r="AL84" s="131"/>
      <c r="AM84" s="59"/>
      <c r="AN84" s="170">
        <v>300</v>
      </c>
    </row>
    <row r="85" spans="1:40" ht="24">
      <c r="A85" s="6">
        <v>49</v>
      </c>
      <c r="B85" s="165">
        <v>4322</v>
      </c>
      <c r="C85" s="9">
        <v>3</v>
      </c>
      <c r="D85" s="97" t="s">
        <v>169</v>
      </c>
      <c r="E85" s="31">
        <f t="shared" si="16"/>
        <v>1976</v>
      </c>
      <c r="F85" s="31">
        <v>0</v>
      </c>
      <c r="G85" s="30">
        <v>1976</v>
      </c>
      <c r="H85" s="30">
        <v>86.2</v>
      </c>
      <c r="I85" s="50"/>
      <c r="J85" s="31">
        <v>7880.7</v>
      </c>
      <c r="K85" s="40"/>
      <c r="L85" s="28">
        <v>22</v>
      </c>
      <c r="M85" s="30"/>
      <c r="N85" s="30"/>
      <c r="O85" s="30"/>
      <c r="P85" s="158"/>
      <c r="Q85" s="29"/>
      <c r="R85" s="29"/>
      <c r="S85" s="29">
        <v>-150</v>
      </c>
      <c r="T85" s="29"/>
      <c r="U85" s="29"/>
      <c r="V85" s="30"/>
      <c r="W85" s="30"/>
      <c r="X85" s="59"/>
      <c r="Y85" s="28"/>
      <c r="Z85" s="151"/>
      <c r="AA85" s="195">
        <v>30.022</v>
      </c>
      <c r="AB85" s="148">
        <f t="shared" si="17"/>
        <v>7880.7</v>
      </c>
      <c r="AC85" s="27">
        <f t="shared" si="13"/>
        <v>1848</v>
      </c>
      <c r="AD85" s="27">
        <f t="shared" si="14"/>
        <v>22</v>
      </c>
      <c r="AE85" s="27">
        <f t="shared" si="20"/>
        <v>1826</v>
      </c>
      <c r="AF85" s="27">
        <f t="shared" si="15"/>
        <v>9728.7</v>
      </c>
      <c r="AG85" s="27">
        <f t="shared" si="18"/>
        <v>0</v>
      </c>
      <c r="AH85" s="27">
        <f t="shared" si="21"/>
        <v>86.2</v>
      </c>
      <c r="AI85" s="91">
        <f t="shared" si="19"/>
        <v>30.022</v>
      </c>
      <c r="AJ85" s="59">
        <v>1</v>
      </c>
      <c r="AK85" s="58">
        <v>0</v>
      </c>
      <c r="AL85" s="131"/>
      <c r="AM85" s="59"/>
      <c r="AN85" s="170"/>
    </row>
    <row r="86" spans="1:40" ht="24">
      <c r="A86" s="6">
        <v>50</v>
      </c>
      <c r="B86" s="165">
        <v>3421</v>
      </c>
      <c r="C86" s="9">
        <v>3</v>
      </c>
      <c r="D86" s="97" t="s">
        <v>68</v>
      </c>
      <c r="E86" s="31">
        <f t="shared" si="16"/>
        <v>493.8</v>
      </c>
      <c r="F86" s="31">
        <v>0</v>
      </c>
      <c r="G86" s="30">
        <v>493.8</v>
      </c>
      <c r="H86" s="30">
        <v>113.7</v>
      </c>
      <c r="I86" s="50"/>
      <c r="J86" s="31">
        <v>3343.9</v>
      </c>
      <c r="K86" s="40"/>
      <c r="L86" s="28">
        <v>11</v>
      </c>
      <c r="M86" s="30"/>
      <c r="N86" s="30">
        <v>122.5</v>
      </c>
      <c r="O86" s="30"/>
      <c r="P86" s="158"/>
      <c r="Q86" s="29"/>
      <c r="R86" s="29"/>
      <c r="S86" s="29"/>
      <c r="T86" s="29"/>
      <c r="U86" s="29"/>
      <c r="V86" s="30">
        <v>80</v>
      </c>
      <c r="W86" s="30"/>
      <c r="X86" s="59"/>
      <c r="Y86" s="28"/>
      <c r="Z86" s="151"/>
      <c r="AA86" s="195">
        <v>11.9492</v>
      </c>
      <c r="AB86" s="148">
        <f t="shared" si="17"/>
        <v>3343.9</v>
      </c>
      <c r="AC86" s="27">
        <f t="shared" si="13"/>
        <v>707.3</v>
      </c>
      <c r="AD86" s="27">
        <f t="shared" si="14"/>
        <v>133.5</v>
      </c>
      <c r="AE86" s="27">
        <f t="shared" si="20"/>
        <v>573.8</v>
      </c>
      <c r="AF86" s="27">
        <f t="shared" si="15"/>
        <v>4051.2</v>
      </c>
      <c r="AG86" s="27">
        <f t="shared" si="18"/>
        <v>0</v>
      </c>
      <c r="AH86" s="27">
        <f t="shared" si="21"/>
        <v>113.7</v>
      </c>
      <c r="AI86" s="91">
        <f t="shared" si="19"/>
        <v>11.9492</v>
      </c>
      <c r="AJ86" s="59">
        <v>2</v>
      </c>
      <c r="AK86" s="58">
        <v>0</v>
      </c>
      <c r="AL86" s="131"/>
      <c r="AM86" s="59"/>
      <c r="AN86" s="170"/>
    </row>
    <row r="87" spans="1:40" ht="24">
      <c r="A87" s="6">
        <v>52</v>
      </c>
      <c r="B87" s="165">
        <v>3149</v>
      </c>
      <c r="C87" s="9">
        <v>3</v>
      </c>
      <c r="D87" s="97" t="s">
        <v>69</v>
      </c>
      <c r="E87" s="31">
        <f t="shared" si="16"/>
        <v>290</v>
      </c>
      <c r="F87" s="31">
        <v>0</v>
      </c>
      <c r="G87" s="30">
        <v>290</v>
      </c>
      <c r="H87" s="30">
        <v>17.7</v>
      </c>
      <c r="I87" s="52"/>
      <c r="J87" s="31">
        <v>1315</v>
      </c>
      <c r="K87" s="40"/>
      <c r="L87" s="28">
        <v>0</v>
      </c>
      <c r="M87" s="30"/>
      <c r="N87" s="33"/>
      <c r="O87" s="33"/>
      <c r="P87" s="158"/>
      <c r="Q87" s="29"/>
      <c r="R87" s="29"/>
      <c r="S87" s="29"/>
      <c r="T87" s="29"/>
      <c r="U87" s="29"/>
      <c r="V87" s="33"/>
      <c r="W87" s="33"/>
      <c r="X87" s="61"/>
      <c r="Y87" s="28"/>
      <c r="Z87" s="154"/>
      <c r="AA87" s="195">
        <v>3.97</v>
      </c>
      <c r="AB87" s="148">
        <f t="shared" si="17"/>
        <v>1315</v>
      </c>
      <c r="AC87" s="27">
        <f t="shared" si="13"/>
        <v>290</v>
      </c>
      <c r="AD87" s="27">
        <f t="shared" si="14"/>
        <v>0</v>
      </c>
      <c r="AE87" s="27">
        <f t="shared" si="20"/>
        <v>290</v>
      </c>
      <c r="AF87" s="27">
        <f t="shared" si="15"/>
        <v>1605</v>
      </c>
      <c r="AG87" s="27">
        <f t="shared" si="18"/>
        <v>0</v>
      </c>
      <c r="AH87" s="27">
        <f t="shared" si="21"/>
        <v>17.7</v>
      </c>
      <c r="AI87" s="91">
        <f t="shared" si="19"/>
        <v>3.97</v>
      </c>
      <c r="AJ87" s="61">
        <v>2</v>
      </c>
      <c r="AK87" s="58">
        <v>0</v>
      </c>
      <c r="AL87" s="131"/>
      <c r="AM87" s="59"/>
      <c r="AN87" s="170"/>
    </row>
    <row r="88" spans="1:40" ht="24">
      <c r="A88" s="6">
        <v>51</v>
      </c>
      <c r="B88" s="165">
        <v>3149</v>
      </c>
      <c r="C88" s="9">
        <v>3</v>
      </c>
      <c r="D88" s="97" t="s">
        <v>70</v>
      </c>
      <c r="E88" s="31">
        <f t="shared" si="16"/>
        <v>1.3</v>
      </c>
      <c r="F88" s="31">
        <v>0</v>
      </c>
      <c r="G88" s="30">
        <v>1.3</v>
      </c>
      <c r="H88" s="30">
        <v>1.3</v>
      </c>
      <c r="I88" s="50"/>
      <c r="J88" s="31"/>
      <c r="K88" s="40"/>
      <c r="L88" s="28">
        <v>0</v>
      </c>
      <c r="M88" s="30"/>
      <c r="N88" s="30"/>
      <c r="O88" s="30"/>
      <c r="P88" s="158"/>
      <c r="Q88" s="29"/>
      <c r="R88" s="29"/>
      <c r="S88" s="29"/>
      <c r="T88" s="29">
        <v>15.1</v>
      </c>
      <c r="U88" s="29"/>
      <c r="V88" s="30"/>
      <c r="W88" s="30"/>
      <c r="X88" s="59"/>
      <c r="Y88" s="28"/>
      <c r="Z88" s="151"/>
      <c r="AA88" s="195">
        <v>0</v>
      </c>
      <c r="AB88" s="148">
        <f t="shared" si="17"/>
        <v>0</v>
      </c>
      <c r="AC88" s="27">
        <f t="shared" si="13"/>
        <v>16.4</v>
      </c>
      <c r="AD88" s="27">
        <f t="shared" si="14"/>
        <v>0</v>
      </c>
      <c r="AE88" s="27">
        <f t="shared" si="20"/>
        <v>16.4</v>
      </c>
      <c r="AF88" s="27">
        <f t="shared" si="15"/>
        <v>16.4</v>
      </c>
      <c r="AG88" s="27">
        <f t="shared" si="18"/>
        <v>0</v>
      </c>
      <c r="AH88" s="27">
        <f t="shared" si="21"/>
        <v>1.3</v>
      </c>
      <c r="AI88" s="91">
        <f t="shared" si="19"/>
        <v>0</v>
      </c>
      <c r="AJ88" s="59">
        <v>0</v>
      </c>
      <c r="AK88" s="58">
        <v>0</v>
      </c>
      <c r="AL88" s="131"/>
      <c r="AM88" s="59"/>
      <c r="AN88" s="170"/>
    </row>
    <row r="89" spans="1:40" ht="24">
      <c r="A89" s="6">
        <v>58</v>
      </c>
      <c r="B89" s="165">
        <v>3114</v>
      </c>
      <c r="C89" s="9">
        <v>3</v>
      </c>
      <c r="D89" s="97" t="s">
        <v>143</v>
      </c>
      <c r="E89" s="31">
        <f t="shared" si="16"/>
        <v>849</v>
      </c>
      <c r="F89" s="31">
        <v>0</v>
      </c>
      <c r="G89" s="30">
        <v>849</v>
      </c>
      <c r="H89" s="30">
        <v>148</v>
      </c>
      <c r="I89" s="50"/>
      <c r="J89" s="31">
        <v>6255.3</v>
      </c>
      <c r="K89" s="40"/>
      <c r="L89" s="28">
        <v>17</v>
      </c>
      <c r="M89" s="30"/>
      <c r="N89" s="30"/>
      <c r="O89" s="30"/>
      <c r="P89" s="158"/>
      <c r="Q89" s="29"/>
      <c r="R89" s="29"/>
      <c r="S89" s="29"/>
      <c r="T89" s="29">
        <v>13</v>
      </c>
      <c r="U89" s="29"/>
      <c r="V89" s="30"/>
      <c r="W89" s="30"/>
      <c r="X89" s="59"/>
      <c r="Y89" s="28"/>
      <c r="Z89" s="151"/>
      <c r="AA89" s="195">
        <v>21.2925</v>
      </c>
      <c r="AB89" s="148">
        <f t="shared" si="17"/>
        <v>6255.3</v>
      </c>
      <c r="AC89" s="27">
        <f t="shared" si="13"/>
        <v>879</v>
      </c>
      <c r="AD89" s="27">
        <f t="shared" si="14"/>
        <v>17</v>
      </c>
      <c r="AE89" s="27">
        <f t="shared" si="20"/>
        <v>862</v>
      </c>
      <c r="AF89" s="27">
        <f t="shared" si="15"/>
        <v>7134.3</v>
      </c>
      <c r="AG89" s="27">
        <f t="shared" si="18"/>
        <v>0</v>
      </c>
      <c r="AH89" s="27">
        <f t="shared" si="21"/>
        <v>148</v>
      </c>
      <c r="AI89" s="91">
        <f t="shared" si="19"/>
        <v>21.2925</v>
      </c>
      <c r="AJ89" s="59">
        <v>0</v>
      </c>
      <c r="AK89" s="58">
        <v>0</v>
      </c>
      <c r="AL89" s="131"/>
      <c r="AM89" s="59"/>
      <c r="AN89" s="170"/>
    </row>
    <row r="90" spans="1:40" s="124" customFormat="1" ht="24.75" thickBot="1">
      <c r="A90" s="99">
        <v>59</v>
      </c>
      <c r="B90" s="163">
        <v>3114</v>
      </c>
      <c r="C90" s="100">
        <v>3</v>
      </c>
      <c r="D90" s="118" t="s">
        <v>170</v>
      </c>
      <c r="E90" s="37">
        <f>SUM(F90+G90)</f>
        <v>616</v>
      </c>
      <c r="F90" s="37">
        <v>0</v>
      </c>
      <c r="G90" s="103">
        <v>616</v>
      </c>
      <c r="H90" s="103">
        <v>72.6</v>
      </c>
      <c r="I90" s="53"/>
      <c r="J90" s="37">
        <v>4354.6</v>
      </c>
      <c r="K90" s="104"/>
      <c r="L90" s="102">
        <v>14</v>
      </c>
      <c r="M90" s="103"/>
      <c r="N90" s="103"/>
      <c r="O90" s="103"/>
      <c r="P90" s="159"/>
      <c r="Q90" s="105"/>
      <c r="R90" s="105"/>
      <c r="S90" s="105"/>
      <c r="T90" s="105"/>
      <c r="U90" s="105"/>
      <c r="V90" s="103"/>
      <c r="W90" s="103"/>
      <c r="X90" s="66"/>
      <c r="Y90" s="102"/>
      <c r="Z90" s="153"/>
      <c r="AA90" s="198">
        <v>14.6831</v>
      </c>
      <c r="AB90" s="150">
        <f t="shared" si="17"/>
        <v>4354.6</v>
      </c>
      <c r="AC90" s="106">
        <f t="shared" si="13"/>
        <v>630</v>
      </c>
      <c r="AD90" s="106">
        <f t="shared" si="14"/>
        <v>14</v>
      </c>
      <c r="AE90" s="37">
        <f t="shared" si="20"/>
        <v>616</v>
      </c>
      <c r="AF90" s="106">
        <f t="shared" si="15"/>
        <v>4984.6</v>
      </c>
      <c r="AG90" s="106">
        <f t="shared" si="18"/>
        <v>0</v>
      </c>
      <c r="AH90" s="37">
        <f t="shared" si="21"/>
        <v>72.6</v>
      </c>
      <c r="AI90" s="95">
        <f t="shared" si="19"/>
        <v>14.6831</v>
      </c>
      <c r="AJ90" s="66">
        <v>0</v>
      </c>
      <c r="AK90" s="107">
        <v>0</v>
      </c>
      <c r="AL90" s="133"/>
      <c r="AM90" s="134"/>
      <c r="AN90" s="171"/>
    </row>
    <row r="91" spans="1:40" s="113" customFormat="1" ht="36">
      <c r="A91" s="108">
        <v>67</v>
      </c>
      <c r="B91" s="108">
        <v>3121</v>
      </c>
      <c r="C91" s="109">
        <v>4</v>
      </c>
      <c r="D91" s="8" t="s">
        <v>71</v>
      </c>
      <c r="E91" s="28">
        <f aca="true" t="shared" si="22" ref="E91:E122">F91+G91</f>
        <v>2543.6</v>
      </c>
      <c r="F91" s="36">
        <v>0</v>
      </c>
      <c r="G91" s="110">
        <v>2543.6</v>
      </c>
      <c r="H91" s="110">
        <v>499.1</v>
      </c>
      <c r="I91" s="56"/>
      <c r="J91" s="36">
        <v>13943</v>
      </c>
      <c r="K91" s="111"/>
      <c r="L91" s="36">
        <v>43</v>
      </c>
      <c r="M91" s="110"/>
      <c r="N91" s="110"/>
      <c r="O91" s="110"/>
      <c r="P91" s="160"/>
      <c r="Q91" s="112"/>
      <c r="R91" s="112"/>
      <c r="S91" s="112"/>
      <c r="T91" s="112"/>
      <c r="U91" s="112"/>
      <c r="V91" s="110"/>
      <c r="W91" s="110"/>
      <c r="X91" s="65"/>
      <c r="Y91" s="36"/>
      <c r="Z91" s="155"/>
      <c r="AA91" s="183">
        <v>45.77</v>
      </c>
      <c r="AB91" s="155">
        <f t="shared" si="17"/>
        <v>13943</v>
      </c>
      <c r="AC91" s="110">
        <f t="shared" si="13"/>
        <v>2586.6</v>
      </c>
      <c r="AD91" s="110">
        <f t="shared" si="14"/>
        <v>43</v>
      </c>
      <c r="AE91" s="27">
        <f t="shared" si="20"/>
        <v>2543.6</v>
      </c>
      <c r="AF91" s="110">
        <f t="shared" si="15"/>
        <v>16529.6</v>
      </c>
      <c r="AG91" s="110">
        <f t="shared" si="18"/>
        <v>0</v>
      </c>
      <c r="AH91" s="27">
        <f t="shared" si="21"/>
        <v>499.1</v>
      </c>
      <c r="AI91" s="91">
        <f t="shared" si="19"/>
        <v>45.77</v>
      </c>
      <c r="AJ91" s="65">
        <v>2</v>
      </c>
      <c r="AK91" s="65">
        <v>0</v>
      </c>
      <c r="AL91" s="130"/>
      <c r="AM91" s="65"/>
      <c r="AN91" s="199"/>
    </row>
    <row r="92" spans="1:40" ht="12.75">
      <c r="A92" s="6">
        <v>68</v>
      </c>
      <c r="B92" s="6">
        <v>3121</v>
      </c>
      <c r="C92" s="9">
        <v>4</v>
      </c>
      <c r="D92" s="10" t="s">
        <v>72</v>
      </c>
      <c r="E92" s="31">
        <f t="shared" si="22"/>
        <v>3087.3</v>
      </c>
      <c r="F92" s="31">
        <v>0</v>
      </c>
      <c r="G92" s="30">
        <v>3087.3</v>
      </c>
      <c r="H92" s="30">
        <v>220.8</v>
      </c>
      <c r="I92" s="50"/>
      <c r="J92" s="31">
        <v>10786.8</v>
      </c>
      <c r="K92" s="40"/>
      <c r="L92" s="28">
        <v>29</v>
      </c>
      <c r="M92" s="30"/>
      <c r="N92" s="30"/>
      <c r="O92" s="30"/>
      <c r="P92" s="158"/>
      <c r="Q92" s="29">
        <v>600</v>
      </c>
      <c r="R92" s="29"/>
      <c r="S92" s="29"/>
      <c r="T92" s="29">
        <v>19.6</v>
      </c>
      <c r="U92" s="29"/>
      <c r="V92" s="30"/>
      <c r="W92" s="30"/>
      <c r="X92" s="59"/>
      <c r="Y92" s="28"/>
      <c r="Z92" s="151"/>
      <c r="AA92" s="183">
        <v>38.47</v>
      </c>
      <c r="AB92" s="148">
        <f t="shared" si="17"/>
        <v>10786.8</v>
      </c>
      <c r="AC92" s="27">
        <f t="shared" si="13"/>
        <v>3735.9</v>
      </c>
      <c r="AD92" s="27">
        <f t="shared" si="14"/>
        <v>29</v>
      </c>
      <c r="AE92" s="27">
        <f t="shared" si="20"/>
        <v>3706.9</v>
      </c>
      <c r="AF92" s="27">
        <f t="shared" si="15"/>
        <v>14522.699999999999</v>
      </c>
      <c r="AG92" s="27">
        <f t="shared" si="18"/>
        <v>0</v>
      </c>
      <c r="AH92" s="27">
        <f t="shared" si="21"/>
        <v>220.8</v>
      </c>
      <c r="AI92" s="91">
        <f t="shared" si="19"/>
        <v>38.47</v>
      </c>
      <c r="AJ92" s="59">
        <v>1</v>
      </c>
      <c r="AK92" s="58">
        <v>0</v>
      </c>
      <c r="AL92" s="131">
        <v>6360</v>
      </c>
      <c r="AM92" s="59"/>
      <c r="AN92" s="170"/>
    </row>
    <row r="93" spans="1:40" ht="36">
      <c r="A93" s="6">
        <v>71</v>
      </c>
      <c r="B93" s="6">
        <v>3122</v>
      </c>
      <c r="C93" s="9">
        <v>4</v>
      </c>
      <c r="D93" s="10" t="s">
        <v>73</v>
      </c>
      <c r="E93" s="31">
        <f t="shared" si="22"/>
        <v>1209</v>
      </c>
      <c r="F93" s="31">
        <v>0</v>
      </c>
      <c r="G93" s="30">
        <v>1209</v>
      </c>
      <c r="H93" s="30">
        <v>91.7</v>
      </c>
      <c r="I93" s="50"/>
      <c r="J93" s="31">
        <v>9367.8</v>
      </c>
      <c r="K93" s="40"/>
      <c r="L93" s="28">
        <v>29</v>
      </c>
      <c r="M93" s="30"/>
      <c r="N93" s="30"/>
      <c r="O93" s="30"/>
      <c r="P93" s="158">
        <v>70</v>
      </c>
      <c r="Q93" s="29"/>
      <c r="R93" s="29"/>
      <c r="S93" s="29"/>
      <c r="T93" s="29">
        <v>1.4</v>
      </c>
      <c r="U93" s="29"/>
      <c r="V93" s="30">
        <v>42</v>
      </c>
      <c r="W93" s="30"/>
      <c r="X93" s="59"/>
      <c r="Y93" s="28"/>
      <c r="Z93" s="151"/>
      <c r="AA93" s="183">
        <v>30.26</v>
      </c>
      <c r="AB93" s="148">
        <f t="shared" si="17"/>
        <v>9367.8</v>
      </c>
      <c r="AC93" s="27">
        <f t="shared" si="13"/>
        <v>1351.4</v>
      </c>
      <c r="AD93" s="27">
        <f t="shared" si="14"/>
        <v>29</v>
      </c>
      <c r="AE93" s="27">
        <f t="shared" si="20"/>
        <v>1322.4</v>
      </c>
      <c r="AF93" s="27">
        <f t="shared" si="15"/>
        <v>10719.199999999999</v>
      </c>
      <c r="AG93" s="27">
        <f t="shared" si="18"/>
        <v>0</v>
      </c>
      <c r="AH93" s="27">
        <f t="shared" si="21"/>
        <v>91.7</v>
      </c>
      <c r="AI93" s="91">
        <f t="shared" si="19"/>
        <v>30.26</v>
      </c>
      <c r="AJ93" s="59">
        <v>1</v>
      </c>
      <c r="AK93" s="58">
        <v>0</v>
      </c>
      <c r="AL93" s="131"/>
      <c r="AM93" s="59"/>
      <c r="AN93" s="170"/>
    </row>
    <row r="94" spans="1:40" ht="36">
      <c r="A94" s="6">
        <v>70</v>
      </c>
      <c r="B94" s="6">
        <v>3122</v>
      </c>
      <c r="C94" s="9">
        <v>4</v>
      </c>
      <c r="D94" s="10" t="s">
        <v>74</v>
      </c>
      <c r="E94" s="31">
        <f t="shared" si="22"/>
        <v>1745</v>
      </c>
      <c r="F94" s="31">
        <v>0</v>
      </c>
      <c r="G94" s="30">
        <v>1745</v>
      </c>
      <c r="H94" s="30">
        <v>283.7</v>
      </c>
      <c r="I94" s="50"/>
      <c r="J94" s="31">
        <v>8708.4</v>
      </c>
      <c r="K94" s="40"/>
      <c r="L94" s="28">
        <v>24</v>
      </c>
      <c r="M94" s="30"/>
      <c r="N94" s="30"/>
      <c r="O94" s="30"/>
      <c r="P94" s="158"/>
      <c r="Q94" s="29"/>
      <c r="R94" s="29"/>
      <c r="S94" s="29"/>
      <c r="T94" s="29">
        <v>7</v>
      </c>
      <c r="U94" s="29"/>
      <c r="V94" s="30"/>
      <c r="W94" s="30"/>
      <c r="X94" s="59"/>
      <c r="Y94" s="28"/>
      <c r="Z94" s="151"/>
      <c r="AA94" s="183">
        <v>28.35</v>
      </c>
      <c r="AB94" s="148">
        <f t="shared" si="17"/>
        <v>8708.4</v>
      </c>
      <c r="AC94" s="27">
        <f t="shared" si="13"/>
        <v>1776</v>
      </c>
      <c r="AD94" s="27">
        <f t="shared" si="14"/>
        <v>24</v>
      </c>
      <c r="AE94" s="27">
        <f t="shared" si="20"/>
        <v>1752</v>
      </c>
      <c r="AF94" s="27">
        <f t="shared" si="15"/>
        <v>10484.4</v>
      </c>
      <c r="AG94" s="27">
        <f t="shared" si="18"/>
        <v>0</v>
      </c>
      <c r="AH94" s="27">
        <f t="shared" si="21"/>
        <v>283.7</v>
      </c>
      <c r="AI94" s="91">
        <f t="shared" si="19"/>
        <v>28.35</v>
      </c>
      <c r="AJ94" s="59">
        <v>1</v>
      </c>
      <c r="AK94" s="58">
        <v>0</v>
      </c>
      <c r="AL94" s="131"/>
      <c r="AM94" s="59"/>
      <c r="AN94" s="170"/>
    </row>
    <row r="95" spans="1:40" ht="24">
      <c r="A95" s="6">
        <v>149</v>
      </c>
      <c r="B95" s="6">
        <v>3123</v>
      </c>
      <c r="C95" s="9">
        <v>4</v>
      </c>
      <c r="D95" s="10" t="s">
        <v>75</v>
      </c>
      <c r="E95" s="31">
        <f t="shared" si="22"/>
        <v>3774.6</v>
      </c>
      <c r="F95" s="31">
        <v>0</v>
      </c>
      <c r="G95" s="30">
        <v>3774.6</v>
      </c>
      <c r="H95" s="30">
        <v>369.3</v>
      </c>
      <c r="I95" s="50"/>
      <c r="J95" s="31">
        <v>15339.3</v>
      </c>
      <c r="K95" s="40"/>
      <c r="L95" s="28">
        <v>51</v>
      </c>
      <c r="M95" s="30"/>
      <c r="N95" s="30"/>
      <c r="O95" s="30"/>
      <c r="P95" s="158"/>
      <c r="Q95" s="29"/>
      <c r="R95" s="29"/>
      <c r="S95" s="29">
        <v>1394.2</v>
      </c>
      <c r="T95" s="29">
        <v>64.4</v>
      </c>
      <c r="U95" s="29"/>
      <c r="V95" s="30"/>
      <c r="W95" s="30"/>
      <c r="X95" s="59"/>
      <c r="Y95" s="28">
        <v>1394.2</v>
      </c>
      <c r="Z95" s="151"/>
      <c r="AA95" s="183">
        <v>56.97</v>
      </c>
      <c r="AB95" s="148">
        <f t="shared" si="17"/>
        <v>15339.3</v>
      </c>
      <c r="AC95" s="27">
        <f t="shared" si="13"/>
        <v>5284.2</v>
      </c>
      <c r="AD95" s="27">
        <f t="shared" si="14"/>
        <v>51</v>
      </c>
      <c r="AE95" s="27">
        <f t="shared" si="20"/>
        <v>5233.2</v>
      </c>
      <c r="AF95" s="27">
        <f t="shared" si="15"/>
        <v>20623.5</v>
      </c>
      <c r="AG95" s="27">
        <f t="shared" si="18"/>
        <v>0</v>
      </c>
      <c r="AH95" s="27">
        <f t="shared" si="21"/>
        <v>1763.5</v>
      </c>
      <c r="AI95" s="91">
        <f t="shared" si="19"/>
        <v>56.97</v>
      </c>
      <c r="AJ95" s="59">
        <v>2</v>
      </c>
      <c r="AK95" s="58">
        <v>0</v>
      </c>
      <c r="AL95" s="131"/>
      <c r="AM95" s="59"/>
      <c r="AN95" s="170"/>
    </row>
    <row r="96" spans="1:40" ht="36">
      <c r="A96" s="6">
        <v>78</v>
      </c>
      <c r="B96" s="6">
        <v>3123</v>
      </c>
      <c r="C96" s="9">
        <v>4</v>
      </c>
      <c r="D96" s="10" t="s">
        <v>145</v>
      </c>
      <c r="E96" s="31">
        <f t="shared" si="22"/>
        <v>3138.9</v>
      </c>
      <c r="F96" s="31">
        <v>0</v>
      </c>
      <c r="G96" s="30">
        <v>3138.9</v>
      </c>
      <c r="H96" s="30">
        <v>723.6</v>
      </c>
      <c r="I96" s="50"/>
      <c r="J96" s="31">
        <v>18968.7</v>
      </c>
      <c r="K96" s="40"/>
      <c r="L96" s="28">
        <v>52</v>
      </c>
      <c r="M96" s="30"/>
      <c r="N96" s="30"/>
      <c r="O96" s="30"/>
      <c r="P96" s="158"/>
      <c r="Q96" s="29"/>
      <c r="R96" s="29">
        <v>48.7</v>
      </c>
      <c r="S96" s="29"/>
      <c r="T96" s="29">
        <v>321.1</v>
      </c>
      <c r="U96" s="29"/>
      <c r="V96" s="30">
        <v>40</v>
      </c>
      <c r="W96" s="30"/>
      <c r="X96" s="59"/>
      <c r="Y96" s="28">
        <v>48.7</v>
      </c>
      <c r="Z96" s="151"/>
      <c r="AA96" s="183">
        <v>61.87</v>
      </c>
      <c r="AB96" s="148">
        <f t="shared" si="17"/>
        <v>18968.7</v>
      </c>
      <c r="AC96" s="27">
        <f t="shared" si="13"/>
        <v>3600.7</v>
      </c>
      <c r="AD96" s="27">
        <f t="shared" si="14"/>
        <v>52</v>
      </c>
      <c r="AE96" s="27">
        <f t="shared" si="20"/>
        <v>3548.7</v>
      </c>
      <c r="AF96" s="27">
        <f t="shared" si="15"/>
        <v>22569.4</v>
      </c>
      <c r="AG96" s="27">
        <f t="shared" si="18"/>
        <v>0</v>
      </c>
      <c r="AH96" s="27">
        <f t="shared" si="21"/>
        <v>772.3000000000001</v>
      </c>
      <c r="AI96" s="91">
        <f t="shared" si="19"/>
        <v>61.87</v>
      </c>
      <c r="AJ96" s="59">
        <v>5</v>
      </c>
      <c r="AK96" s="58">
        <v>0</v>
      </c>
      <c r="AL96" s="131"/>
      <c r="AM96" s="59"/>
      <c r="AN96" s="170"/>
    </row>
    <row r="97" spans="1:40" ht="48">
      <c r="A97" s="6">
        <v>69</v>
      </c>
      <c r="B97" s="6">
        <v>3122</v>
      </c>
      <c r="C97" s="9">
        <v>4</v>
      </c>
      <c r="D97" s="10" t="s">
        <v>76</v>
      </c>
      <c r="E97" s="31">
        <f t="shared" si="22"/>
        <v>2824</v>
      </c>
      <c r="F97" s="31">
        <v>0</v>
      </c>
      <c r="G97" s="30">
        <v>2824</v>
      </c>
      <c r="H97" s="30">
        <v>260</v>
      </c>
      <c r="I97" s="50"/>
      <c r="J97" s="31">
        <v>12868.8</v>
      </c>
      <c r="K97" s="40"/>
      <c r="L97" s="28">
        <v>37</v>
      </c>
      <c r="M97" s="30"/>
      <c r="N97" s="30"/>
      <c r="O97" s="30"/>
      <c r="P97" s="158"/>
      <c r="Q97" s="29"/>
      <c r="R97" s="29"/>
      <c r="S97" s="29"/>
      <c r="T97" s="29">
        <v>85</v>
      </c>
      <c r="U97" s="29"/>
      <c r="V97" s="30"/>
      <c r="W97" s="30"/>
      <c r="X97" s="59"/>
      <c r="Y97" s="28"/>
      <c r="Z97" s="151"/>
      <c r="AA97" s="183">
        <v>41.9</v>
      </c>
      <c r="AB97" s="148">
        <f t="shared" si="17"/>
        <v>12868.8</v>
      </c>
      <c r="AC97" s="27">
        <f t="shared" si="13"/>
        <v>2946</v>
      </c>
      <c r="AD97" s="27">
        <f t="shared" si="14"/>
        <v>37</v>
      </c>
      <c r="AE97" s="27">
        <f t="shared" si="20"/>
        <v>2909</v>
      </c>
      <c r="AF97" s="27">
        <f t="shared" si="15"/>
        <v>15814.8</v>
      </c>
      <c r="AG97" s="27">
        <f t="shared" si="18"/>
        <v>0</v>
      </c>
      <c r="AH97" s="27">
        <f t="shared" si="21"/>
        <v>260</v>
      </c>
      <c r="AI97" s="91">
        <f t="shared" si="19"/>
        <v>41.9</v>
      </c>
      <c r="AJ97" s="59">
        <v>5</v>
      </c>
      <c r="AK97" s="58">
        <v>0</v>
      </c>
      <c r="AL97" s="131"/>
      <c r="AM97" s="59"/>
      <c r="AN97" s="170"/>
    </row>
    <row r="98" spans="1:40" ht="48">
      <c r="A98" s="6">
        <v>72</v>
      </c>
      <c r="B98" s="6">
        <v>3122</v>
      </c>
      <c r="C98" s="9">
        <v>4</v>
      </c>
      <c r="D98" s="10" t="s">
        <v>155</v>
      </c>
      <c r="E98" s="31">
        <f t="shared" si="22"/>
        <v>4302</v>
      </c>
      <c r="F98" s="31">
        <v>0</v>
      </c>
      <c r="G98" s="30">
        <v>4302</v>
      </c>
      <c r="H98" s="30">
        <v>603.8</v>
      </c>
      <c r="I98" s="50"/>
      <c r="J98" s="31">
        <v>21551.3</v>
      </c>
      <c r="K98" s="40"/>
      <c r="L98" s="28">
        <v>55</v>
      </c>
      <c r="M98" s="30"/>
      <c r="N98" s="30"/>
      <c r="O98" s="30"/>
      <c r="P98" s="158"/>
      <c r="Q98" s="29"/>
      <c r="R98" s="29"/>
      <c r="S98" s="29"/>
      <c r="T98" s="29">
        <v>188.2</v>
      </c>
      <c r="U98" s="29"/>
      <c r="V98" s="30"/>
      <c r="W98" s="30"/>
      <c r="X98" s="59"/>
      <c r="Y98" s="28"/>
      <c r="Z98" s="151"/>
      <c r="AA98" s="183">
        <v>77.18</v>
      </c>
      <c r="AB98" s="148">
        <f t="shared" si="17"/>
        <v>21551.3</v>
      </c>
      <c r="AC98" s="27">
        <f t="shared" si="13"/>
        <v>4545.2</v>
      </c>
      <c r="AD98" s="27">
        <f t="shared" si="14"/>
        <v>55</v>
      </c>
      <c r="AE98" s="27">
        <f t="shared" si="20"/>
        <v>4490.2</v>
      </c>
      <c r="AF98" s="27">
        <f t="shared" si="15"/>
        <v>26096.5</v>
      </c>
      <c r="AG98" s="27">
        <f t="shared" si="18"/>
        <v>0</v>
      </c>
      <c r="AH98" s="27">
        <f t="shared" si="21"/>
        <v>603.8</v>
      </c>
      <c r="AI98" s="91">
        <f t="shared" si="19"/>
        <v>77.18</v>
      </c>
      <c r="AJ98" s="59">
        <v>4</v>
      </c>
      <c r="AK98" s="58">
        <v>0</v>
      </c>
      <c r="AL98" s="131"/>
      <c r="AM98" s="59"/>
      <c r="AN98" s="170"/>
    </row>
    <row r="99" spans="1:40" ht="24">
      <c r="A99" s="6">
        <v>82</v>
      </c>
      <c r="B99" s="6">
        <v>3231</v>
      </c>
      <c r="C99" s="9">
        <v>4</v>
      </c>
      <c r="D99" s="10" t="s">
        <v>77</v>
      </c>
      <c r="E99" s="31">
        <f t="shared" si="22"/>
        <v>108</v>
      </c>
      <c r="F99" s="31">
        <v>0</v>
      </c>
      <c r="G99" s="30">
        <v>108</v>
      </c>
      <c r="H99" s="30">
        <v>7.6</v>
      </c>
      <c r="I99" s="50"/>
      <c r="J99" s="31">
        <v>5387.2</v>
      </c>
      <c r="K99" s="40"/>
      <c r="L99" s="28">
        <v>18</v>
      </c>
      <c r="M99" s="30"/>
      <c r="N99" s="30"/>
      <c r="O99" s="30"/>
      <c r="P99" s="158"/>
      <c r="Q99" s="29"/>
      <c r="R99" s="29"/>
      <c r="S99" s="29"/>
      <c r="T99" s="29"/>
      <c r="U99" s="29"/>
      <c r="V99" s="30"/>
      <c r="W99" s="30"/>
      <c r="X99" s="59"/>
      <c r="Y99" s="28"/>
      <c r="Z99" s="151"/>
      <c r="AA99" s="183">
        <v>17.25</v>
      </c>
      <c r="AB99" s="148">
        <f t="shared" si="17"/>
        <v>5387.2</v>
      </c>
      <c r="AC99" s="27">
        <f t="shared" si="13"/>
        <v>126</v>
      </c>
      <c r="AD99" s="27">
        <f t="shared" si="14"/>
        <v>18</v>
      </c>
      <c r="AE99" s="27">
        <f t="shared" si="20"/>
        <v>108</v>
      </c>
      <c r="AF99" s="27">
        <f t="shared" si="15"/>
        <v>5513.2</v>
      </c>
      <c r="AG99" s="27">
        <f t="shared" si="18"/>
        <v>0</v>
      </c>
      <c r="AH99" s="27">
        <f t="shared" si="21"/>
        <v>7.6</v>
      </c>
      <c r="AI99" s="91">
        <f t="shared" si="19"/>
        <v>17.25</v>
      </c>
      <c r="AJ99" s="59">
        <v>0</v>
      </c>
      <c r="AK99" s="58">
        <v>0</v>
      </c>
      <c r="AL99" s="131"/>
      <c r="AM99" s="59"/>
      <c r="AN99" s="170"/>
    </row>
    <row r="100" spans="1:40" ht="24">
      <c r="A100" s="6">
        <v>86</v>
      </c>
      <c r="B100" s="6">
        <v>3231</v>
      </c>
      <c r="C100" s="9">
        <v>4</v>
      </c>
      <c r="D100" s="10" t="s">
        <v>78</v>
      </c>
      <c r="E100" s="31">
        <f t="shared" si="22"/>
        <v>5</v>
      </c>
      <c r="F100" s="31">
        <v>0</v>
      </c>
      <c r="G100" s="30">
        <v>5</v>
      </c>
      <c r="H100" s="30">
        <v>5</v>
      </c>
      <c r="I100" s="50"/>
      <c r="J100" s="31">
        <v>4107.7</v>
      </c>
      <c r="K100" s="40"/>
      <c r="L100" s="28">
        <v>15</v>
      </c>
      <c r="M100" s="30"/>
      <c r="N100" s="30"/>
      <c r="O100" s="30"/>
      <c r="P100" s="158"/>
      <c r="Q100" s="29"/>
      <c r="R100" s="29"/>
      <c r="S100" s="29"/>
      <c r="T100" s="29"/>
      <c r="U100" s="29"/>
      <c r="V100" s="30"/>
      <c r="W100" s="30"/>
      <c r="X100" s="59"/>
      <c r="Y100" s="28"/>
      <c r="Z100" s="151"/>
      <c r="AA100" s="183">
        <v>13.79</v>
      </c>
      <c r="AB100" s="148">
        <f t="shared" si="17"/>
        <v>4107.7</v>
      </c>
      <c r="AC100" s="27">
        <f t="shared" si="13"/>
        <v>20</v>
      </c>
      <c r="AD100" s="27">
        <f t="shared" si="14"/>
        <v>15</v>
      </c>
      <c r="AE100" s="27">
        <f t="shared" si="20"/>
        <v>5</v>
      </c>
      <c r="AF100" s="27">
        <f t="shared" si="15"/>
        <v>4127.7</v>
      </c>
      <c r="AG100" s="27">
        <f t="shared" si="18"/>
        <v>0</v>
      </c>
      <c r="AH100" s="27">
        <f t="shared" si="21"/>
        <v>5</v>
      </c>
      <c r="AI100" s="91">
        <f t="shared" si="19"/>
        <v>13.79</v>
      </c>
      <c r="AJ100" s="59">
        <v>0</v>
      </c>
      <c r="AK100" s="58">
        <v>0</v>
      </c>
      <c r="AL100" s="131"/>
      <c r="AM100" s="59"/>
      <c r="AN100" s="170"/>
    </row>
    <row r="101" spans="1:40" ht="24">
      <c r="A101" s="6">
        <v>87</v>
      </c>
      <c r="B101" s="6">
        <v>3231</v>
      </c>
      <c r="C101" s="9">
        <v>4</v>
      </c>
      <c r="D101" s="10" t="s">
        <v>79</v>
      </c>
      <c r="E101" s="31">
        <f t="shared" si="22"/>
        <v>0</v>
      </c>
      <c r="F101" s="31">
        <v>0</v>
      </c>
      <c r="G101" s="30">
        <v>0</v>
      </c>
      <c r="H101" s="30">
        <v>0</v>
      </c>
      <c r="I101" s="50"/>
      <c r="J101" s="31">
        <v>4522.2</v>
      </c>
      <c r="K101" s="40"/>
      <c r="L101" s="28">
        <v>16</v>
      </c>
      <c r="M101" s="30"/>
      <c r="N101" s="30"/>
      <c r="O101" s="30"/>
      <c r="P101" s="158"/>
      <c r="Q101" s="29"/>
      <c r="R101" s="29"/>
      <c r="S101" s="29"/>
      <c r="T101" s="29"/>
      <c r="U101" s="29"/>
      <c r="V101" s="30"/>
      <c r="W101" s="30"/>
      <c r="X101" s="59"/>
      <c r="Y101" s="28"/>
      <c r="Z101" s="151"/>
      <c r="AA101" s="183">
        <v>14.49</v>
      </c>
      <c r="AB101" s="148">
        <f aca="true" t="shared" si="23" ref="AB101:AB132">SUM(J101:K101,F101)</f>
        <v>4522.2</v>
      </c>
      <c r="AC101" s="27">
        <f t="shared" si="13"/>
        <v>16</v>
      </c>
      <c r="AD101" s="27">
        <f t="shared" si="14"/>
        <v>16</v>
      </c>
      <c r="AE101" s="27">
        <f t="shared" si="20"/>
        <v>0</v>
      </c>
      <c r="AF101" s="27">
        <f t="shared" si="15"/>
        <v>4538.2</v>
      </c>
      <c r="AG101" s="27">
        <f aca="true" t="shared" si="24" ref="AG101:AG132">SUM(Z101,I101)</f>
        <v>0</v>
      </c>
      <c r="AH101" s="27">
        <f t="shared" si="21"/>
        <v>0</v>
      </c>
      <c r="AI101" s="91">
        <f aca="true" t="shared" si="25" ref="AI101:AI132">AA101</f>
        <v>14.49</v>
      </c>
      <c r="AJ101" s="59">
        <v>0</v>
      </c>
      <c r="AK101" s="58">
        <v>0</v>
      </c>
      <c r="AL101" s="131"/>
      <c r="AM101" s="59"/>
      <c r="AN101" s="170"/>
    </row>
    <row r="102" spans="1:40" ht="24">
      <c r="A102" s="6">
        <v>88</v>
      </c>
      <c r="B102" s="6">
        <v>3231</v>
      </c>
      <c r="C102" s="9">
        <v>4</v>
      </c>
      <c r="D102" s="10" t="s">
        <v>80</v>
      </c>
      <c r="E102" s="31">
        <f t="shared" si="22"/>
        <v>4</v>
      </c>
      <c r="F102" s="31">
        <v>0</v>
      </c>
      <c r="G102" s="30">
        <v>4</v>
      </c>
      <c r="H102" s="30">
        <v>4</v>
      </c>
      <c r="I102" s="50"/>
      <c r="J102" s="31">
        <v>3329.6</v>
      </c>
      <c r="K102" s="40"/>
      <c r="L102" s="28">
        <v>12</v>
      </c>
      <c r="M102" s="30"/>
      <c r="N102" s="30"/>
      <c r="O102" s="30"/>
      <c r="P102" s="158"/>
      <c r="Q102" s="29"/>
      <c r="R102" s="29"/>
      <c r="S102" s="29"/>
      <c r="T102" s="29"/>
      <c r="U102" s="29"/>
      <c r="V102" s="30"/>
      <c r="W102" s="30"/>
      <c r="X102" s="59"/>
      <c r="Y102" s="28"/>
      <c r="Z102" s="151"/>
      <c r="AA102" s="183">
        <v>11.75</v>
      </c>
      <c r="AB102" s="148">
        <f t="shared" si="23"/>
        <v>3329.6</v>
      </c>
      <c r="AC102" s="27">
        <f t="shared" si="13"/>
        <v>16</v>
      </c>
      <c r="AD102" s="27">
        <f t="shared" si="14"/>
        <v>12</v>
      </c>
      <c r="AE102" s="27">
        <f t="shared" si="20"/>
        <v>4</v>
      </c>
      <c r="AF102" s="27">
        <f t="shared" si="15"/>
        <v>3345.6</v>
      </c>
      <c r="AG102" s="27">
        <f t="shared" si="24"/>
        <v>0</v>
      </c>
      <c r="AH102" s="27">
        <f t="shared" si="21"/>
        <v>4</v>
      </c>
      <c r="AI102" s="91">
        <f t="shared" si="25"/>
        <v>11.75</v>
      </c>
      <c r="AJ102" s="59">
        <v>0</v>
      </c>
      <c r="AK102" s="58">
        <v>0</v>
      </c>
      <c r="AL102" s="131"/>
      <c r="AM102" s="59"/>
      <c r="AN102" s="170"/>
    </row>
    <row r="103" spans="1:40" ht="24">
      <c r="A103" s="6">
        <v>89</v>
      </c>
      <c r="B103" s="6">
        <v>3231</v>
      </c>
      <c r="C103" s="9">
        <v>4</v>
      </c>
      <c r="D103" s="10" t="s">
        <v>81</v>
      </c>
      <c r="E103" s="31">
        <f t="shared" si="22"/>
        <v>0</v>
      </c>
      <c r="F103" s="31">
        <v>0</v>
      </c>
      <c r="G103" s="30">
        <v>0</v>
      </c>
      <c r="H103" s="30">
        <v>0.2</v>
      </c>
      <c r="I103" s="50"/>
      <c r="J103" s="31">
        <v>4094.7</v>
      </c>
      <c r="K103" s="40"/>
      <c r="L103" s="28">
        <v>14</v>
      </c>
      <c r="M103" s="30"/>
      <c r="N103" s="30"/>
      <c r="O103" s="30"/>
      <c r="P103" s="158"/>
      <c r="Q103" s="29"/>
      <c r="R103" s="29"/>
      <c r="S103" s="29"/>
      <c r="T103" s="29"/>
      <c r="U103" s="29"/>
      <c r="V103" s="30"/>
      <c r="W103" s="30"/>
      <c r="X103" s="59"/>
      <c r="Y103" s="28"/>
      <c r="Z103" s="151"/>
      <c r="AA103" s="183">
        <v>13.38</v>
      </c>
      <c r="AB103" s="148">
        <f t="shared" si="23"/>
        <v>4094.7</v>
      </c>
      <c r="AC103" s="27">
        <f t="shared" si="13"/>
        <v>14</v>
      </c>
      <c r="AD103" s="27">
        <f t="shared" si="14"/>
        <v>14</v>
      </c>
      <c r="AE103" s="27">
        <f t="shared" si="20"/>
        <v>0</v>
      </c>
      <c r="AF103" s="27">
        <f t="shared" si="15"/>
        <v>4108.7</v>
      </c>
      <c r="AG103" s="27">
        <f t="shared" si="24"/>
        <v>0</v>
      </c>
      <c r="AH103" s="27">
        <f t="shared" si="21"/>
        <v>0.2</v>
      </c>
      <c r="AI103" s="91">
        <f t="shared" si="25"/>
        <v>13.38</v>
      </c>
      <c r="AJ103" s="59">
        <v>0</v>
      </c>
      <c r="AK103" s="58">
        <v>0</v>
      </c>
      <c r="AL103" s="131"/>
      <c r="AM103" s="59"/>
      <c r="AN103" s="170"/>
    </row>
    <row r="104" spans="1:40" ht="24">
      <c r="A104" s="6">
        <v>81</v>
      </c>
      <c r="B104" s="6">
        <v>3114</v>
      </c>
      <c r="C104" s="9">
        <v>4</v>
      </c>
      <c r="D104" s="10" t="s">
        <v>82</v>
      </c>
      <c r="E104" s="31">
        <f t="shared" si="22"/>
        <v>998</v>
      </c>
      <c r="F104" s="31">
        <v>0</v>
      </c>
      <c r="G104" s="30">
        <v>998</v>
      </c>
      <c r="H104" s="30">
        <v>0</v>
      </c>
      <c r="I104" s="50"/>
      <c r="J104" s="31">
        <v>9608.2</v>
      </c>
      <c r="K104" s="40"/>
      <c r="L104" s="28">
        <v>34</v>
      </c>
      <c r="M104" s="30"/>
      <c r="N104" s="30"/>
      <c r="O104" s="30"/>
      <c r="P104" s="158"/>
      <c r="Q104" s="29"/>
      <c r="R104" s="29"/>
      <c r="S104" s="29"/>
      <c r="T104" s="29"/>
      <c r="U104" s="29"/>
      <c r="V104" s="30"/>
      <c r="W104" s="30"/>
      <c r="X104" s="59"/>
      <c r="Y104" s="28"/>
      <c r="Z104" s="151"/>
      <c r="AA104" s="183">
        <v>31.69</v>
      </c>
      <c r="AB104" s="148">
        <f t="shared" si="23"/>
        <v>9608.2</v>
      </c>
      <c r="AC104" s="27">
        <f t="shared" si="13"/>
        <v>1032</v>
      </c>
      <c r="AD104" s="27">
        <f t="shared" si="14"/>
        <v>34</v>
      </c>
      <c r="AE104" s="27">
        <f t="shared" si="20"/>
        <v>998</v>
      </c>
      <c r="AF104" s="27">
        <f t="shared" si="15"/>
        <v>10640.2</v>
      </c>
      <c r="AG104" s="27">
        <f t="shared" si="24"/>
        <v>0</v>
      </c>
      <c r="AH104" s="27">
        <f t="shared" si="21"/>
        <v>0</v>
      </c>
      <c r="AI104" s="91">
        <f t="shared" si="25"/>
        <v>31.69</v>
      </c>
      <c r="AJ104" s="59">
        <v>0</v>
      </c>
      <c r="AK104" s="58">
        <v>0</v>
      </c>
      <c r="AL104" s="131"/>
      <c r="AM104" s="59"/>
      <c r="AN104" s="170"/>
    </row>
    <row r="105" spans="1:40" ht="24">
      <c r="A105" s="6">
        <v>83</v>
      </c>
      <c r="B105" s="6">
        <v>3116</v>
      </c>
      <c r="C105" s="9">
        <v>4</v>
      </c>
      <c r="D105" s="10" t="s">
        <v>83</v>
      </c>
      <c r="E105" s="31">
        <f t="shared" si="22"/>
        <v>2046</v>
      </c>
      <c r="F105" s="31">
        <v>0</v>
      </c>
      <c r="G105" s="30">
        <v>2046</v>
      </c>
      <c r="H105" s="30">
        <v>96</v>
      </c>
      <c r="I105" s="50"/>
      <c r="J105" s="31">
        <v>8804.8</v>
      </c>
      <c r="K105" s="40"/>
      <c r="L105" s="28">
        <v>23</v>
      </c>
      <c r="M105" s="30"/>
      <c r="N105" s="30"/>
      <c r="O105" s="30"/>
      <c r="P105" s="158"/>
      <c r="Q105" s="29"/>
      <c r="R105" s="29"/>
      <c r="S105" s="29"/>
      <c r="T105" s="29">
        <v>55.4</v>
      </c>
      <c r="U105" s="29"/>
      <c r="V105" s="30"/>
      <c r="W105" s="30"/>
      <c r="X105" s="59"/>
      <c r="Y105" s="28"/>
      <c r="Z105" s="151"/>
      <c r="AA105" s="183">
        <v>33.65</v>
      </c>
      <c r="AB105" s="148">
        <f t="shared" si="23"/>
        <v>8804.8</v>
      </c>
      <c r="AC105" s="27">
        <f t="shared" si="13"/>
        <v>2124.4</v>
      </c>
      <c r="AD105" s="27">
        <f t="shared" si="14"/>
        <v>23</v>
      </c>
      <c r="AE105" s="27">
        <f t="shared" si="20"/>
        <v>2101.4</v>
      </c>
      <c r="AF105" s="27">
        <f t="shared" si="15"/>
        <v>10929.199999999999</v>
      </c>
      <c r="AG105" s="27">
        <f t="shared" si="24"/>
        <v>0</v>
      </c>
      <c r="AH105" s="27">
        <f t="shared" si="21"/>
        <v>96</v>
      </c>
      <c r="AI105" s="91">
        <f t="shared" si="25"/>
        <v>33.65</v>
      </c>
      <c r="AJ105" s="59">
        <v>0</v>
      </c>
      <c r="AK105" s="58">
        <v>0</v>
      </c>
      <c r="AL105" s="131"/>
      <c r="AM105" s="59"/>
      <c r="AN105" s="170"/>
    </row>
    <row r="106" spans="1:40" ht="24">
      <c r="A106" s="6">
        <v>79</v>
      </c>
      <c r="B106" s="6">
        <v>3114</v>
      </c>
      <c r="C106" s="9">
        <v>4</v>
      </c>
      <c r="D106" s="10" t="s">
        <v>84</v>
      </c>
      <c r="E106" s="31">
        <f t="shared" si="22"/>
        <v>213</v>
      </c>
      <c r="F106" s="31">
        <v>0</v>
      </c>
      <c r="G106" s="30">
        <v>213</v>
      </c>
      <c r="H106" s="30">
        <v>16.2</v>
      </c>
      <c r="I106" s="50"/>
      <c r="J106" s="31">
        <v>2703.2</v>
      </c>
      <c r="K106" s="40"/>
      <c r="L106" s="28">
        <v>9</v>
      </c>
      <c r="M106" s="30"/>
      <c r="N106" s="30"/>
      <c r="O106" s="30"/>
      <c r="P106" s="158">
        <v>2.6</v>
      </c>
      <c r="Q106" s="29"/>
      <c r="R106" s="29"/>
      <c r="S106" s="29"/>
      <c r="T106" s="29"/>
      <c r="U106" s="29"/>
      <c r="V106" s="30"/>
      <c r="W106" s="30"/>
      <c r="X106" s="59"/>
      <c r="Y106" s="28"/>
      <c r="Z106" s="151"/>
      <c r="AA106" s="183">
        <v>10.09</v>
      </c>
      <c r="AB106" s="148">
        <f t="shared" si="23"/>
        <v>2703.2</v>
      </c>
      <c r="AC106" s="27">
        <f t="shared" si="13"/>
        <v>224.6</v>
      </c>
      <c r="AD106" s="27">
        <f t="shared" si="14"/>
        <v>9</v>
      </c>
      <c r="AE106" s="27">
        <f t="shared" si="20"/>
        <v>215.6</v>
      </c>
      <c r="AF106" s="27">
        <f t="shared" si="15"/>
        <v>2927.7999999999997</v>
      </c>
      <c r="AG106" s="27">
        <f t="shared" si="24"/>
        <v>0</v>
      </c>
      <c r="AH106" s="27">
        <f t="shared" si="21"/>
        <v>16.2</v>
      </c>
      <c r="AI106" s="91">
        <f t="shared" si="25"/>
        <v>10.09</v>
      </c>
      <c r="AJ106" s="59">
        <v>0</v>
      </c>
      <c r="AK106" s="58">
        <v>0</v>
      </c>
      <c r="AL106" s="131"/>
      <c r="AM106" s="59"/>
      <c r="AN106" s="170"/>
    </row>
    <row r="107" spans="1:40" ht="36">
      <c r="A107" s="6">
        <v>84</v>
      </c>
      <c r="B107" s="6">
        <v>3146</v>
      </c>
      <c r="C107" s="9">
        <v>4</v>
      </c>
      <c r="D107" s="10" t="s">
        <v>85</v>
      </c>
      <c r="E107" s="31">
        <f t="shared" si="22"/>
        <v>400</v>
      </c>
      <c r="F107" s="31">
        <v>0</v>
      </c>
      <c r="G107" s="30">
        <v>400</v>
      </c>
      <c r="H107" s="30">
        <v>0</v>
      </c>
      <c r="I107" s="50"/>
      <c r="J107" s="31">
        <v>2077.4</v>
      </c>
      <c r="K107" s="40"/>
      <c r="L107" s="28">
        <v>0</v>
      </c>
      <c r="M107" s="30"/>
      <c r="N107" s="30"/>
      <c r="O107" s="30"/>
      <c r="P107" s="158"/>
      <c r="Q107" s="29"/>
      <c r="R107" s="29"/>
      <c r="S107" s="29"/>
      <c r="T107" s="29"/>
      <c r="U107" s="29"/>
      <c r="V107" s="30"/>
      <c r="W107" s="30"/>
      <c r="X107" s="59"/>
      <c r="Y107" s="28"/>
      <c r="Z107" s="151"/>
      <c r="AA107" s="183">
        <v>7.75</v>
      </c>
      <c r="AB107" s="148">
        <f t="shared" si="23"/>
        <v>2077.4</v>
      </c>
      <c r="AC107" s="27">
        <f t="shared" si="13"/>
        <v>400</v>
      </c>
      <c r="AD107" s="27">
        <f t="shared" si="14"/>
        <v>0</v>
      </c>
      <c r="AE107" s="27">
        <f t="shared" si="20"/>
        <v>400</v>
      </c>
      <c r="AF107" s="27">
        <f t="shared" si="15"/>
        <v>2477.4</v>
      </c>
      <c r="AG107" s="27">
        <f t="shared" si="24"/>
        <v>0</v>
      </c>
      <c r="AH107" s="27">
        <f t="shared" si="21"/>
        <v>0</v>
      </c>
      <c r="AI107" s="91">
        <f t="shared" si="25"/>
        <v>7.75</v>
      </c>
      <c r="AJ107" s="59">
        <v>0</v>
      </c>
      <c r="AK107" s="58">
        <v>0</v>
      </c>
      <c r="AL107" s="131"/>
      <c r="AM107" s="59"/>
      <c r="AN107" s="170"/>
    </row>
    <row r="108" spans="1:40" ht="24">
      <c r="A108" s="6">
        <v>74</v>
      </c>
      <c r="B108" s="6">
        <v>4322</v>
      </c>
      <c r="C108" s="9">
        <v>4</v>
      </c>
      <c r="D108" s="10" t="s">
        <v>86</v>
      </c>
      <c r="E108" s="31">
        <f t="shared" si="22"/>
        <v>1510.3</v>
      </c>
      <c r="F108" s="31">
        <v>0</v>
      </c>
      <c r="G108" s="30">
        <v>1510.3</v>
      </c>
      <c r="H108" s="30">
        <v>67.7</v>
      </c>
      <c r="I108" s="50"/>
      <c r="J108" s="31">
        <v>3833.1</v>
      </c>
      <c r="K108" s="40"/>
      <c r="L108" s="28">
        <v>8</v>
      </c>
      <c r="M108" s="30"/>
      <c r="N108" s="30"/>
      <c r="O108" s="30"/>
      <c r="P108" s="158"/>
      <c r="Q108" s="29"/>
      <c r="R108" s="29"/>
      <c r="S108" s="29"/>
      <c r="T108" s="29">
        <v>7.2</v>
      </c>
      <c r="U108" s="29"/>
      <c r="V108" s="30"/>
      <c r="W108" s="30"/>
      <c r="X108" s="59"/>
      <c r="Y108" s="28"/>
      <c r="Z108" s="151"/>
      <c r="AA108" s="183">
        <v>14.85</v>
      </c>
      <c r="AB108" s="148">
        <f t="shared" si="23"/>
        <v>3833.1</v>
      </c>
      <c r="AC108" s="27">
        <f t="shared" si="13"/>
        <v>1525.5</v>
      </c>
      <c r="AD108" s="27">
        <f t="shared" si="14"/>
        <v>8</v>
      </c>
      <c r="AE108" s="27">
        <f t="shared" si="20"/>
        <v>1517.5</v>
      </c>
      <c r="AF108" s="27">
        <f t="shared" si="15"/>
        <v>5358.6</v>
      </c>
      <c r="AG108" s="27">
        <f t="shared" si="24"/>
        <v>0</v>
      </c>
      <c r="AH108" s="27">
        <f t="shared" si="21"/>
        <v>67.7</v>
      </c>
      <c r="AI108" s="91">
        <f t="shared" si="25"/>
        <v>14.85</v>
      </c>
      <c r="AJ108" s="59">
        <v>0</v>
      </c>
      <c r="AK108" s="58">
        <v>0</v>
      </c>
      <c r="AL108" s="131"/>
      <c r="AM108" s="59"/>
      <c r="AN108" s="170"/>
    </row>
    <row r="109" spans="1:40" ht="12.75">
      <c r="A109" s="6">
        <v>80</v>
      </c>
      <c r="B109" s="6">
        <v>4322</v>
      </c>
      <c r="C109" s="9">
        <v>4</v>
      </c>
      <c r="D109" s="10" t="s">
        <v>87</v>
      </c>
      <c r="E109" s="31">
        <f t="shared" si="22"/>
        <v>1718</v>
      </c>
      <c r="F109" s="31">
        <v>0</v>
      </c>
      <c r="G109" s="30">
        <v>1718</v>
      </c>
      <c r="H109" s="30">
        <v>139.5</v>
      </c>
      <c r="I109" s="50"/>
      <c r="J109" s="31">
        <v>6278.1</v>
      </c>
      <c r="K109" s="40"/>
      <c r="L109" s="28">
        <v>16</v>
      </c>
      <c r="M109" s="30"/>
      <c r="N109" s="30"/>
      <c r="O109" s="30"/>
      <c r="P109" s="158"/>
      <c r="Q109" s="29"/>
      <c r="R109" s="29"/>
      <c r="S109" s="29"/>
      <c r="T109" s="29">
        <v>4.9</v>
      </c>
      <c r="U109" s="29"/>
      <c r="V109" s="30">
        <v>35</v>
      </c>
      <c r="W109" s="30"/>
      <c r="X109" s="59"/>
      <c r="Y109" s="28"/>
      <c r="Z109" s="151"/>
      <c r="AA109" s="183">
        <v>24.32</v>
      </c>
      <c r="AB109" s="148">
        <f t="shared" si="23"/>
        <v>6278.1</v>
      </c>
      <c r="AC109" s="27">
        <f t="shared" si="13"/>
        <v>1773.9</v>
      </c>
      <c r="AD109" s="27">
        <f t="shared" si="14"/>
        <v>16</v>
      </c>
      <c r="AE109" s="27">
        <f t="shared" si="20"/>
        <v>1757.9</v>
      </c>
      <c r="AF109" s="27">
        <f t="shared" si="15"/>
        <v>8052</v>
      </c>
      <c r="AG109" s="27">
        <f t="shared" si="24"/>
        <v>0</v>
      </c>
      <c r="AH109" s="27">
        <f t="shared" si="21"/>
        <v>139.5</v>
      </c>
      <c r="AI109" s="91">
        <f t="shared" si="25"/>
        <v>24.32</v>
      </c>
      <c r="AJ109" s="59">
        <v>0</v>
      </c>
      <c r="AK109" s="58">
        <v>0</v>
      </c>
      <c r="AL109" s="131"/>
      <c r="AM109" s="59"/>
      <c r="AN109" s="170"/>
    </row>
    <row r="110" spans="1:40" ht="24">
      <c r="A110" s="6">
        <v>73</v>
      </c>
      <c r="B110" s="6">
        <v>3145</v>
      </c>
      <c r="C110" s="9">
        <v>4</v>
      </c>
      <c r="D110" s="10" t="s">
        <v>88</v>
      </c>
      <c r="E110" s="31">
        <f t="shared" si="22"/>
        <v>1626</v>
      </c>
      <c r="F110" s="31">
        <v>0</v>
      </c>
      <c r="G110" s="30">
        <v>1626</v>
      </c>
      <c r="H110" s="30">
        <v>85</v>
      </c>
      <c r="I110" s="50"/>
      <c r="J110" s="31">
        <v>4722.4</v>
      </c>
      <c r="K110" s="40"/>
      <c r="L110" s="28">
        <v>10</v>
      </c>
      <c r="M110" s="30"/>
      <c r="N110" s="30"/>
      <c r="O110" s="30"/>
      <c r="P110" s="158"/>
      <c r="Q110" s="29"/>
      <c r="R110" s="29"/>
      <c r="S110" s="29"/>
      <c r="T110" s="29">
        <v>13.3</v>
      </c>
      <c r="U110" s="29"/>
      <c r="V110" s="30"/>
      <c r="W110" s="30"/>
      <c r="X110" s="59"/>
      <c r="Y110" s="28"/>
      <c r="Z110" s="151"/>
      <c r="AA110" s="183">
        <v>21.55</v>
      </c>
      <c r="AB110" s="148">
        <f t="shared" si="23"/>
        <v>4722.4</v>
      </c>
      <c r="AC110" s="27">
        <f t="shared" si="13"/>
        <v>1649.3</v>
      </c>
      <c r="AD110" s="27">
        <f t="shared" si="14"/>
        <v>10</v>
      </c>
      <c r="AE110" s="27">
        <f t="shared" si="20"/>
        <v>1639.3</v>
      </c>
      <c r="AF110" s="27">
        <f t="shared" si="15"/>
        <v>6371.7</v>
      </c>
      <c r="AG110" s="27">
        <f t="shared" si="24"/>
        <v>0</v>
      </c>
      <c r="AH110" s="27">
        <f t="shared" si="21"/>
        <v>85</v>
      </c>
      <c r="AI110" s="91">
        <f t="shared" si="25"/>
        <v>21.55</v>
      </c>
      <c r="AJ110" s="59">
        <v>0</v>
      </c>
      <c r="AK110" s="58">
        <v>0</v>
      </c>
      <c r="AL110" s="131"/>
      <c r="AM110" s="59"/>
      <c r="AN110" s="170"/>
    </row>
    <row r="111" spans="1:40" s="124" customFormat="1" ht="24.75" thickBot="1">
      <c r="A111" s="98">
        <v>75</v>
      </c>
      <c r="B111" s="99">
        <v>3421</v>
      </c>
      <c r="C111" s="100">
        <v>4</v>
      </c>
      <c r="D111" s="101" t="s">
        <v>89</v>
      </c>
      <c r="E111" s="37">
        <f t="shared" si="22"/>
        <v>305</v>
      </c>
      <c r="F111" s="37">
        <v>0</v>
      </c>
      <c r="G111" s="103">
        <v>305</v>
      </c>
      <c r="H111" s="103">
        <v>20.5</v>
      </c>
      <c r="I111" s="53"/>
      <c r="J111" s="37">
        <v>4548.9</v>
      </c>
      <c r="K111" s="104"/>
      <c r="L111" s="102">
        <v>14</v>
      </c>
      <c r="M111" s="103">
        <v>25.1</v>
      </c>
      <c r="N111" s="103">
        <v>115</v>
      </c>
      <c r="O111" s="103"/>
      <c r="P111" s="159"/>
      <c r="Q111" s="105"/>
      <c r="R111" s="105"/>
      <c r="S111" s="105"/>
      <c r="T111" s="105"/>
      <c r="U111" s="105"/>
      <c r="V111" s="103"/>
      <c r="W111" s="103"/>
      <c r="X111" s="66"/>
      <c r="Y111" s="102"/>
      <c r="Z111" s="153"/>
      <c r="AA111" s="191">
        <v>18.35</v>
      </c>
      <c r="AB111" s="150">
        <f t="shared" si="23"/>
        <v>4548.9</v>
      </c>
      <c r="AC111" s="106">
        <f t="shared" si="13"/>
        <v>459.1</v>
      </c>
      <c r="AD111" s="106">
        <f t="shared" si="14"/>
        <v>154.1</v>
      </c>
      <c r="AE111" s="37">
        <f t="shared" si="20"/>
        <v>305</v>
      </c>
      <c r="AF111" s="106">
        <f t="shared" si="15"/>
        <v>5008</v>
      </c>
      <c r="AG111" s="106">
        <f t="shared" si="24"/>
        <v>0</v>
      </c>
      <c r="AH111" s="37">
        <f t="shared" si="21"/>
        <v>20.5</v>
      </c>
      <c r="AI111" s="125">
        <f t="shared" si="25"/>
        <v>18.35</v>
      </c>
      <c r="AJ111" s="66">
        <v>0</v>
      </c>
      <c r="AK111" s="107">
        <v>0</v>
      </c>
      <c r="AL111" s="133"/>
      <c r="AM111" s="134"/>
      <c r="AN111" s="171"/>
    </row>
    <row r="112" spans="1:40" ht="24">
      <c r="A112" s="6">
        <v>109</v>
      </c>
      <c r="B112" s="6">
        <v>3121</v>
      </c>
      <c r="C112" s="9">
        <v>5</v>
      </c>
      <c r="D112" s="10" t="s">
        <v>90</v>
      </c>
      <c r="E112" s="31">
        <f t="shared" si="22"/>
        <v>1780.4</v>
      </c>
      <c r="F112" s="31">
        <v>0</v>
      </c>
      <c r="G112" s="30">
        <v>1780.4</v>
      </c>
      <c r="H112" s="30">
        <v>103.6</v>
      </c>
      <c r="I112" s="50"/>
      <c r="J112" s="31">
        <v>8390.4</v>
      </c>
      <c r="K112" s="40"/>
      <c r="L112" s="28">
        <v>26</v>
      </c>
      <c r="M112" s="30"/>
      <c r="N112" s="30"/>
      <c r="O112" s="30"/>
      <c r="P112" s="158"/>
      <c r="Q112" s="29"/>
      <c r="R112" s="29"/>
      <c r="S112" s="29"/>
      <c r="T112" s="29"/>
      <c r="U112" s="29"/>
      <c r="V112" s="30"/>
      <c r="W112" s="30"/>
      <c r="X112" s="59"/>
      <c r="Y112" s="28"/>
      <c r="Z112" s="151"/>
      <c r="AA112" s="183">
        <v>27.15</v>
      </c>
      <c r="AB112" s="148">
        <f t="shared" si="23"/>
        <v>8390.4</v>
      </c>
      <c r="AC112" s="27">
        <f t="shared" si="13"/>
        <v>1806.4</v>
      </c>
      <c r="AD112" s="27">
        <f t="shared" si="14"/>
        <v>26</v>
      </c>
      <c r="AE112" s="27">
        <f t="shared" si="20"/>
        <v>1780.4</v>
      </c>
      <c r="AF112" s="27">
        <f t="shared" si="15"/>
        <v>10196.8</v>
      </c>
      <c r="AG112" s="27">
        <f t="shared" si="24"/>
        <v>0</v>
      </c>
      <c r="AH112" s="27">
        <f t="shared" si="21"/>
        <v>103.6</v>
      </c>
      <c r="AI112" s="93">
        <f t="shared" si="25"/>
        <v>27.15</v>
      </c>
      <c r="AJ112" s="59">
        <v>1</v>
      </c>
      <c r="AK112" s="58">
        <v>0</v>
      </c>
      <c r="AL112" s="130"/>
      <c r="AM112" s="65"/>
      <c r="AN112" s="199"/>
    </row>
    <row r="113" spans="1:40" ht="24">
      <c r="A113" s="6">
        <v>110</v>
      </c>
      <c r="B113" s="6">
        <v>3121</v>
      </c>
      <c r="C113" s="9">
        <v>5</v>
      </c>
      <c r="D113" s="10" t="s">
        <v>91</v>
      </c>
      <c r="E113" s="31">
        <f t="shared" si="22"/>
        <v>3768.1</v>
      </c>
      <c r="F113" s="31">
        <v>0</v>
      </c>
      <c r="G113" s="30">
        <v>3768.1</v>
      </c>
      <c r="H113" s="30">
        <v>139.6</v>
      </c>
      <c r="I113" s="50"/>
      <c r="J113" s="31">
        <v>22521.8</v>
      </c>
      <c r="K113" s="40">
        <v>-63</v>
      </c>
      <c r="L113" s="28">
        <v>69</v>
      </c>
      <c r="M113" s="30"/>
      <c r="N113" s="30"/>
      <c r="O113" s="30"/>
      <c r="P113" s="158">
        <v>63</v>
      </c>
      <c r="Q113" s="29"/>
      <c r="R113" s="29"/>
      <c r="S113" s="29"/>
      <c r="T113" s="29">
        <v>35</v>
      </c>
      <c r="U113" s="29"/>
      <c r="V113" s="30">
        <v>70</v>
      </c>
      <c r="W113" s="30"/>
      <c r="X113" s="59"/>
      <c r="Y113" s="28"/>
      <c r="Z113" s="151"/>
      <c r="AA113" s="183">
        <v>76.54</v>
      </c>
      <c r="AB113" s="148">
        <f t="shared" si="23"/>
        <v>22458.8</v>
      </c>
      <c r="AC113" s="27">
        <f t="shared" si="13"/>
        <v>4005.1</v>
      </c>
      <c r="AD113" s="27">
        <f t="shared" si="14"/>
        <v>69</v>
      </c>
      <c r="AE113" s="27">
        <f t="shared" si="20"/>
        <v>3936.1</v>
      </c>
      <c r="AF113" s="27">
        <f t="shared" si="15"/>
        <v>26463.899999999998</v>
      </c>
      <c r="AG113" s="27">
        <f t="shared" si="24"/>
        <v>0</v>
      </c>
      <c r="AH113" s="27">
        <f t="shared" si="21"/>
        <v>139.6</v>
      </c>
      <c r="AI113" s="91">
        <f t="shared" si="25"/>
        <v>76.54</v>
      </c>
      <c r="AJ113" s="59">
        <v>1</v>
      </c>
      <c r="AK113" s="58">
        <v>0</v>
      </c>
      <c r="AL113" s="131"/>
      <c r="AM113" s="59"/>
      <c r="AN113" s="170"/>
    </row>
    <row r="114" spans="1:40" ht="24">
      <c r="A114" s="6">
        <v>113</v>
      </c>
      <c r="B114" s="6">
        <v>3121</v>
      </c>
      <c r="C114" s="9">
        <v>5</v>
      </c>
      <c r="D114" s="10" t="s">
        <v>172</v>
      </c>
      <c r="E114" s="31">
        <f t="shared" si="22"/>
        <v>2266.5</v>
      </c>
      <c r="F114" s="31">
        <v>0</v>
      </c>
      <c r="G114" s="30">
        <v>2266.5</v>
      </c>
      <c r="H114" s="30">
        <v>62.1</v>
      </c>
      <c r="I114" s="50"/>
      <c r="J114" s="31">
        <v>9609.2</v>
      </c>
      <c r="K114" s="40"/>
      <c r="L114" s="28">
        <v>32</v>
      </c>
      <c r="M114" s="30"/>
      <c r="N114" s="30"/>
      <c r="O114" s="30"/>
      <c r="P114" s="158">
        <v>860</v>
      </c>
      <c r="Q114" s="29"/>
      <c r="R114" s="29"/>
      <c r="S114" s="29">
        <v>-70</v>
      </c>
      <c r="T114" s="29"/>
      <c r="U114" s="29"/>
      <c r="V114" s="30"/>
      <c r="W114" s="30"/>
      <c r="X114" s="59"/>
      <c r="Y114" s="28"/>
      <c r="Z114" s="151"/>
      <c r="AA114" s="183">
        <v>32.21</v>
      </c>
      <c r="AB114" s="148">
        <f t="shared" si="23"/>
        <v>9609.2</v>
      </c>
      <c r="AC114" s="27">
        <f t="shared" si="13"/>
        <v>3088.5</v>
      </c>
      <c r="AD114" s="27">
        <f t="shared" si="14"/>
        <v>32</v>
      </c>
      <c r="AE114" s="27">
        <f t="shared" si="20"/>
        <v>3056.5</v>
      </c>
      <c r="AF114" s="27">
        <f t="shared" si="15"/>
        <v>12697.7</v>
      </c>
      <c r="AG114" s="27">
        <f t="shared" si="24"/>
        <v>0</v>
      </c>
      <c r="AH114" s="27">
        <f t="shared" si="21"/>
        <v>62.1</v>
      </c>
      <c r="AI114" s="91">
        <f t="shared" si="25"/>
        <v>32.21</v>
      </c>
      <c r="AJ114" s="59">
        <v>1</v>
      </c>
      <c r="AK114" s="58">
        <v>0</v>
      </c>
      <c r="AL114" s="131"/>
      <c r="AM114" s="59"/>
      <c r="AN114" s="170"/>
    </row>
    <row r="115" spans="1:40" ht="24">
      <c r="A115" s="6">
        <v>111</v>
      </c>
      <c r="B115" s="6">
        <v>3121</v>
      </c>
      <c r="C115" s="9">
        <v>5</v>
      </c>
      <c r="D115" s="8" t="s">
        <v>92</v>
      </c>
      <c r="E115" s="31">
        <f t="shared" si="22"/>
        <v>1819.3</v>
      </c>
      <c r="F115" s="31">
        <v>0</v>
      </c>
      <c r="G115" s="30">
        <v>1819.3</v>
      </c>
      <c r="H115" s="30">
        <v>687.9</v>
      </c>
      <c r="I115" s="50"/>
      <c r="J115" s="31">
        <v>9418.4</v>
      </c>
      <c r="K115" s="40"/>
      <c r="L115" s="28">
        <v>28</v>
      </c>
      <c r="M115" s="30"/>
      <c r="N115" s="30"/>
      <c r="O115" s="30"/>
      <c r="P115" s="158"/>
      <c r="Q115" s="29"/>
      <c r="R115" s="29"/>
      <c r="S115" s="29"/>
      <c r="T115" s="29"/>
      <c r="U115" s="29"/>
      <c r="V115" s="30"/>
      <c r="W115" s="30"/>
      <c r="X115" s="59"/>
      <c r="Y115" s="28"/>
      <c r="Z115" s="151"/>
      <c r="AA115" s="183">
        <v>34.25</v>
      </c>
      <c r="AB115" s="148">
        <f t="shared" si="23"/>
        <v>9418.4</v>
      </c>
      <c r="AC115" s="27">
        <f t="shared" si="13"/>
        <v>1847.3</v>
      </c>
      <c r="AD115" s="27">
        <f t="shared" si="14"/>
        <v>28</v>
      </c>
      <c r="AE115" s="27">
        <f t="shared" si="20"/>
        <v>1819.3</v>
      </c>
      <c r="AF115" s="27">
        <f t="shared" si="15"/>
        <v>11265.699999999999</v>
      </c>
      <c r="AG115" s="27">
        <f t="shared" si="24"/>
        <v>0</v>
      </c>
      <c r="AH115" s="27">
        <f t="shared" si="21"/>
        <v>687.9</v>
      </c>
      <c r="AI115" s="91">
        <f t="shared" si="25"/>
        <v>34.25</v>
      </c>
      <c r="AJ115" s="59">
        <v>1</v>
      </c>
      <c r="AK115" s="58">
        <v>0</v>
      </c>
      <c r="AL115" s="131"/>
      <c r="AM115" s="59"/>
      <c r="AN115" s="170"/>
    </row>
    <row r="116" spans="1:40" ht="24">
      <c r="A116" s="6">
        <v>112</v>
      </c>
      <c r="B116" s="6">
        <v>3121</v>
      </c>
      <c r="C116" s="9">
        <v>5</v>
      </c>
      <c r="D116" s="44" t="s">
        <v>93</v>
      </c>
      <c r="E116" s="31">
        <f t="shared" si="22"/>
        <v>1869</v>
      </c>
      <c r="F116" s="141">
        <v>0</v>
      </c>
      <c r="G116" s="30">
        <v>1869</v>
      </c>
      <c r="H116" s="30">
        <v>190.5</v>
      </c>
      <c r="I116" s="50"/>
      <c r="J116" s="141">
        <v>11219.5</v>
      </c>
      <c r="K116" s="40"/>
      <c r="L116" s="28">
        <v>35</v>
      </c>
      <c r="M116" s="31"/>
      <c r="N116" s="31"/>
      <c r="O116" s="30"/>
      <c r="P116" s="158"/>
      <c r="Q116" s="29"/>
      <c r="R116" s="29"/>
      <c r="S116" s="29"/>
      <c r="T116" s="29">
        <v>32</v>
      </c>
      <c r="U116" s="29"/>
      <c r="V116" s="31"/>
      <c r="W116" s="31"/>
      <c r="X116" s="59"/>
      <c r="Y116" s="28"/>
      <c r="Z116" s="156"/>
      <c r="AA116" s="182">
        <v>37.54</v>
      </c>
      <c r="AB116" s="148">
        <f t="shared" si="23"/>
        <v>11219.5</v>
      </c>
      <c r="AC116" s="27">
        <f t="shared" si="13"/>
        <v>1936</v>
      </c>
      <c r="AD116" s="27">
        <f t="shared" si="14"/>
        <v>35</v>
      </c>
      <c r="AE116" s="27">
        <f t="shared" si="20"/>
        <v>1901</v>
      </c>
      <c r="AF116" s="27">
        <f t="shared" si="15"/>
        <v>13155.5</v>
      </c>
      <c r="AG116" s="27">
        <f t="shared" si="24"/>
        <v>0</v>
      </c>
      <c r="AH116" s="27">
        <f t="shared" si="21"/>
        <v>190.5</v>
      </c>
      <c r="AI116" s="91">
        <f t="shared" si="25"/>
        <v>37.54</v>
      </c>
      <c r="AJ116" s="62">
        <v>1</v>
      </c>
      <c r="AK116" s="58">
        <v>0</v>
      </c>
      <c r="AL116" s="131"/>
      <c r="AM116" s="59">
        <v>387.8</v>
      </c>
      <c r="AN116" s="170"/>
    </row>
    <row r="117" spans="1:40" ht="24">
      <c r="A117" s="6">
        <v>114</v>
      </c>
      <c r="B117" s="6">
        <v>3122</v>
      </c>
      <c r="C117" s="9">
        <v>5</v>
      </c>
      <c r="D117" s="10" t="s">
        <v>94</v>
      </c>
      <c r="E117" s="31">
        <f t="shared" si="22"/>
        <v>1894.7</v>
      </c>
      <c r="F117" s="31">
        <v>0</v>
      </c>
      <c r="G117" s="30">
        <v>1894.7</v>
      </c>
      <c r="H117" s="30">
        <v>232.6</v>
      </c>
      <c r="I117" s="50"/>
      <c r="J117" s="31">
        <v>8295.8</v>
      </c>
      <c r="K117" s="40">
        <v>-41</v>
      </c>
      <c r="L117" s="28">
        <v>25</v>
      </c>
      <c r="M117" s="27"/>
      <c r="N117" s="27"/>
      <c r="O117" s="27"/>
      <c r="P117" s="158">
        <v>41</v>
      </c>
      <c r="Q117" s="29"/>
      <c r="R117" s="29"/>
      <c r="S117" s="29"/>
      <c r="T117" s="29">
        <v>24.8</v>
      </c>
      <c r="U117" s="29"/>
      <c r="V117" s="27"/>
      <c r="W117" s="27"/>
      <c r="X117" s="58"/>
      <c r="Y117" s="28"/>
      <c r="Z117" s="148"/>
      <c r="AA117" s="183">
        <v>26.43</v>
      </c>
      <c r="AB117" s="148">
        <f t="shared" si="23"/>
        <v>8254.8</v>
      </c>
      <c r="AC117" s="27">
        <f t="shared" si="13"/>
        <v>1985.5</v>
      </c>
      <c r="AD117" s="27">
        <f t="shared" si="14"/>
        <v>25</v>
      </c>
      <c r="AE117" s="27">
        <f t="shared" si="20"/>
        <v>1960.5</v>
      </c>
      <c r="AF117" s="27">
        <f t="shared" si="15"/>
        <v>10240.3</v>
      </c>
      <c r="AG117" s="27">
        <f t="shared" si="24"/>
        <v>0</v>
      </c>
      <c r="AH117" s="27">
        <f t="shared" si="21"/>
        <v>232.6</v>
      </c>
      <c r="AI117" s="91">
        <f t="shared" si="25"/>
        <v>26.43</v>
      </c>
      <c r="AJ117" s="59">
        <v>1</v>
      </c>
      <c r="AK117" s="58">
        <v>0</v>
      </c>
      <c r="AL117" s="131">
        <v>2600</v>
      </c>
      <c r="AM117" s="59"/>
      <c r="AN117" s="170"/>
    </row>
    <row r="118" spans="1:40" ht="36">
      <c r="A118" s="6">
        <v>120</v>
      </c>
      <c r="B118" s="6">
        <v>3123</v>
      </c>
      <c r="C118" s="9">
        <v>5</v>
      </c>
      <c r="D118" s="10" t="s">
        <v>95</v>
      </c>
      <c r="E118" s="31">
        <f t="shared" si="22"/>
        <v>799</v>
      </c>
      <c r="F118" s="31">
        <v>0</v>
      </c>
      <c r="G118" s="30">
        <v>799</v>
      </c>
      <c r="H118" s="30">
        <v>48.1</v>
      </c>
      <c r="I118" s="50"/>
      <c r="J118" s="31">
        <v>6438.5</v>
      </c>
      <c r="K118" s="40"/>
      <c r="L118" s="28">
        <v>18</v>
      </c>
      <c r="M118" s="30"/>
      <c r="N118" s="30"/>
      <c r="O118" s="30"/>
      <c r="P118" s="158">
        <v>263</v>
      </c>
      <c r="Q118" s="29"/>
      <c r="R118" s="29"/>
      <c r="S118" s="29"/>
      <c r="T118" s="29">
        <v>280.2</v>
      </c>
      <c r="U118" s="29"/>
      <c r="V118" s="30"/>
      <c r="W118" s="30"/>
      <c r="X118" s="59"/>
      <c r="Y118" s="28"/>
      <c r="Z118" s="151"/>
      <c r="AA118" s="183">
        <v>20.75</v>
      </c>
      <c r="AB118" s="148">
        <f t="shared" si="23"/>
        <v>6438.5</v>
      </c>
      <c r="AC118" s="27">
        <f t="shared" si="13"/>
        <v>1360.2</v>
      </c>
      <c r="AD118" s="27">
        <f t="shared" si="14"/>
        <v>18</v>
      </c>
      <c r="AE118" s="27">
        <f t="shared" si="20"/>
        <v>1342.2</v>
      </c>
      <c r="AF118" s="27">
        <f t="shared" si="15"/>
        <v>7798.7</v>
      </c>
      <c r="AG118" s="27">
        <f t="shared" si="24"/>
        <v>0</v>
      </c>
      <c r="AH118" s="27">
        <f t="shared" si="21"/>
        <v>48.1</v>
      </c>
      <c r="AI118" s="91">
        <f t="shared" si="25"/>
        <v>20.75</v>
      </c>
      <c r="AJ118" s="59">
        <v>1</v>
      </c>
      <c r="AK118" s="58">
        <v>0</v>
      </c>
      <c r="AL118" s="131"/>
      <c r="AM118" s="59"/>
      <c r="AN118" s="170"/>
    </row>
    <row r="119" spans="1:40" ht="36">
      <c r="A119" s="6">
        <v>118</v>
      </c>
      <c r="B119" s="6">
        <v>3123</v>
      </c>
      <c r="C119" s="9">
        <v>5</v>
      </c>
      <c r="D119" s="10" t="s">
        <v>96</v>
      </c>
      <c r="E119" s="31">
        <f t="shared" si="22"/>
        <v>3693</v>
      </c>
      <c r="F119" s="31">
        <v>0</v>
      </c>
      <c r="G119" s="30">
        <v>3693</v>
      </c>
      <c r="H119" s="30">
        <v>810</v>
      </c>
      <c r="I119" s="50"/>
      <c r="J119" s="31">
        <v>14398.3</v>
      </c>
      <c r="K119" s="40"/>
      <c r="L119" s="28">
        <v>38</v>
      </c>
      <c r="M119" s="30"/>
      <c r="N119" s="30"/>
      <c r="O119" s="30"/>
      <c r="P119" s="158"/>
      <c r="Q119" s="29"/>
      <c r="R119" s="29"/>
      <c r="S119" s="29"/>
      <c r="T119" s="29">
        <v>16.9</v>
      </c>
      <c r="U119" s="29"/>
      <c r="V119" s="30"/>
      <c r="W119" s="30"/>
      <c r="X119" s="59"/>
      <c r="Y119" s="28"/>
      <c r="Z119" s="151"/>
      <c r="AA119" s="183">
        <v>52.11</v>
      </c>
      <c r="AB119" s="148">
        <f t="shared" si="23"/>
        <v>14398.3</v>
      </c>
      <c r="AC119" s="27">
        <f t="shared" si="13"/>
        <v>3747.9</v>
      </c>
      <c r="AD119" s="27">
        <f t="shared" si="14"/>
        <v>38</v>
      </c>
      <c r="AE119" s="27">
        <f t="shared" si="20"/>
        <v>3709.9</v>
      </c>
      <c r="AF119" s="27">
        <f t="shared" si="15"/>
        <v>18146.2</v>
      </c>
      <c r="AG119" s="27">
        <f t="shared" si="24"/>
        <v>0</v>
      </c>
      <c r="AH119" s="27">
        <f t="shared" si="21"/>
        <v>810</v>
      </c>
      <c r="AI119" s="91">
        <f t="shared" si="25"/>
        <v>52.11</v>
      </c>
      <c r="AJ119" s="59">
        <v>1</v>
      </c>
      <c r="AK119" s="58">
        <v>0</v>
      </c>
      <c r="AL119" s="131"/>
      <c r="AM119" s="59"/>
      <c r="AN119" s="170"/>
    </row>
    <row r="120" spans="1:40" ht="36">
      <c r="A120" s="6">
        <v>117</v>
      </c>
      <c r="B120" s="6">
        <v>3122</v>
      </c>
      <c r="C120" s="9">
        <v>5</v>
      </c>
      <c r="D120" s="10" t="s">
        <v>97</v>
      </c>
      <c r="E120" s="31">
        <f t="shared" si="22"/>
        <v>1737</v>
      </c>
      <c r="F120" s="31">
        <v>0</v>
      </c>
      <c r="G120" s="30">
        <v>1737</v>
      </c>
      <c r="H120" s="30">
        <v>98.2</v>
      </c>
      <c r="I120" s="50"/>
      <c r="J120" s="31">
        <v>8910.3</v>
      </c>
      <c r="K120" s="40"/>
      <c r="L120" s="28">
        <v>27</v>
      </c>
      <c r="M120" s="30"/>
      <c r="N120" s="30"/>
      <c r="O120" s="30"/>
      <c r="P120" s="158"/>
      <c r="Q120" s="29"/>
      <c r="R120" s="29"/>
      <c r="S120" s="29"/>
      <c r="T120" s="29">
        <v>35.9</v>
      </c>
      <c r="U120" s="29"/>
      <c r="V120" s="30"/>
      <c r="W120" s="30"/>
      <c r="X120" s="59"/>
      <c r="Y120" s="28"/>
      <c r="Z120" s="151"/>
      <c r="AA120" s="183">
        <v>30.1</v>
      </c>
      <c r="AB120" s="148">
        <f t="shared" si="23"/>
        <v>8910.3</v>
      </c>
      <c r="AC120" s="27">
        <f t="shared" si="13"/>
        <v>1799.9</v>
      </c>
      <c r="AD120" s="27">
        <f t="shared" si="14"/>
        <v>27</v>
      </c>
      <c r="AE120" s="27">
        <f t="shared" si="20"/>
        <v>1772.9</v>
      </c>
      <c r="AF120" s="27">
        <f t="shared" si="15"/>
        <v>10710.199999999999</v>
      </c>
      <c r="AG120" s="27">
        <f t="shared" si="24"/>
        <v>0</v>
      </c>
      <c r="AH120" s="27">
        <f t="shared" si="21"/>
        <v>98.2</v>
      </c>
      <c r="AI120" s="91">
        <f t="shared" si="25"/>
        <v>30.1</v>
      </c>
      <c r="AJ120" s="59">
        <v>1</v>
      </c>
      <c r="AK120" s="58">
        <v>0</v>
      </c>
      <c r="AL120" s="131"/>
      <c r="AM120" s="59"/>
      <c r="AN120" s="170"/>
    </row>
    <row r="121" spans="1:40" ht="36">
      <c r="A121" s="6">
        <v>119</v>
      </c>
      <c r="B121" s="6">
        <v>3123</v>
      </c>
      <c r="C121" s="9">
        <v>5</v>
      </c>
      <c r="D121" s="10" t="s">
        <v>98</v>
      </c>
      <c r="E121" s="31">
        <f t="shared" si="22"/>
        <v>4603.8</v>
      </c>
      <c r="F121" s="31">
        <v>0</v>
      </c>
      <c r="G121" s="30">
        <v>4603.8</v>
      </c>
      <c r="H121" s="30">
        <v>751.8</v>
      </c>
      <c r="I121" s="50"/>
      <c r="J121" s="31">
        <v>22433.8</v>
      </c>
      <c r="K121" s="40">
        <v>80</v>
      </c>
      <c r="L121" s="28">
        <v>64</v>
      </c>
      <c r="M121" s="30"/>
      <c r="N121" s="30"/>
      <c r="O121" s="30"/>
      <c r="P121" s="158"/>
      <c r="Q121" s="29"/>
      <c r="R121" s="29"/>
      <c r="S121" s="29"/>
      <c r="T121" s="29">
        <v>33.8</v>
      </c>
      <c r="U121" s="29"/>
      <c r="V121" s="30">
        <v>15</v>
      </c>
      <c r="W121" s="30"/>
      <c r="X121" s="59"/>
      <c r="Y121" s="28"/>
      <c r="Z121" s="151"/>
      <c r="AA121" s="183">
        <v>73.13</v>
      </c>
      <c r="AB121" s="148">
        <f t="shared" si="23"/>
        <v>22513.8</v>
      </c>
      <c r="AC121" s="27">
        <f t="shared" si="13"/>
        <v>4716.6</v>
      </c>
      <c r="AD121" s="27">
        <f t="shared" si="14"/>
        <v>64</v>
      </c>
      <c r="AE121" s="27">
        <f t="shared" si="20"/>
        <v>4652.6</v>
      </c>
      <c r="AF121" s="27">
        <f t="shared" si="15"/>
        <v>27230.4</v>
      </c>
      <c r="AG121" s="27">
        <f t="shared" si="24"/>
        <v>0</v>
      </c>
      <c r="AH121" s="27">
        <f t="shared" si="21"/>
        <v>751.8</v>
      </c>
      <c r="AI121" s="91">
        <f t="shared" si="25"/>
        <v>73.13</v>
      </c>
      <c r="AJ121" s="59">
        <v>10</v>
      </c>
      <c r="AK121" s="58">
        <v>0</v>
      </c>
      <c r="AL121" s="131">
        <v>8100</v>
      </c>
      <c r="AM121" s="59"/>
      <c r="AN121" s="170"/>
    </row>
    <row r="122" spans="1:40" ht="24">
      <c r="A122" s="6">
        <v>115</v>
      </c>
      <c r="B122" s="6">
        <v>3122</v>
      </c>
      <c r="C122" s="9">
        <v>5</v>
      </c>
      <c r="D122" s="10" t="s">
        <v>99</v>
      </c>
      <c r="E122" s="31">
        <f t="shared" si="22"/>
        <v>2201</v>
      </c>
      <c r="F122" s="31">
        <v>0</v>
      </c>
      <c r="G122" s="30">
        <v>2201</v>
      </c>
      <c r="H122" s="30">
        <v>351</v>
      </c>
      <c r="I122" s="50"/>
      <c r="J122" s="31">
        <v>14295.4</v>
      </c>
      <c r="K122" s="40">
        <v>200</v>
      </c>
      <c r="L122" s="28">
        <v>41</v>
      </c>
      <c r="M122" s="30"/>
      <c r="N122" s="30"/>
      <c r="O122" s="30"/>
      <c r="P122" s="180">
        <v>200</v>
      </c>
      <c r="Q122" s="181"/>
      <c r="R122" s="181"/>
      <c r="S122" s="181"/>
      <c r="T122" s="181">
        <v>23.2</v>
      </c>
      <c r="U122" s="181"/>
      <c r="V122" s="30"/>
      <c r="W122" s="30"/>
      <c r="X122" s="59"/>
      <c r="Y122" s="31"/>
      <c r="Z122" s="151"/>
      <c r="AA122" s="182">
        <v>50.29</v>
      </c>
      <c r="AB122" s="148">
        <f t="shared" si="23"/>
        <v>14495.4</v>
      </c>
      <c r="AC122" s="27">
        <f t="shared" si="13"/>
        <v>2465.2</v>
      </c>
      <c r="AD122" s="27">
        <f t="shared" si="14"/>
        <v>41</v>
      </c>
      <c r="AE122" s="27">
        <f t="shared" si="20"/>
        <v>2424.2</v>
      </c>
      <c r="AF122" s="27">
        <f t="shared" si="15"/>
        <v>16960.6</v>
      </c>
      <c r="AG122" s="27">
        <f t="shared" si="24"/>
        <v>0</v>
      </c>
      <c r="AH122" s="27">
        <f t="shared" si="21"/>
        <v>351</v>
      </c>
      <c r="AI122" s="91">
        <f t="shared" si="25"/>
        <v>50.29</v>
      </c>
      <c r="AJ122" s="59">
        <v>2</v>
      </c>
      <c r="AK122" s="58">
        <v>0</v>
      </c>
      <c r="AL122" s="131"/>
      <c r="AM122" s="59"/>
      <c r="AN122" s="170"/>
    </row>
    <row r="123" spans="1:40" ht="36">
      <c r="A123" s="6">
        <v>116</v>
      </c>
      <c r="B123" s="6">
        <v>3122</v>
      </c>
      <c r="C123" s="9">
        <v>5</v>
      </c>
      <c r="D123" s="10" t="s">
        <v>100</v>
      </c>
      <c r="E123" s="31">
        <f aca="true" t="shared" si="26" ref="E123:E145">F123+G123</f>
        <v>4864.7</v>
      </c>
      <c r="F123" s="31">
        <v>0</v>
      </c>
      <c r="G123" s="30">
        <v>4864.7</v>
      </c>
      <c r="H123" s="30">
        <v>571.7</v>
      </c>
      <c r="I123" s="50"/>
      <c r="J123" s="31">
        <v>16617.3</v>
      </c>
      <c r="K123" s="40"/>
      <c r="L123" s="28">
        <v>39</v>
      </c>
      <c r="M123" s="30"/>
      <c r="N123" s="30"/>
      <c r="O123" s="30"/>
      <c r="P123" s="158">
        <v>-260.5</v>
      </c>
      <c r="Q123" s="29"/>
      <c r="R123" s="29">
        <v>131.6</v>
      </c>
      <c r="S123" s="29"/>
      <c r="T123" s="29">
        <v>96.6</v>
      </c>
      <c r="U123" s="29"/>
      <c r="V123" s="30"/>
      <c r="W123" s="30"/>
      <c r="X123" s="59"/>
      <c r="Y123" s="28">
        <v>131.6</v>
      </c>
      <c r="Z123" s="151"/>
      <c r="AA123" s="183">
        <v>57.33</v>
      </c>
      <c r="AB123" s="148">
        <f t="shared" si="23"/>
        <v>16617.3</v>
      </c>
      <c r="AC123" s="27">
        <f aca="true" t="shared" si="27" ref="AC123:AC145">SUM(AD123:AE123)</f>
        <v>4871.400000000001</v>
      </c>
      <c r="AD123" s="27">
        <f aca="true" t="shared" si="28" ref="AD123:AD145">SUM(L123:O123)</f>
        <v>39</v>
      </c>
      <c r="AE123" s="27">
        <f t="shared" si="20"/>
        <v>4832.400000000001</v>
      </c>
      <c r="AF123" s="27">
        <f aca="true" t="shared" si="29" ref="AF123:AF145">SUM(AB123:AC123)</f>
        <v>21488.7</v>
      </c>
      <c r="AG123" s="27">
        <f t="shared" si="24"/>
        <v>0</v>
      </c>
      <c r="AH123" s="27">
        <f t="shared" si="21"/>
        <v>703.3000000000001</v>
      </c>
      <c r="AI123" s="91">
        <f t="shared" si="25"/>
        <v>57.33</v>
      </c>
      <c r="AJ123" s="59">
        <v>5</v>
      </c>
      <c r="AK123" s="58">
        <v>0</v>
      </c>
      <c r="AL123" s="131"/>
      <c r="AM123" s="59">
        <v>1079.4</v>
      </c>
      <c r="AN123" s="170"/>
    </row>
    <row r="124" spans="1:40" ht="36">
      <c r="A124" s="6">
        <v>122</v>
      </c>
      <c r="B124" s="6">
        <v>3123</v>
      </c>
      <c r="C124" s="9">
        <v>5</v>
      </c>
      <c r="D124" s="10" t="s">
        <v>173</v>
      </c>
      <c r="E124" s="31">
        <f t="shared" si="26"/>
        <v>5528.1</v>
      </c>
      <c r="F124" s="31">
        <v>0</v>
      </c>
      <c r="G124" s="30">
        <v>5528.1</v>
      </c>
      <c r="H124" s="30">
        <v>414.1</v>
      </c>
      <c r="I124" s="50"/>
      <c r="J124" s="31">
        <v>22685.5</v>
      </c>
      <c r="K124" s="40"/>
      <c r="L124" s="28">
        <v>73</v>
      </c>
      <c r="M124" s="30"/>
      <c r="N124" s="30"/>
      <c r="O124" s="30"/>
      <c r="P124" s="158"/>
      <c r="Q124" s="29"/>
      <c r="R124" s="29">
        <v>621.4</v>
      </c>
      <c r="S124" s="29"/>
      <c r="T124" s="29"/>
      <c r="U124" s="29"/>
      <c r="V124" s="30"/>
      <c r="W124" s="30"/>
      <c r="X124" s="59"/>
      <c r="Y124" s="28">
        <v>621.4</v>
      </c>
      <c r="Z124" s="151"/>
      <c r="AA124" s="183">
        <v>78.1</v>
      </c>
      <c r="AB124" s="148">
        <f t="shared" si="23"/>
        <v>22685.5</v>
      </c>
      <c r="AC124" s="27">
        <f t="shared" si="27"/>
        <v>6222.5</v>
      </c>
      <c r="AD124" s="27">
        <f t="shared" si="28"/>
        <v>73</v>
      </c>
      <c r="AE124" s="27">
        <f t="shared" si="20"/>
        <v>6149.5</v>
      </c>
      <c r="AF124" s="27">
        <f t="shared" si="29"/>
        <v>28908</v>
      </c>
      <c r="AG124" s="27">
        <f t="shared" si="24"/>
        <v>0</v>
      </c>
      <c r="AH124" s="27">
        <f t="shared" si="21"/>
        <v>1035.5</v>
      </c>
      <c r="AI124" s="91">
        <f t="shared" si="25"/>
        <v>78.1</v>
      </c>
      <c r="AJ124" s="59">
        <v>1</v>
      </c>
      <c r="AK124" s="58">
        <v>0</v>
      </c>
      <c r="AL124" s="131"/>
      <c r="AM124" s="59"/>
      <c r="AN124" s="170"/>
    </row>
    <row r="125" spans="1:40" ht="24">
      <c r="A125" s="6">
        <v>121</v>
      </c>
      <c r="B125" s="6">
        <v>3123</v>
      </c>
      <c r="C125" s="9">
        <v>5</v>
      </c>
      <c r="D125" s="10" t="s">
        <v>101</v>
      </c>
      <c r="E125" s="31">
        <f t="shared" si="26"/>
        <v>2760</v>
      </c>
      <c r="F125" s="31">
        <v>0</v>
      </c>
      <c r="G125" s="30">
        <v>2760</v>
      </c>
      <c r="H125" s="30">
        <v>735</v>
      </c>
      <c r="I125" s="50"/>
      <c r="J125" s="31">
        <v>13325.2</v>
      </c>
      <c r="K125" s="40"/>
      <c r="L125" s="28">
        <v>35</v>
      </c>
      <c r="M125" s="30"/>
      <c r="N125" s="30"/>
      <c r="O125" s="30"/>
      <c r="P125" s="158"/>
      <c r="Q125" s="29"/>
      <c r="R125" s="29"/>
      <c r="S125" s="29"/>
      <c r="T125" s="29">
        <v>361.2</v>
      </c>
      <c r="U125" s="29"/>
      <c r="V125" s="30"/>
      <c r="W125" s="30"/>
      <c r="X125" s="59"/>
      <c r="Y125" s="28"/>
      <c r="Z125" s="151"/>
      <c r="AA125" s="183">
        <v>47.65</v>
      </c>
      <c r="AB125" s="148">
        <f t="shared" si="23"/>
        <v>13325.2</v>
      </c>
      <c r="AC125" s="27">
        <f t="shared" si="27"/>
        <v>3156.2</v>
      </c>
      <c r="AD125" s="27">
        <f t="shared" si="28"/>
        <v>35</v>
      </c>
      <c r="AE125" s="27">
        <f t="shared" si="20"/>
        <v>3121.2</v>
      </c>
      <c r="AF125" s="27">
        <f t="shared" si="29"/>
        <v>16481.4</v>
      </c>
      <c r="AG125" s="27">
        <f t="shared" si="24"/>
        <v>0</v>
      </c>
      <c r="AH125" s="27">
        <f t="shared" si="21"/>
        <v>735</v>
      </c>
      <c r="AI125" s="91">
        <f t="shared" si="25"/>
        <v>47.65</v>
      </c>
      <c r="AJ125" s="59">
        <v>3</v>
      </c>
      <c r="AK125" s="58">
        <v>0</v>
      </c>
      <c r="AL125" s="131"/>
      <c r="AM125" s="59"/>
      <c r="AN125" s="170"/>
    </row>
    <row r="126" spans="1:40" ht="36">
      <c r="A126" s="6">
        <v>144</v>
      </c>
      <c r="B126" s="6">
        <v>3123</v>
      </c>
      <c r="C126" s="9">
        <v>5</v>
      </c>
      <c r="D126" s="10" t="s">
        <v>102</v>
      </c>
      <c r="E126" s="31">
        <f t="shared" si="26"/>
        <v>6033</v>
      </c>
      <c r="F126" s="31">
        <v>0</v>
      </c>
      <c r="G126" s="30">
        <v>6033</v>
      </c>
      <c r="H126" s="30">
        <v>4220.2</v>
      </c>
      <c r="I126" s="50"/>
      <c r="J126" s="31">
        <v>6931.8</v>
      </c>
      <c r="K126" s="40"/>
      <c r="L126" s="28">
        <v>19</v>
      </c>
      <c r="M126" s="30"/>
      <c r="N126" s="30"/>
      <c r="O126" s="30"/>
      <c r="P126" s="158"/>
      <c r="Q126" s="29"/>
      <c r="R126" s="29"/>
      <c r="S126" s="29"/>
      <c r="T126" s="29">
        <v>31.1</v>
      </c>
      <c r="U126" s="29"/>
      <c r="V126" s="30"/>
      <c r="W126" s="30"/>
      <c r="X126" s="59"/>
      <c r="Y126" s="28"/>
      <c r="Z126" s="151"/>
      <c r="AA126" s="183">
        <v>25.94</v>
      </c>
      <c r="AB126" s="148">
        <f t="shared" si="23"/>
        <v>6931.8</v>
      </c>
      <c r="AC126" s="27">
        <f t="shared" si="27"/>
        <v>6083.1</v>
      </c>
      <c r="AD126" s="27">
        <f t="shared" si="28"/>
        <v>19</v>
      </c>
      <c r="AE126" s="27">
        <f t="shared" si="20"/>
        <v>6064.1</v>
      </c>
      <c r="AF126" s="27">
        <f t="shared" si="29"/>
        <v>13014.900000000001</v>
      </c>
      <c r="AG126" s="27">
        <f t="shared" si="24"/>
        <v>0</v>
      </c>
      <c r="AH126" s="27">
        <f t="shared" si="21"/>
        <v>4220.2</v>
      </c>
      <c r="AI126" s="91">
        <f t="shared" si="25"/>
        <v>25.94</v>
      </c>
      <c r="AJ126" s="59">
        <v>0</v>
      </c>
      <c r="AK126" s="58">
        <v>0</v>
      </c>
      <c r="AL126" s="131"/>
      <c r="AM126" s="59"/>
      <c r="AN126" s="170"/>
    </row>
    <row r="127" spans="1:40" ht="36">
      <c r="A127" s="6">
        <v>143</v>
      </c>
      <c r="B127" s="6">
        <v>3123</v>
      </c>
      <c r="C127" s="9">
        <v>5</v>
      </c>
      <c r="D127" s="10" t="s">
        <v>103</v>
      </c>
      <c r="E127" s="31">
        <f t="shared" si="26"/>
        <v>2533.4</v>
      </c>
      <c r="F127" s="31">
        <v>0</v>
      </c>
      <c r="G127" s="30">
        <v>2533.4</v>
      </c>
      <c r="H127" s="30">
        <v>338.4</v>
      </c>
      <c r="I127" s="50"/>
      <c r="J127" s="31">
        <v>7266.9</v>
      </c>
      <c r="K127" s="40"/>
      <c r="L127" s="28">
        <v>23</v>
      </c>
      <c r="M127" s="30"/>
      <c r="N127" s="30"/>
      <c r="O127" s="30"/>
      <c r="P127" s="158"/>
      <c r="Q127" s="29"/>
      <c r="R127" s="29"/>
      <c r="S127" s="29"/>
      <c r="T127" s="29">
        <v>56</v>
      </c>
      <c r="U127" s="29"/>
      <c r="V127" s="30"/>
      <c r="W127" s="30"/>
      <c r="X127" s="59"/>
      <c r="Y127" s="28"/>
      <c r="Z127" s="151"/>
      <c r="AA127" s="183">
        <v>27.68</v>
      </c>
      <c r="AB127" s="148">
        <f t="shared" si="23"/>
        <v>7266.9</v>
      </c>
      <c r="AC127" s="27">
        <f t="shared" si="27"/>
        <v>2612.4</v>
      </c>
      <c r="AD127" s="27">
        <f t="shared" si="28"/>
        <v>23</v>
      </c>
      <c r="AE127" s="27">
        <f t="shared" si="20"/>
        <v>2589.4</v>
      </c>
      <c r="AF127" s="27">
        <f t="shared" si="29"/>
        <v>9879.3</v>
      </c>
      <c r="AG127" s="27">
        <f t="shared" si="24"/>
        <v>0</v>
      </c>
      <c r="AH127" s="27">
        <f t="shared" si="21"/>
        <v>338.4</v>
      </c>
      <c r="AI127" s="91">
        <f t="shared" si="25"/>
        <v>27.68</v>
      </c>
      <c r="AJ127" s="59">
        <v>1</v>
      </c>
      <c r="AK127" s="58">
        <v>0</v>
      </c>
      <c r="AL127" s="131"/>
      <c r="AM127" s="59"/>
      <c r="AN127" s="170"/>
    </row>
    <row r="128" spans="1:40" ht="24">
      <c r="A128" s="6">
        <v>123</v>
      </c>
      <c r="B128" s="6">
        <v>3124</v>
      </c>
      <c r="C128" s="9">
        <v>5</v>
      </c>
      <c r="D128" s="10" t="s">
        <v>104</v>
      </c>
      <c r="E128" s="31">
        <f t="shared" si="26"/>
        <v>2733.3</v>
      </c>
      <c r="F128" s="31">
        <v>0</v>
      </c>
      <c r="G128" s="30">
        <v>2733.3</v>
      </c>
      <c r="H128" s="30">
        <v>245.6</v>
      </c>
      <c r="I128" s="50"/>
      <c r="J128" s="31">
        <v>12991.3</v>
      </c>
      <c r="K128" s="40"/>
      <c r="L128" s="28">
        <v>40</v>
      </c>
      <c r="M128" s="30"/>
      <c r="N128" s="30"/>
      <c r="O128" s="30"/>
      <c r="P128" s="158"/>
      <c r="Q128" s="29"/>
      <c r="R128" s="29"/>
      <c r="S128" s="29">
        <v>-240</v>
      </c>
      <c r="T128" s="29">
        <v>44.4</v>
      </c>
      <c r="U128" s="29"/>
      <c r="V128" s="30">
        <v>37</v>
      </c>
      <c r="W128" s="30"/>
      <c r="X128" s="59"/>
      <c r="Y128" s="28"/>
      <c r="Z128" s="151"/>
      <c r="AA128" s="183">
        <v>44.28</v>
      </c>
      <c r="AB128" s="148">
        <f t="shared" si="23"/>
        <v>12991.3</v>
      </c>
      <c r="AC128" s="27">
        <f t="shared" si="27"/>
        <v>2614.7000000000003</v>
      </c>
      <c r="AD128" s="27">
        <f t="shared" si="28"/>
        <v>40</v>
      </c>
      <c r="AE128" s="27">
        <f t="shared" si="20"/>
        <v>2574.7000000000003</v>
      </c>
      <c r="AF128" s="27">
        <f t="shared" si="29"/>
        <v>15606</v>
      </c>
      <c r="AG128" s="27">
        <f t="shared" si="24"/>
        <v>0</v>
      </c>
      <c r="AH128" s="27">
        <f t="shared" si="21"/>
        <v>245.6</v>
      </c>
      <c r="AI128" s="91">
        <f t="shared" si="25"/>
        <v>44.28</v>
      </c>
      <c r="AJ128" s="59">
        <v>3</v>
      </c>
      <c r="AK128" s="58">
        <v>0</v>
      </c>
      <c r="AL128" s="131">
        <v>300</v>
      </c>
      <c r="AM128" s="59"/>
      <c r="AN128" s="170"/>
    </row>
    <row r="129" spans="1:40" ht="36">
      <c r="A129" s="6">
        <v>134</v>
      </c>
      <c r="B129" s="6">
        <v>3112</v>
      </c>
      <c r="C129" s="9">
        <v>5</v>
      </c>
      <c r="D129" s="10" t="s">
        <v>105</v>
      </c>
      <c r="E129" s="31">
        <f t="shared" si="26"/>
        <v>103</v>
      </c>
      <c r="F129" s="31">
        <v>0</v>
      </c>
      <c r="G129" s="30">
        <v>103</v>
      </c>
      <c r="H129" s="30">
        <v>0</v>
      </c>
      <c r="I129" s="50"/>
      <c r="J129" s="31">
        <v>2731.3</v>
      </c>
      <c r="K129" s="40"/>
      <c r="L129" s="28">
        <v>13</v>
      </c>
      <c r="M129" s="30"/>
      <c r="N129" s="30"/>
      <c r="O129" s="30"/>
      <c r="P129" s="158"/>
      <c r="Q129" s="29"/>
      <c r="R129" s="29"/>
      <c r="S129" s="29"/>
      <c r="T129" s="29"/>
      <c r="U129" s="29"/>
      <c r="V129" s="30"/>
      <c r="W129" s="30"/>
      <c r="X129" s="59"/>
      <c r="Y129" s="28"/>
      <c r="Z129" s="151"/>
      <c r="AA129" s="183">
        <v>9.67</v>
      </c>
      <c r="AB129" s="148">
        <f t="shared" si="23"/>
        <v>2731.3</v>
      </c>
      <c r="AC129" s="27">
        <f t="shared" si="27"/>
        <v>116</v>
      </c>
      <c r="AD129" s="27">
        <f t="shared" si="28"/>
        <v>13</v>
      </c>
      <c r="AE129" s="27">
        <f t="shared" si="20"/>
        <v>103</v>
      </c>
      <c r="AF129" s="27">
        <f t="shared" si="29"/>
        <v>2847.3</v>
      </c>
      <c r="AG129" s="27">
        <f t="shared" si="24"/>
        <v>0</v>
      </c>
      <c r="AH129" s="27">
        <f t="shared" si="21"/>
        <v>0</v>
      </c>
      <c r="AI129" s="91">
        <f t="shared" si="25"/>
        <v>9.67</v>
      </c>
      <c r="AJ129" s="59">
        <v>0</v>
      </c>
      <c r="AK129" s="58">
        <v>0</v>
      </c>
      <c r="AL129" s="131"/>
      <c r="AM129" s="59"/>
      <c r="AN129" s="170"/>
    </row>
    <row r="130" spans="1:40" ht="36">
      <c r="A130" s="6">
        <v>125</v>
      </c>
      <c r="B130" s="6">
        <v>3112</v>
      </c>
      <c r="C130" s="9">
        <v>5</v>
      </c>
      <c r="D130" s="10" t="s">
        <v>106</v>
      </c>
      <c r="E130" s="31">
        <f t="shared" si="26"/>
        <v>826.1</v>
      </c>
      <c r="F130" s="31">
        <v>0</v>
      </c>
      <c r="G130" s="30">
        <v>826.1</v>
      </c>
      <c r="H130" s="30">
        <v>47.1</v>
      </c>
      <c r="I130" s="50"/>
      <c r="J130" s="31">
        <v>7090.1</v>
      </c>
      <c r="K130" s="40">
        <v>5</v>
      </c>
      <c r="L130" s="28">
        <v>23</v>
      </c>
      <c r="M130" s="30"/>
      <c r="N130" s="30"/>
      <c r="O130" s="30"/>
      <c r="P130" s="158"/>
      <c r="Q130" s="29"/>
      <c r="R130" s="29"/>
      <c r="S130" s="29"/>
      <c r="T130" s="29"/>
      <c r="U130" s="29"/>
      <c r="V130" s="30"/>
      <c r="W130" s="30"/>
      <c r="X130" s="59"/>
      <c r="Y130" s="28"/>
      <c r="Z130" s="151"/>
      <c r="AA130" s="183">
        <v>27.47</v>
      </c>
      <c r="AB130" s="148">
        <f t="shared" si="23"/>
        <v>7095.1</v>
      </c>
      <c r="AC130" s="27">
        <f t="shared" si="27"/>
        <v>849.1</v>
      </c>
      <c r="AD130" s="27">
        <f t="shared" si="28"/>
        <v>23</v>
      </c>
      <c r="AE130" s="27">
        <f t="shared" si="20"/>
        <v>826.1</v>
      </c>
      <c r="AF130" s="27">
        <f t="shared" si="29"/>
        <v>7944.200000000001</v>
      </c>
      <c r="AG130" s="27">
        <f t="shared" si="24"/>
        <v>0</v>
      </c>
      <c r="AH130" s="27">
        <f t="shared" si="21"/>
        <v>47.1</v>
      </c>
      <c r="AI130" s="91">
        <f t="shared" si="25"/>
        <v>27.47</v>
      </c>
      <c r="AJ130" s="59">
        <v>0</v>
      </c>
      <c r="AK130" s="58">
        <v>0</v>
      </c>
      <c r="AL130" s="131"/>
      <c r="AM130" s="59"/>
      <c r="AN130" s="170"/>
    </row>
    <row r="131" spans="1:40" ht="24">
      <c r="A131" s="6">
        <v>133</v>
      </c>
      <c r="B131" s="6">
        <v>3114</v>
      </c>
      <c r="C131" s="9">
        <v>5</v>
      </c>
      <c r="D131" s="10" t="s">
        <v>107</v>
      </c>
      <c r="E131" s="31">
        <f t="shared" si="26"/>
        <v>460</v>
      </c>
      <c r="F131" s="31">
        <v>0</v>
      </c>
      <c r="G131" s="30">
        <v>460</v>
      </c>
      <c r="H131" s="30">
        <v>0</v>
      </c>
      <c r="I131" s="50"/>
      <c r="J131" s="31">
        <v>3650.7</v>
      </c>
      <c r="K131" s="40"/>
      <c r="L131" s="28">
        <v>11</v>
      </c>
      <c r="M131" s="30"/>
      <c r="N131" s="30"/>
      <c r="O131" s="30"/>
      <c r="P131" s="158"/>
      <c r="Q131" s="29"/>
      <c r="R131" s="29"/>
      <c r="S131" s="29"/>
      <c r="T131" s="29"/>
      <c r="U131" s="29"/>
      <c r="V131" s="30"/>
      <c r="W131" s="30"/>
      <c r="X131" s="59"/>
      <c r="Y131" s="28"/>
      <c r="Z131" s="151"/>
      <c r="AA131" s="183">
        <v>10.66</v>
      </c>
      <c r="AB131" s="148">
        <f t="shared" si="23"/>
        <v>3650.7</v>
      </c>
      <c r="AC131" s="27">
        <f t="shared" si="27"/>
        <v>471</v>
      </c>
      <c r="AD131" s="27">
        <f t="shared" si="28"/>
        <v>11</v>
      </c>
      <c r="AE131" s="27">
        <f t="shared" si="20"/>
        <v>460</v>
      </c>
      <c r="AF131" s="27">
        <f t="shared" si="29"/>
        <v>4121.7</v>
      </c>
      <c r="AG131" s="27">
        <f t="shared" si="24"/>
        <v>0</v>
      </c>
      <c r="AH131" s="27">
        <f t="shared" si="21"/>
        <v>0</v>
      </c>
      <c r="AI131" s="91">
        <f t="shared" si="25"/>
        <v>10.66</v>
      </c>
      <c r="AJ131" s="59">
        <v>0</v>
      </c>
      <c r="AK131" s="58">
        <v>0</v>
      </c>
      <c r="AL131" s="131"/>
      <c r="AM131" s="59"/>
      <c r="AN131" s="170"/>
    </row>
    <row r="132" spans="1:40" ht="24">
      <c r="A132" s="6">
        <v>138</v>
      </c>
      <c r="B132" s="6">
        <v>3114</v>
      </c>
      <c r="C132" s="9">
        <v>5</v>
      </c>
      <c r="D132" s="10" t="s">
        <v>108</v>
      </c>
      <c r="E132" s="31">
        <f t="shared" si="26"/>
        <v>47</v>
      </c>
      <c r="F132" s="31">
        <v>0</v>
      </c>
      <c r="G132" s="30">
        <v>47</v>
      </c>
      <c r="H132" s="30">
        <v>0</v>
      </c>
      <c r="I132" s="50"/>
      <c r="J132" s="31">
        <v>1059</v>
      </c>
      <c r="K132" s="40">
        <v>-10</v>
      </c>
      <c r="L132" s="28">
        <v>4</v>
      </c>
      <c r="M132" s="30"/>
      <c r="N132" s="30"/>
      <c r="O132" s="30"/>
      <c r="P132" s="158">
        <v>10</v>
      </c>
      <c r="Q132" s="29"/>
      <c r="R132" s="29"/>
      <c r="S132" s="29"/>
      <c r="T132" s="29"/>
      <c r="U132" s="29"/>
      <c r="V132" s="30"/>
      <c r="W132" s="30"/>
      <c r="X132" s="59"/>
      <c r="Y132" s="28"/>
      <c r="Z132" s="151"/>
      <c r="AA132" s="183">
        <v>3</v>
      </c>
      <c r="AB132" s="148">
        <f t="shared" si="23"/>
        <v>1049</v>
      </c>
      <c r="AC132" s="27">
        <f t="shared" si="27"/>
        <v>61</v>
      </c>
      <c r="AD132" s="27">
        <f t="shared" si="28"/>
        <v>4</v>
      </c>
      <c r="AE132" s="27">
        <f t="shared" si="20"/>
        <v>57</v>
      </c>
      <c r="AF132" s="27">
        <f t="shared" si="29"/>
        <v>1110</v>
      </c>
      <c r="AG132" s="27">
        <f t="shared" si="24"/>
        <v>0</v>
      </c>
      <c r="AH132" s="27">
        <f t="shared" si="21"/>
        <v>0</v>
      </c>
      <c r="AI132" s="91">
        <f t="shared" si="25"/>
        <v>3</v>
      </c>
      <c r="AJ132" s="59">
        <v>0</v>
      </c>
      <c r="AK132" s="58">
        <v>0</v>
      </c>
      <c r="AL132" s="131"/>
      <c r="AM132" s="59"/>
      <c r="AN132" s="170"/>
    </row>
    <row r="133" spans="1:40" ht="36">
      <c r="A133" s="6">
        <v>135</v>
      </c>
      <c r="B133" s="6">
        <v>3114</v>
      </c>
      <c r="C133" s="9">
        <v>5</v>
      </c>
      <c r="D133" s="10" t="s">
        <v>109</v>
      </c>
      <c r="E133" s="31">
        <f t="shared" si="26"/>
        <v>171</v>
      </c>
      <c r="F133" s="31">
        <v>0</v>
      </c>
      <c r="G133" s="30">
        <v>171</v>
      </c>
      <c r="H133" s="30">
        <v>0</v>
      </c>
      <c r="I133" s="50"/>
      <c r="J133" s="31">
        <v>1394.5</v>
      </c>
      <c r="K133" s="40"/>
      <c r="L133" s="28">
        <v>4</v>
      </c>
      <c r="M133" s="30"/>
      <c r="N133" s="30"/>
      <c r="O133" s="30"/>
      <c r="P133" s="158"/>
      <c r="Q133" s="29"/>
      <c r="R133" s="29"/>
      <c r="S133" s="29"/>
      <c r="T133" s="29"/>
      <c r="U133" s="29"/>
      <c r="V133" s="30"/>
      <c r="W133" s="30"/>
      <c r="X133" s="59"/>
      <c r="Y133" s="28"/>
      <c r="Z133" s="151"/>
      <c r="AA133" s="183">
        <v>3.86</v>
      </c>
      <c r="AB133" s="148">
        <f aca="true" t="shared" si="30" ref="AB133:AB145">SUM(J133:K133,F133)</f>
        <v>1394.5</v>
      </c>
      <c r="AC133" s="27">
        <f t="shared" si="27"/>
        <v>175</v>
      </c>
      <c r="AD133" s="27">
        <f t="shared" si="28"/>
        <v>4</v>
      </c>
      <c r="AE133" s="27">
        <f t="shared" si="20"/>
        <v>171</v>
      </c>
      <c r="AF133" s="27">
        <f t="shared" si="29"/>
        <v>1569.5</v>
      </c>
      <c r="AG133" s="27">
        <f aca="true" t="shared" si="31" ref="AG133:AG145">SUM(Z133,I133)</f>
        <v>0</v>
      </c>
      <c r="AH133" s="27">
        <f t="shared" si="21"/>
        <v>0</v>
      </c>
      <c r="AI133" s="91">
        <f aca="true" t="shared" si="32" ref="AI133:AI145">AA133</f>
        <v>3.86</v>
      </c>
      <c r="AJ133" s="59">
        <v>0</v>
      </c>
      <c r="AK133" s="58">
        <v>0</v>
      </c>
      <c r="AL133" s="131"/>
      <c r="AM133" s="59"/>
      <c r="AN133" s="170"/>
    </row>
    <row r="134" spans="1:40" ht="24">
      <c r="A134" s="6">
        <v>136</v>
      </c>
      <c r="B134" s="6">
        <v>3114</v>
      </c>
      <c r="C134" s="9">
        <v>5</v>
      </c>
      <c r="D134" s="10" t="s">
        <v>110</v>
      </c>
      <c r="E134" s="31">
        <f t="shared" si="26"/>
        <v>926</v>
      </c>
      <c r="F134" s="31">
        <v>0</v>
      </c>
      <c r="G134" s="30">
        <v>926</v>
      </c>
      <c r="H134" s="30">
        <v>0</v>
      </c>
      <c r="I134" s="50"/>
      <c r="J134" s="31">
        <v>4626.4</v>
      </c>
      <c r="K134" s="40"/>
      <c r="L134" s="28">
        <v>16</v>
      </c>
      <c r="M134" s="30"/>
      <c r="N134" s="30"/>
      <c r="O134" s="30"/>
      <c r="P134" s="158"/>
      <c r="Q134" s="29"/>
      <c r="R134" s="29"/>
      <c r="S134" s="29"/>
      <c r="T134" s="29"/>
      <c r="U134" s="29"/>
      <c r="V134" s="30"/>
      <c r="W134" s="30"/>
      <c r="X134" s="59"/>
      <c r="Y134" s="28"/>
      <c r="Z134" s="151"/>
      <c r="AA134" s="183">
        <v>13.08</v>
      </c>
      <c r="AB134" s="148">
        <f t="shared" si="30"/>
        <v>4626.4</v>
      </c>
      <c r="AC134" s="27">
        <f t="shared" si="27"/>
        <v>942</v>
      </c>
      <c r="AD134" s="27">
        <f t="shared" si="28"/>
        <v>16</v>
      </c>
      <c r="AE134" s="27">
        <f aca="true" t="shared" si="33" ref="AE134:AE145">SUM(G134,P134:X134)</f>
        <v>926</v>
      </c>
      <c r="AF134" s="27">
        <f t="shared" si="29"/>
        <v>5568.4</v>
      </c>
      <c r="AG134" s="27">
        <f t="shared" si="31"/>
        <v>0</v>
      </c>
      <c r="AH134" s="27">
        <f aca="true" t="shared" si="34" ref="AH134:AH145">H134+Y134</f>
        <v>0</v>
      </c>
      <c r="AI134" s="91">
        <f t="shared" si="32"/>
        <v>13.08</v>
      </c>
      <c r="AJ134" s="59">
        <v>0</v>
      </c>
      <c r="AK134" s="58">
        <v>0</v>
      </c>
      <c r="AL134" s="131"/>
      <c r="AM134" s="59"/>
      <c r="AN134" s="170"/>
    </row>
    <row r="135" spans="1:40" ht="36">
      <c r="A135" s="6">
        <v>137</v>
      </c>
      <c r="B135" s="6">
        <v>3114</v>
      </c>
      <c r="C135" s="9">
        <v>5</v>
      </c>
      <c r="D135" s="10" t="s">
        <v>111</v>
      </c>
      <c r="E135" s="31">
        <f t="shared" si="26"/>
        <v>280</v>
      </c>
      <c r="F135" s="31">
        <v>0</v>
      </c>
      <c r="G135" s="30">
        <v>280</v>
      </c>
      <c r="H135" s="30">
        <v>0</v>
      </c>
      <c r="I135" s="50"/>
      <c r="J135" s="31">
        <v>2667</v>
      </c>
      <c r="K135" s="40">
        <v>-15</v>
      </c>
      <c r="L135" s="28">
        <v>6</v>
      </c>
      <c r="M135" s="30"/>
      <c r="N135" s="30"/>
      <c r="O135" s="30"/>
      <c r="P135" s="158">
        <v>45</v>
      </c>
      <c r="Q135" s="29"/>
      <c r="R135" s="29"/>
      <c r="S135" s="29"/>
      <c r="T135" s="29"/>
      <c r="U135" s="29"/>
      <c r="V135" s="30"/>
      <c r="W135" s="30"/>
      <c r="X135" s="59"/>
      <c r="Y135" s="28"/>
      <c r="Z135" s="151"/>
      <c r="AA135" s="183">
        <v>5.51</v>
      </c>
      <c r="AB135" s="148">
        <f t="shared" si="30"/>
        <v>2652</v>
      </c>
      <c r="AC135" s="27">
        <f t="shared" si="27"/>
        <v>331</v>
      </c>
      <c r="AD135" s="27">
        <f t="shared" si="28"/>
        <v>6</v>
      </c>
      <c r="AE135" s="27">
        <f t="shared" si="33"/>
        <v>325</v>
      </c>
      <c r="AF135" s="27">
        <f t="shared" si="29"/>
        <v>2983</v>
      </c>
      <c r="AG135" s="27">
        <f t="shared" si="31"/>
        <v>0</v>
      </c>
      <c r="AH135" s="27">
        <f t="shared" si="34"/>
        <v>0</v>
      </c>
      <c r="AI135" s="91">
        <f t="shared" si="32"/>
        <v>5.51</v>
      </c>
      <c r="AJ135" s="59">
        <v>0</v>
      </c>
      <c r="AK135" s="58">
        <v>0</v>
      </c>
      <c r="AL135" s="131"/>
      <c r="AM135" s="59"/>
      <c r="AN135" s="170"/>
    </row>
    <row r="136" spans="1:40" ht="24">
      <c r="A136" s="6">
        <v>139</v>
      </c>
      <c r="B136" s="6">
        <v>3114</v>
      </c>
      <c r="C136" s="9">
        <v>5</v>
      </c>
      <c r="D136" s="10" t="s">
        <v>112</v>
      </c>
      <c r="E136" s="31">
        <f t="shared" si="26"/>
        <v>705</v>
      </c>
      <c r="F136" s="31">
        <v>0</v>
      </c>
      <c r="G136" s="30">
        <v>705</v>
      </c>
      <c r="H136" s="30">
        <v>0</v>
      </c>
      <c r="I136" s="50"/>
      <c r="J136" s="31">
        <v>5276.2</v>
      </c>
      <c r="K136" s="40"/>
      <c r="L136" s="28">
        <v>18</v>
      </c>
      <c r="M136" s="30"/>
      <c r="N136" s="30"/>
      <c r="O136" s="30"/>
      <c r="P136" s="158"/>
      <c r="Q136" s="29"/>
      <c r="R136" s="29"/>
      <c r="S136" s="29"/>
      <c r="T136" s="29"/>
      <c r="U136" s="29"/>
      <c r="V136" s="30"/>
      <c r="W136" s="30"/>
      <c r="X136" s="59"/>
      <c r="Y136" s="28"/>
      <c r="Z136" s="151"/>
      <c r="AA136" s="183">
        <v>14.76</v>
      </c>
      <c r="AB136" s="148">
        <f t="shared" si="30"/>
        <v>5276.2</v>
      </c>
      <c r="AC136" s="27">
        <f t="shared" si="27"/>
        <v>723</v>
      </c>
      <c r="AD136" s="27">
        <f t="shared" si="28"/>
        <v>18</v>
      </c>
      <c r="AE136" s="27">
        <f t="shared" si="33"/>
        <v>705</v>
      </c>
      <c r="AF136" s="27">
        <f t="shared" si="29"/>
        <v>5999.2</v>
      </c>
      <c r="AG136" s="27">
        <f t="shared" si="31"/>
        <v>0</v>
      </c>
      <c r="AH136" s="27">
        <f t="shared" si="34"/>
        <v>0</v>
      </c>
      <c r="AI136" s="91">
        <f t="shared" si="32"/>
        <v>14.76</v>
      </c>
      <c r="AJ136" s="59">
        <v>0</v>
      </c>
      <c r="AK136" s="58">
        <v>0</v>
      </c>
      <c r="AL136" s="131"/>
      <c r="AM136" s="59"/>
      <c r="AN136" s="170"/>
    </row>
    <row r="137" spans="1:40" ht="36">
      <c r="A137" s="6">
        <v>126</v>
      </c>
      <c r="B137" s="6">
        <v>3114</v>
      </c>
      <c r="C137" s="9">
        <v>5</v>
      </c>
      <c r="D137" s="10" t="s">
        <v>113</v>
      </c>
      <c r="E137" s="31">
        <f t="shared" si="26"/>
        <v>581</v>
      </c>
      <c r="F137" s="31">
        <v>0</v>
      </c>
      <c r="G137" s="30">
        <v>581</v>
      </c>
      <c r="H137" s="30">
        <v>0</v>
      </c>
      <c r="I137" s="50"/>
      <c r="J137" s="31">
        <v>3998.3</v>
      </c>
      <c r="K137" s="40"/>
      <c r="L137" s="28">
        <v>13</v>
      </c>
      <c r="M137" s="30"/>
      <c r="N137" s="30"/>
      <c r="O137" s="30"/>
      <c r="P137" s="158"/>
      <c r="Q137" s="29"/>
      <c r="R137" s="29"/>
      <c r="S137" s="29"/>
      <c r="T137" s="29"/>
      <c r="U137" s="29"/>
      <c r="V137" s="30"/>
      <c r="W137" s="30"/>
      <c r="X137" s="59"/>
      <c r="Y137" s="28"/>
      <c r="Z137" s="151"/>
      <c r="AA137" s="183">
        <v>12.24</v>
      </c>
      <c r="AB137" s="148">
        <f t="shared" si="30"/>
        <v>3998.3</v>
      </c>
      <c r="AC137" s="27">
        <f t="shared" si="27"/>
        <v>594</v>
      </c>
      <c r="AD137" s="27">
        <f t="shared" si="28"/>
        <v>13</v>
      </c>
      <c r="AE137" s="27">
        <f t="shared" si="33"/>
        <v>581</v>
      </c>
      <c r="AF137" s="27">
        <f t="shared" si="29"/>
        <v>4592.3</v>
      </c>
      <c r="AG137" s="27">
        <f t="shared" si="31"/>
        <v>0</v>
      </c>
      <c r="AH137" s="27">
        <f t="shared" si="34"/>
        <v>0</v>
      </c>
      <c r="AI137" s="91">
        <f t="shared" si="32"/>
        <v>12.24</v>
      </c>
      <c r="AJ137" s="59">
        <v>0</v>
      </c>
      <c r="AK137" s="58">
        <v>0</v>
      </c>
      <c r="AL137" s="131"/>
      <c r="AM137" s="59"/>
      <c r="AN137" s="170"/>
    </row>
    <row r="138" spans="1:40" ht="36">
      <c r="A138" s="6">
        <v>130</v>
      </c>
      <c r="B138" s="6">
        <v>3114</v>
      </c>
      <c r="C138" s="9">
        <v>5</v>
      </c>
      <c r="D138" s="10" t="s">
        <v>144</v>
      </c>
      <c r="E138" s="31">
        <f t="shared" si="26"/>
        <v>1240.6</v>
      </c>
      <c r="F138" s="31">
        <v>0</v>
      </c>
      <c r="G138" s="30">
        <v>1240.6</v>
      </c>
      <c r="H138" s="30">
        <v>11.6</v>
      </c>
      <c r="I138" s="50"/>
      <c r="J138" s="31">
        <v>3305.4</v>
      </c>
      <c r="K138" s="40"/>
      <c r="L138" s="28">
        <v>11</v>
      </c>
      <c r="M138" s="30"/>
      <c r="N138" s="30"/>
      <c r="O138" s="30"/>
      <c r="P138" s="158"/>
      <c r="Q138" s="29"/>
      <c r="R138" s="29"/>
      <c r="S138" s="29">
        <v>-50</v>
      </c>
      <c r="T138" s="29"/>
      <c r="U138" s="29"/>
      <c r="V138" s="30"/>
      <c r="W138" s="30"/>
      <c r="X138" s="59"/>
      <c r="Y138" s="28"/>
      <c r="Z138" s="151"/>
      <c r="AA138" s="183">
        <v>12.44</v>
      </c>
      <c r="AB138" s="148">
        <f t="shared" si="30"/>
        <v>3305.4</v>
      </c>
      <c r="AC138" s="27">
        <f t="shared" si="27"/>
        <v>1201.6</v>
      </c>
      <c r="AD138" s="27">
        <f t="shared" si="28"/>
        <v>11</v>
      </c>
      <c r="AE138" s="27">
        <f t="shared" si="33"/>
        <v>1190.6</v>
      </c>
      <c r="AF138" s="27">
        <f t="shared" si="29"/>
        <v>4507</v>
      </c>
      <c r="AG138" s="27">
        <f t="shared" si="31"/>
        <v>0</v>
      </c>
      <c r="AH138" s="27">
        <f t="shared" si="34"/>
        <v>11.6</v>
      </c>
      <c r="AI138" s="91">
        <f t="shared" si="32"/>
        <v>12.44</v>
      </c>
      <c r="AJ138" s="59">
        <v>0</v>
      </c>
      <c r="AK138" s="58">
        <v>0</v>
      </c>
      <c r="AL138" s="131"/>
      <c r="AM138" s="59"/>
      <c r="AN138" s="170"/>
    </row>
    <row r="139" spans="1:40" ht="24">
      <c r="A139" s="6">
        <v>132</v>
      </c>
      <c r="B139" s="6">
        <v>3114</v>
      </c>
      <c r="C139" s="9">
        <v>5</v>
      </c>
      <c r="D139" s="10" t="s">
        <v>114</v>
      </c>
      <c r="E139" s="31">
        <f t="shared" si="26"/>
        <v>1926</v>
      </c>
      <c r="F139" s="31">
        <v>0</v>
      </c>
      <c r="G139" s="30">
        <v>1926</v>
      </c>
      <c r="H139" s="30">
        <v>0</v>
      </c>
      <c r="I139" s="50"/>
      <c r="J139" s="31">
        <v>7995.5</v>
      </c>
      <c r="K139" s="40"/>
      <c r="L139" s="28">
        <v>26</v>
      </c>
      <c r="M139" s="30"/>
      <c r="N139" s="30"/>
      <c r="O139" s="30"/>
      <c r="P139" s="158"/>
      <c r="Q139" s="29"/>
      <c r="R139" s="29"/>
      <c r="S139" s="29"/>
      <c r="T139" s="29"/>
      <c r="U139" s="29"/>
      <c r="V139" s="30">
        <v>20</v>
      </c>
      <c r="W139" s="30"/>
      <c r="X139" s="59"/>
      <c r="Y139" s="28"/>
      <c r="Z139" s="151"/>
      <c r="AA139" s="183">
        <v>26.2</v>
      </c>
      <c r="AB139" s="148">
        <f t="shared" si="30"/>
        <v>7995.5</v>
      </c>
      <c r="AC139" s="27">
        <f t="shared" si="27"/>
        <v>1972</v>
      </c>
      <c r="AD139" s="27">
        <f t="shared" si="28"/>
        <v>26</v>
      </c>
      <c r="AE139" s="27">
        <f t="shared" si="33"/>
        <v>1946</v>
      </c>
      <c r="AF139" s="27">
        <f t="shared" si="29"/>
        <v>9967.5</v>
      </c>
      <c r="AG139" s="27">
        <f t="shared" si="31"/>
        <v>0</v>
      </c>
      <c r="AH139" s="27">
        <f t="shared" si="34"/>
        <v>0</v>
      </c>
      <c r="AI139" s="91">
        <f t="shared" si="32"/>
        <v>26.2</v>
      </c>
      <c r="AJ139" s="59">
        <v>0</v>
      </c>
      <c r="AK139" s="58">
        <v>0</v>
      </c>
      <c r="AL139" s="131"/>
      <c r="AM139" s="59"/>
      <c r="AN139" s="170"/>
    </row>
    <row r="140" spans="1:40" ht="36">
      <c r="A140" s="6">
        <v>131</v>
      </c>
      <c r="B140" s="6">
        <v>3114</v>
      </c>
      <c r="C140" s="9">
        <v>5</v>
      </c>
      <c r="D140" s="10" t="s">
        <v>115</v>
      </c>
      <c r="E140" s="31">
        <f t="shared" si="26"/>
        <v>326</v>
      </c>
      <c r="F140" s="31">
        <v>0</v>
      </c>
      <c r="G140" s="30">
        <v>326</v>
      </c>
      <c r="H140" s="30">
        <v>0</v>
      </c>
      <c r="I140" s="50"/>
      <c r="J140" s="31">
        <v>2648.9</v>
      </c>
      <c r="K140" s="40"/>
      <c r="L140" s="28">
        <v>10</v>
      </c>
      <c r="M140" s="30"/>
      <c r="N140" s="30"/>
      <c r="O140" s="30"/>
      <c r="P140" s="158"/>
      <c r="Q140" s="29"/>
      <c r="R140" s="29"/>
      <c r="S140" s="29"/>
      <c r="T140" s="29"/>
      <c r="U140" s="29"/>
      <c r="V140" s="30">
        <v>14</v>
      </c>
      <c r="W140" s="30"/>
      <c r="X140" s="59"/>
      <c r="Y140" s="28"/>
      <c r="Z140" s="151"/>
      <c r="AA140" s="183">
        <v>9</v>
      </c>
      <c r="AB140" s="148">
        <f t="shared" si="30"/>
        <v>2648.9</v>
      </c>
      <c r="AC140" s="27">
        <f t="shared" si="27"/>
        <v>350</v>
      </c>
      <c r="AD140" s="27">
        <f t="shared" si="28"/>
        <v>10</v>
      </c>
      <c r="AE140" s="27">
        <f t="shared" si="33"/>
        <v>340</v>
      </c>
      <c r="AF140" s="27">
        <f t="shared" si="29"/>
        <v>2998.9</v>
      </c>
      <c r="AG140" s="27">
        <f t="shared" si="31"/>
        <v>0</v>
      </c>
      <c r="AH140" s="27">
        <f t="shared" si="34"/>
        <v>0</v>
      </c>
      <c r="AI140" s="91">
        <f t="shared" si="32"/>
        <v>9</v>
      </c>
      <c r="AJ140" s="59">
        <v>0</v>
      </c>
      <c r="AK140" s="58">
        <v>0</v>
      </c>
      <c r="AL140" s="131"/>
      <c r="AM140" s="59"/>
      <c r="AN140" s="170"/>
    </row>
    <row r="141" spans="1:40" ht="24">
      <c r="A141" s="6">
        <v>141</v>
      </c>
      <c r="B141" s="6">
        <v>3146</v>
      </c>
      <c r="C141" s="9">
        <v>5</v>
      </c>
      <c r="D141" s="10" t="s">
        <v>116</v>
      </c>
      <c r="E141" s="31">
        <f t="shared" si="26"/>
        <v>452</v>
      </c>
      <c r="F141" s="31">
        <v>0</v>
      </c>
      <c r="G141" s="30">
        <v>452</v>
      </c>
      <c r="H141" s="30">
        <v>0</v>
      </c>
      <c r="I141" s="50"/>
      <c r="J141" s="31">
        <v>2583</v>
      </c>
      <c r="K141" s="40"/>
      <c r="L141" s="28">
        <v>0</v>
      </c>
      <c r="M141" s="30"/>
      <c r="N141" s="30"/>
      <c r="O141" s="30">
        <v>28</v>
      </c>
      <c r="P141" s="158"/>
      <c r="Q141" s="29"/>
      <c r="R141" s="29"/>
      <c r="S141" s="29"/>
      <c r="T141" s="29"/>
      <c r="U141" s="29"/>
      <c r="V141" s="30"/>
      <c r="W141" s="30"/>
      <c r="X141" s="59"/>
      <c r="Y141" s="28"/>
      <c r="Z141" s="151"/>
      <c r="AA141" s="183">
        <v>9</v>
      </c>
      <c r="AB141" s="148">
        <f t="shared" si="30"/>
        <v>2583</v>
      </c>
      <c r="AC141" s="27">
        <f t="shared" si="27"/>
        <v>480</v>
      </c>
      <c r="AD141" s="27">
        <f t="shared" si="28"/>
        <v>28</v>
      </c>
      <c r="AE141" s="27">
        <f t="shared" si="33"/>
        <v>452</v>
      </c>
      <c r="AF141" s="27">
        <f t="shared" si="29"/>
        <v>3063</v>
      </c>
      <c r="AG141" s="27">
        <f t="shared" si="31"/>
        <v>0</v>
      </c>
      <c r="AH141" s="27">
        <f t="shared" si="34"/>
        <v>0</v>
      </c>
      <c r="AI141" s="91">
        <f t="shared" si="32"/>
        <v>9</v>
      </c>
      <c r="AJ141" s="59">
        <v>0</v>
      </c>
      <c r="AK141" s="58">
        <v>0</v>
      </c>
      <c r="AL141" s="131"/>
      <c r="AM141" s="59"/>
      <c r="AN141" s="170"/>
    </row>
    <row r="142" spans="1:40" ht="12.75">
      <c r="A142" s="6">
        <v>128</v>
      </c>
      <c r="B142" s="6">
        <v>4322</v>
      </c>
      <c r="C142" s="9">
        <v>5</v>
      </c>
      <c r="D142" s="10" t="s">
        <v>117</v>
      </c>
      <c r="E142" s="31">
        <f t="shared" si="26"/>
        <v>2131</v>
      </c>
      <c r="F142" s="31">
        <v>0</v>
      </c>
      <c r="G142" s="30">
        <v>2131</v>
      </c>
      <c r="H142" s="30">
        <v>114</v>
      </c>
      <c r="I142" s="50"/>
      <c r="J142" s="31">
        <v>7659.4</v>
      </c>
      <c r="K142" s="40"/>
      <c r="L142" s="28">
        <v>19</v>
      </c>
      <c r="M142" s="30"/>
      <c r="N142" s="30"/>
      <c r="O142" s="30">
        <v>23</v>
      </c>
      <c r="P142" s="158"/>
      <c r="Q142" s="29"/>
      <c r="R142" s="29"/>
      <c r="S142" s="29"/>
      <c r="T142" s="29"/>
      <c r="U142" s="29"/>
      <c r="V142" s="30">
        <v>112</v>
      </c>
      <c r="W142" s="30"/>
      <c r="X142" s="59"/>
      <c r="Y142" s="28"/>
      <c r="Z142" s="151"/>
      <c r="AA142" s="183">
        <v>29.17</v>
      </c>
      <c r="AB142" s="148">
        <f t="shared" si="30"/>
        <v>7659.4</v>
      </c>
      <c r="AC142" s="27">
        <f t="shared" si="27"/>
        <v>2285</v>
      </c>
      <c r="AD142" s="27">
        <f t="shared" si="28"/>
        <v>42</v>
      </c>
      <c r="AE142" s="27">
        <f t="shared" si="33"/>
        <v>2243</v>
      </c>
      <c r="AF142" s="27">
        <f t="shared" si="29"/>
        <v>9944.4</v>
      </c>
      <c r="AG142" s="27">
        <f t="shared" si="31"/>
        <v>0</v>
      </c>
      <c r="AH142" s="27">
        <f t="shared" si="34"/>
        <v>114</v>
      </c>
      <c r="AI142" s="91">
        <f t="shared" si="32"/>
        <v>29.17</v>
      </c>
      <c r="AJ142" s="59">
        <v>0</v>
      </c>
      <c r="AK142" s="58">
        <v>0</v>
      </c>
      <c r="AL142" s="131"/>
      <c r="AM142" s="59"/>
      <c r="AN142" s="170"/>
    </row>
    <row r="143" spans="1:40" ht="24">
      <c r="A143" s="6">
        <v>127</v>
      </c>
      <c r="B143" s="6">
        <v>4322</v>
      </c>
      <c r="C143" s="9">
        <v>5</v>
      </c>
      <c r="D143" s="10" t="s">
        <v>118</v>
      </c>
      <c r="E143" s="31">
        <f t="shared" si="26"/>
        <v>1720</v>
      </c>
      <c r="F143" s="31">
        <v>0</v>
      </c>
      <c r="G143" s="30">
        <v>1720</v>
      </c>
      <c r="H143" s="30">
        <v>51.2</v>
      </c>
      <c r="I143" s="50"/>
      <c r="J143" s="31">
        <v>5182.5</v>
      </c>
      <c r="K143" s="40"/>
      <c r="L143" s="28">
        <v>13</v>
      </c>
      <c r="M143" s="30"/>
      <c r="N143" s="30"/>
      <c r="O143" s="30"/>
      <c r="P143" s="158"/>
      <c r="Q143" s="29">
        <v>360</v>
      </c>
      <c r="R143" s="29"/>
      <c r="S143" s="29"/>
      <c r="T143" s="29"/>
      <c r="U143" s="29"/>
      <c r="V143" s="30"/>
      <c r="W143" s="30"/>
      <c r="X143" s="59"/>
      <c r="Y143" s="28"/>
      <c r="Z143" s="151"/>
      <c r="AA143" s="183">
        <v>19.21</v>
      </c>
      <c r="AB143" s="148">
        <f t="shared" si="30"/>
        <v>5182.5</v>
      </c>
      <c r="AC143" s="27">
        <f t="shared" si="27"/>
        <v>2093</v>
      </c>
      <c r="AD143" s="27">
        <f t="shared" si="28"/>
        <v>13</v>
      </c>
      <c r="AE143" s="27">
        <f t="shared" si="33"/>
        <v>2080</v>
      </c>
      <c r="AF143" s="27">
        <f t="shared" si="29"/>
        <v>7275.5</v>
      </c>
      <c r="AG143" s="27">
        <f t="shared" si="31"/>
        <v>0</v>
      </c>
      <c r="AH143" s="27">
        <f t="shared" si="34"/>
        <v>51.2</v>
      </c>
      <c r="AI143" s="91">
        <f t="shared" si="32"/>
        <v>19.21</v>
      </c>
      <c r="AJ143" s="59">
        <v>0</v>
      </c>
      <c r="AK143" s="58">
        <v>0</v>
      </c>
      <c r="AL143" s="131">
        <v>800</v>
      </c>
      <c r="AM143" s="59"/>
      <c r="AN143" s="170"/>
    </row>
    <row r="144" spans="1:40" ht="36">
      <c r="A144" s="6">
        <v>140</v>
      </c>
      <c r="B144" s="6">
        <v>3421</v>
      </c>
      <c r="C144" s="9">
        <v>5</v>
      </c>
      <c r="D144" s="10" t="s">
        <v>119</v>
      </c>
      <c r="E144" s="31">
        <f t="shared" si="26"/>
        <v>522</v>
      </c>
      <c r="F144" s="31">
        <v>0</v>
      </c>
      <c r="G144" s="30">
        <v>522</v>
      </c>
      <c r="H144" s="30">
        <v>19.4</v>
      </c>
      <c r="I144" s="50"/>
      <c r="J144" s="31">
        <v>2201.8</v>
      </c>
      <c r="K144" s="40"/>
      <c r="L144" s="28">
        <v>6</v>
      </c>
      <c r="M144" s="30"/>
      <c r="N144" s="30">
        <v>115</v>
      </c>
      <c r="O144" s="30"/>
      <c r="P144" s="158"/>
      <c r="Q144" s="29"/>
      <c r="R144" s="29"/>
      <c r="S144" s="29">
        <v>-100</v>
      </c>
      <c r="T144" s="29"/>
      <c r="U144" s="29"/>
      <c r="V144" s="30">
        <v>25</v>
      </c>
      <c r="W144" s="30"/>
      <c r="X144" s="59"/>
      <c r="Y144" s="28"/>
      <c r="Z144" s="151"/>
      <c r="AA144" s="183">
        <v>8</v>
      </c>
      <c r="AB144" s="148">
        <f t="shared" si="30"/>
        <v>2201.8</v>
      </c>
      <c r="AC144" s="27">
        <f t="shared" si="27"/>
        <v>568</v>
      </c>
      <c r="AD144" s="27">
        <f t="shared" si="28"/>
        <v>121</v>
      </c>
      <c r="AE144" s="27">
        <f t="shared" si="33"/>
        <v>447</v>
      </c>
      <c r="AF144" s="27">
        <f t="shared" si="29"/>
        <v>2769.8</v>
      </c>
      <c r="AG144" s="27">
        <f t="shared" si="31"/>
        <v>0</v>
      </c>
      <c r="AH144" s="27">
        <f t="shared" si="34"/>
        <v>19.4</v>
      </c>
      <c r="AI144" s="91">
        <f t="shared" si="32"/>
        <v>8</v>
      </c>
      <c r="AJ144" s="59">
        <v>3</v>
      </c>
      <c r="AK144" s="58">
        <v>0</v>
      </c>
      <c r="AL144" s="131"/>
      <c r="AM144" s="59"/>
      <c r="AN144" s="170"/>
    </row>
    <row r="145" spans="1:40" ht="24.75" thickBot="1">
      <c r="A145" s="11">
        <v>129</v>
      </c>
      <c r="B145" s="12">
        <v>3147</v>
      </c>
      <c r="C145" s="9">
        <v>5</v>
      </c>
      <c r="D145" s="10" t="s">
        <v>120</v>
      </c>
      <c r="E145" s="37">
        <f t="shared" si="26"/>
        <v>850</v>
      </c>
      <c r="F145" s="31">
        <v>0</v>
      </c>
      <c r="G145" s="30">
        <v>850</v>
      </c>
      <c r="H145" s="30">
        <v>117.3</v>
      </c>
      <c r="I145" s="50"/>
      <c r="J145" s="31">
        <v>0</v>
      </c>
      <c r="K145" s="40"/>
      <c r="L145" s="28">
        <v>0</v>
      </c>
      <c r="M145" s="30"/>
      <c r="N145" s="30"/>
      <c r="O145" s="30"/>
      <c r="P145" s="159">
        <v>128.9</v>
      </c>
      <c r="Q145" s="105"/>
      <c r="R145" s="105"/>
      <c r="S145" s="105"/>
      <c r="T145" s="105">
        <v>0.4</v>
      </c>
      <c r="U145" s="105"/>
      <c r="V145" s="103"/>
      <c r="W145" s="103"/>
      <c r="X145" s="66"/>
      <c r="Y145" s="102"/>
      <c r="Z145" s="151"/>
      <c r="AA145" s="183">
        <v>0</v>
      </c>
      <c r="AB145" s="148">
        <f t="shared" si="30"/>
        <v>0</v>
      </c>
      <c r="AC145" s="27">
        <f t="shared" si="27"/>
        <v>979.3</v>
      </c>
      <c r="AD145" s="27">
        <f t="shared" si="28"/>
        <v>0</v>
      </c>
      <c r="AE145" s="27">
        <f t="shared" si="33"/>
        <v>979.3</v>
      </c>
      <c r="AF145" s="27">
        <f t="shared" si="29"/>
        <v>979.3</v>
      </c>
      <c r="AG145" s="27">
        <f t="shared" si="31"/>
        <v>0</v>
      </c>
      <c r="AH145" s="27">
        <f t="shared" si="34"/>
        <v>117.3</v>
      </c>
      <c r="AI145" s="91">
        <f t="shared" si="32"/>
        <v>0</v>
      </c>
      <c r="AJ145" s="59">
        <v>0</v>
      </c>
      <c r="AK145" s="58">
        <v>0</v>
      </c>
      <c r="AL145" s="133"/>
      <c r="AM145" s="134"/>
      <c r="AN145" s="171"/>
    </row>
    <row r="146" spans="1:40" ht="13.5" thickBot="1">
      <c r="A146" s="1"/>
      <c r="C146" s="2" t="s">
        <v>135</v>
      </c>
      <c r="D146" s="13" t="s">
        <v>133</v>
      </c>
      <c r="E146" s="115">
        <f>SUM(E5:E145)</f>
        <v>278593.49999999994</v>
      </c>
      <c r="F146" s="35">
        <f aca="true" t="shared" si="35" ref="F146:AB146">SUM(F5:F145)</f>
        <v>0</v>
      </c>
      <c r="G146" s="35">
        <f t="shared" si="35"/>
        <v>278593.49999999994</v>
      </c>
      <c r="H146" s="35">
        <f t="shared" si="35"/>
        <v>42309.999999999985</v>
      </c>
      <c r="I146" s="54">
        <f t="shared" si="35"/>
        <v>0</v>
      </c>
      <c r="J146" s="35">
        <f t="shared" si="35"/>
        <v>1375504.3999999992</v>
      </c>
      <c r="K146" s="35">
        <f t="shared" si="35"/>
        <v>1196</v>
      </c>
      <c r="L146" s="35">
        <f t="shared" si="35"/>
        <v>3998</v>
      </c>
      <c r="M146" s="35">
        <f t="shared" si="35"/>
        <v>25.1</v>
      </c>
      <c r="N146" s="35">
        <f t="shared" si="35"/>
        <v>467.5</v>
      </c>
      <c r="O146" s="35">
        <f t="shared" si="35"/>
        <v>353.5</v>
      </c>
      <c r="P146" s="35">
        <f t="shared" si="35"/>
        <v>3192.1</v>
      </c>
      <c r="Q146" s="35">
        <f t="shared" si="35"/>
        <v>2740</v>
      </c>
      <c r="R146" s="35">
        <f t="shared" si="35"/>
        <v>990.5</v>
      </c>
      <c r="S146" s="35">
        <f t="shared" si="35"/>
        <v>0</v>
      </c>
      <c r="T146" s="35">
        <f t="shared" si="35"/>
        <v>4911.799999999999</v>
      </c>
      <c r="U146" s="35">
        <f t="shared" si="35"/>
        <v>0</v>
      </c>
      <c r="V146" s="35">
        <f t="shared" si="35"/>
        <v>1165</v>
      </c>
      <c r="W146" s="35">
        <f t="shared" si="35"/>
        <v>0</v>
      </c>
      <c r="X146" s="35">
        <f t="shared" si="35"/>
        <v>0</v>
      </c>
      <c r="Y146" s="35">
        <f t="shared" si="35"/>
        <v>2642.2799999999997</v>
      </c>
      <c r="Z146" s="35">
        <f t="shared" si="35"/>
        <v>0</v>
      </c>
      <c r="AA146" s="184">
        <f t="shared" si="35"/>
        <v>4707.221759999998</v>
      </c>
      <c r="AB146" s="177">
        <f t="shared" si="35"/>
        <v>1376700.3999999992</v>
      </c>
      <c r="AC146" s="35">
        <f>SUM(AD146:AE146)</f>
        <v>296437</v>
      </c>
      <c r="AD146" s="35">
        <f aca="true" t="shared" si="36" ref="AD146:AI146">SUM(AD5:AD145)</f>
        <v>4844.1</v>
      </c>
      <c r="AE146" s="35">
        <f t="shared" si="36"/>
        <v>291592.9</v>
      </c>
      <c r="AF146" s="35">
        <f t="shared" si="36"/>
        <v>1673137.3999999987</v>
      </c>
      <c r="AG146" s="35">
        <f t="shared" si="36"/>
        <v>0</v>
      </c>
      <c r="AH146" s="35">
        <f t="shared" si="36"/>
        <v>44952.27999999999</v>
      </c>
      <c r="AI146" s="92">
        <f t="shared" si="36"/>
        <v>4707.221759999998</v>
      </c>
      <c r="AJ146" s="63" t="s">
        <v>4</v>
      </c>
      <c r="AK146" s="63" t="s">
        <v>4</v>
      </c>
      <c r="AL146" s="137">
        <f>SUM(AL5:AL145)</f>
        <v>46040</v>
      </c>
      <c r="AM146" s="35">
        <f>SUM(AM5:AM145)</f>
        <v>1467.2</v>
      </c>
      <c r="AN146" s="166">
        <f>SUM(AN5:AN145)</f>
        <v>47297</v>
      </c>
    </row>
    <row r="147" spans="1:40" ht="13.5" thickBot="1">
      <c r="A147" s="1"/>
      <c r="E147" s="115"/>
      <c r="F147" s="20"/>
      <c r="G147" s="20"/>
      <c r="H147" s="20"/>
      <c r="I147" s="55"/>
      <c r="J147" s="41"/>
      <c r="K147" s="41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185"/>
      <c r="AB147" s="20"/>
      <c r="AC147" s="20"/>
      <c r="AD147" s="20"/>
      <c r="AE147" s="20"/>
      <c r="AF147" s="20"/>
      <c r="AG147" s="20"/>
      <c r="AH147" s="20"/>
      <c r="AI147" s="55"/>
      <c r="AJ147" s="64"/>
      <c r="AK147" s="64"/>
      <c r="AL147" s="135"/>
      <c r="AM147" s="136"/>
      <c r="AN147" s="162"/>
    </row>
    <row r="148" spans="1:40" ht="12.75">
      <c r="A148" s="1"/>
      <c r="C148" s="15">
        <v>1</v>
      </c>
      <c r="D148" s="45" t="s">
        <v>121</v>
      </c>
      <c r="E148" s="114">
        <f>SUM(E5:E41)</f>
        <v>84659.20000000001</v>
      </c>
      <c r="F148" s="36">
        <f aca="true" t="shared" si="37" ref="F148:AB148">SUM(F5:F41)</f>
        <v>0</v>
      </c>
      <c r="G148" s="36">
        <f t="shared" si="37"/>
        <v>84659.20000000001</v>
      </c>
      <c r="H148" s="36">
        <f t="shared" si="37"/>
        <v>14647.000000000004</v>
      </c>
      <c r="I148" s="56">
        <f t="shared" si="37"/>
        <v>0</v>
      </c>
      <c r="J148" s="36">
        <f t="shared" si="37"/>
        <v>441466.8</v>
      </c>
      <c r="K148" s="36">
        <f t="shared" si="37"/>
        <v>1226</v>
      </c>
      <c r="L148" s="36">
        <f t="shared" si="37"/>
        <v>1291</v>
      </c>
      <c r="M148" s="36">
        <f t="shared" si="37"/>
        <v>0</v>
      </c>
      <c r="N148" s="36">
        <f t="shared" si="37"/>
        <v>0</v>
      </c>
      <c r="O148" s="36">
        <f t="shared" si="37"/>
        <v>159.1</v>
      </c>
      <c r="P148" s="36">
        <f t="shared" si="37"/>
        <v>1038.3</v>
      </c>
      <c r="Q148" s="36">
        <f t="shared" si="37"/>
        <v>1780</v>
      </c>
      <c r="R148" s="36">
        <f>SUM(R5:R41)</f>
        <v>88.1</v>
      </c>
      <c r="S148" s="36">
        <f>SUM(S5:S41)</f>
        <v>-350</v>
      </c>
      <c r="T148" s="36">
        <f t="shared" si="37"/>
        <v>1125</v>
      </c>
      <c r="U148" s="36">
        <f t="shared" si="37"/>
        <v>0</v>
      </c>
      <c r="V148" s="36">
        <f t="shared" si="37"/>
        <v>495</v>
      </c>
      <c r="W148" s="36">
        <f t="shared" si="37"/>
        <v>0</v>
      </c>
      <c r="X148" s="36">
        <f t="shared" si="37"/>
        <v>0</v>
      </c>
      <c r="Y148" s="36">
        <f>SUM(Y5:Y41)</f>
        <v>102.39999999999999</v>
      </c>
      <c r="Z148" s="36">
        <f t="shared" si="37"/>
        <v>0</v>
      </c>
      <c r="AA148" s="186">
        <f t="shared" si="37"/>
        <v>1489.3999999999994</v>
      </c>
      <c r="AB148" s="178">
        <f t="shared" si="37"/>
        <v>442692.8</v>
      </c>
      <c r="AC148" s="36">
        <f>SUM(AD148:AE148)</f>
        <v>90285.70000000001</v>
      </c>
      <c r="AD148" s="36">
        <f aca="true" t="shared" si="38" ref="AD148:AI148">SUM(AD5:AD41)</f>
        <v>1450.1</v>
      </c>
      <c r="AE148" s="36">
        <f t="shared" si="38"/>
        <v>88835.6</v>
      </c>
      <c r="AF148" s="36">
        <f t="shared" si="38"/>
        <v>532978.5000000001</v>
      </c>
      <c r="AG148" s="36">
        <f t="shared" si="38"/>
        <v>0</v>
      </c>
      <c r="AH148" s="36">
        <f t="shared" si="38"/>
        <v>14749.400000000003</v>
      </c>
      <c r="AI148" s="93">
        <f t="shared" si="38"/>
        <v>1489.3999999999994</v>
      </c>
      <c r="AJ148" s="65" t="s">
        <v>4</v>
      </c>
      <c r="AK148" s="65" t="s">
        <v>4</v>
      </c>
      <c r="AL148" s="130">
        <f>SUM(AL5:AL41)</f>
        <v>22780</v>
      </c>
      <c r="AM148" s="56">
        <f>SUM(AM5:AM41)</f>
        <v>0</v>
      </c>
      <c r="AN148" s="65">
        <f>SUM(AN5:AN41)</f>
        <v>38347</v>
      </c>
    </row>
    <row r="149" spans="1:40" ht="12.75">
      <c r="A149" s="1"/>
      <c r="C149" s="16">
        <v>2</v>
      </c>
      <c r="D149" s="46" t="s">
        <v>122</v>
      </c>
      <c r="E149" s="114">
        <f aca="true" t="shared" si="39" ref="E149:AB149">SUM(E42:E60)</f>
        <v>38003</v>
      </c>
      <c r="F149" s="31">
        <f t="shared" si="39"/>
        <v>0</v>
      </c>
      <c r="G149" s="31">
        <f t="shared" si="39"/>
        <v>38003</v>
      </c>
      <c r="H149" s="31">
        <f t="shared" si="39"/>
        <v>5060.700000000002</v>
      </c>
      <c r="I149" s="50">
        <f t="shared" si="39"/>
        <v>0</v>
      </c>
      <c r="J149" s="31">
        <f t="shared" si="39"/>
        <v>186503.19999999998</v>
      </c>
      <c r="K149" s="31">
        <f t="shared" si="39"/>
        <v>30</v>
      </c>
      <c r="L149" s="31">
        <f t="shared" si="39"/>
        <v>522</v>
      </c>
      <c r="M149" s="31">
        <f t="shared" si="39"/>
        <v>0</v>
      </c>
      <c r="N149" s="31">
        <f t="shared" si="39"/>
        <v>115</v>
      </c>
      <c r="O149" s="31">
        <f t="shared" si="39"/>
        <v>35</v>
      </c>
      <c r="P149" s="31">
        <f t="shared" si="39"/>
        <v>527.8</v>
      </c>
      <c r="Q149" s="31">
        <f t="shared" si="39"/>
        <v>0</v>
      </c>
      <c r="R149" s="31">
        <f>SUM(R42:R60)</f>
        <v>0</v>
      </c>
      <c r="S149" s="31">
        <f>SUM(S42:S60)</f>
        <v>-600</v>
      </c>
      <c r="T149" s="31">
        <f t="shared" si="39"/>
        <v>324.1</v>
      </c>
      <c r="U149" s="31">
        <f t="shared" si="39"/>
        <v>0</v>
      </c>
      <c r="V149" s="31">
        <f t="shared" si="39"/>
        <v>180</v>
      </c>
      <c r="W149" s="31">
        <f t="shared" si="39"/>
        <v>0</v>
      </c>
      <c r="X149" s="31">
        <f t="shared" si="39"/>
        <v>0</v>
      </c>
      <c r="Y149" s="31">
        <f>SUM(Y42:Y60)</f>
        <v>0</v>
      </c>
      <c r="Z149" s="31">
        <f t="shared" si="39"/>
        <v>0</v>
      </c>
      <c r="AA149" s="182">
        <f t="shared" si="39"/>
        <v>624.59</v>
      </c>
      <c r="AB149" s="156">
        <f t="shared" si="39"/>
        <v>186533.19999999998</v>
      </c>
      <c r="AC149" s="31">
        <f>SUM(AD149:AE149)</f>
        <v>39106.9</v>
      </c>
      <c r="AD149" s="31">
        <f aca="true" t="shared" si="40" ref="AD149:AI149">SUM(AD42:AD60)</f>
        <v>672</v>
      </c>
      <c r="AE149" s="31">
        <f t="shared" si="40"/>
        <v>38434.9</v>
      </c>
      <c r="AF149" s="31">
        <f t="shared" si="40"/>
        <v>225640.1</v>
      </c>
      <c r="AG149" s="31">
        <f t="shared" si="40"/>
        <v>0</v>
      </c>
      <c r="AH149" s="31">
        <f t="shared" si="40"/>
        <v>5060.700000000002</v>
      </c>
      <c r="AI149" s="94">
        <f t="shared" si="40"/>
        <v>624.59</v>
      </c>
      <c r="AJ149" s="59" t="s">
        <v>4</v>
      </c>
      <c r="AK149" s="59" t="s">
        <v>4</v>
      </c>
      <c r="AL149" s="131">
        <f>SUM(AL42:AL60)</f>
        <v>4000</v>
      </c>
      <c r="AM149" s="50">
        <f>SUM(AM42:AM60)</f>
        <v>0</v>
      </c>
      <c r="AN149" s="59">
        <f>SUM(AN42:AN60)</f>
        <v>1200</v>
      </c>
    </row>
    <row r="150" spans="1:40" ht="12.75">
      <c r="A150" s="1"/>
      <c r="C150" s="16">
        <v>3</v>
      </c>
      <c r="D150" s="46" t="s">
        <v>123</v>
      </c>
      <c r="E150" s="114">
        <f aca="true" t="shared" si="41" ref="E150:AB150">SUM(E61:E90)</f>
        <v>60222.600000000006</v>
      </c>
      <c r="F150" s="31">
        <f t="shared" si="41"/>
        <v>0</v>
      </c>
      <c r="G150" s="31">
        <f t="shared" si="41"/>
        <v>60222.600000000006</v>
      </c>
      <c r="H150" s="31">
        <f t="shared" si="41"/>
        <v>8747.6</v>
      </c>
      <c r="I150" s="50">
        <f t="shared" si="41"/>
        <v>0</v>
      </c>
      <c r="J150" s="31">
        <f t="shared" si="41"/>
        <v>292163.39999999997</v>
      </c>
      <c r="K150" s="31">
        <f t="shared" si="41"/>
        <v>-216</v>
      </c>
      <c r="L150" s="31">
        <f t="shared" si="41"/>
        <v>851</v>
      </c>
      <c r="M150" s="31">
        <f t="shared" si="41"/>
        <v>0</v>
      </c>
      <c r="N150" s="31">
        <f t="shared" si="41"/>
        <v>122.5</v>
      </c>
      <c r="O150" s="31">
        <f t="shared" si="41"/>
        <v>108.4</v>
      </c>
      <c r="P150" s="31">
        <f t="shared" si="41"/>
        <v>203</v>
      </c>
      <c r="Q150" s="31">
        <f t="shared" si="41"/>
        <v>0</v>
      </c>
      <c r="R150" s="31">
        <f>SUM(R61:R90)</f>
        <v>100.7</v>
      </c>
      <c r="S150" s="31">
        <f>SUM(S61:S90)</f>
        <v>15.799999999999983</v>
      </c>
      <c r="T150" s="31">
        <f t="shared" si="41"/>
        <v>1623.6999999999998</v>
      </c>
      <c r="U150" s="31">
        <f t="shared" si="41"/>
        <v>0</v>
      </c>
      <c r="V150" s="31">
        <f t="shared" si="41"/>
        <v>80</v>
      </c>
      <c r="W150" s="31">
        <f t="shared" si="41"/>
        <v>0</v>
      </c>
      <c r="X150" s="31">
        <f t="shared" si="41"/>
        <v>0</v>
      </c>
      <c r="Y150" s="31">
        <f>SUM(Y61:Y90)</f>
        <v>343.97999999999996</v>
      </c>
      <c r="Z150" s="31">
        <f t="shared" si="41"/>
        <v>0</v>
      </c>
      <c r="AA150" s="182">
        <f t="shared" si="41"/>
        <v>1024.8017600000003</v>
      </c>
      <c r="AB150" s="156">
        <f t="shared" si="41"/>
        <v>291947.39999999997</v>
      </c>
      <c r="AC150" s="31">
        <f>SUM(AD150:AE150)</f>
        <v>63327.700000000004</v>
      </c>
      <c r="AD150" s="31">
        <f aca="true" t="shared" si="42" ref="AD150:AI150">SUM(AD61:AD90)</f>
        <v>1081.9</v>
      </c>
      <c r="AE150" s="31">
        <f t="shared" si="42"/>
        <v>62245.8</v>
      </c>
      <c r="AF150" s="31">
        <f t="shared" si="42"/>
        <v>355275.10000000003</v>
      </c>
      <c r="AG150" s="31">
        <f t="shared" si="42"/>
        <v>0</v>
      </c>
      <c r="AH150" s="31">
        <f t="shared" si="42"/>
        <v>9091.580000000004</v>
      </c>
      <c r="AI150" s="94">
        <f t="shared" si="42"/>
        <v>1024.8017600000003</v>
      </c>
      <c r="AJ150" s="59" t="s">
        <v>4</v>
      </c>
      <c r="AK150" s="59" t="s">
        <v>4</v>
      </c>
      <c r="AL150" s="131">
        <f>SUM(AL61:AL90)</f>
        <v>1100</v>
      </c>
      <c r="AM150" s="50">
        <f>SUM(AM61:AM90)</f>
        <v>0</v>
      </c>
      <c r="AN150" s="59">
        <f>SUM(AN61:AN90)</f>
        <v>7750</v>
      </c>
    </row>
    <row r="151" spans="1:40" ht="12.75">
      <c r="A151" s="1"/>
      <c r="C151" s="16">
        <v>4</v>
      </c>
      <c r="D151" s="46" t="s">
        <v>124</v>
      </c>
      <c r="E151" s="114">
        <f>SUM(E91:E111)</f>
        <v>31557.7</v>
      </c>
      <c r="F151" s="31">
        <f aca="true" t="shared" si="43" ref="F151:AB151">SUM(F91:F111)</f>
        <v>0</v>
      </c>
      <c r="G151" s="31">
        <f t="shared" si="43"/>
        <v>31557.7</v>
      </c>
      <c r="H151" s="31">
        <f t="shared" si="43"/>
        <v>3493.6999999999994</v>
      </c>
      <c r="I151" s="50">
        <f t="shared" si="43"/>
        <v>0</v>
      </c>
      <c r="J151" s="31">
        <f t="shared" si="43"/>
        <v>175551.6</v>
      </c>
      <c r="K151" s="31">
        <f t="shared" si="43"/>
        <v>0</v>
      </c>
      <c r="L151" s="31">
        <f t="shared" si="43"/>
        <v>509</v>
      </c>
      <c r="M151" s="31">
        <f t="shared" si="43"/>
        <v>25.1</v>
      </c>
      <c r="N151" s="31">
        <f t="shared" si="43"/>
        <v>115</v>
      </c>
      <c r="O151" s="31">
        <f t="shared" si="43"/>
        <v>0</v>
      </c>
      <c r="P151" s="31">
        <f t="shared" si="43"/>
        <v>72.6</v>
      </c>
      <c r="Q151" s="31">
        <f t="shared" si="43"/>
        <v>600</v>
      </c>
      <c r="R151" s="31">
        <f>SUM(R91:R111)</f>
        <v>48.7</v>
      </c>
      <c r="S151" s="31">
        <f>SUM(S91:S111)</f>
        <v>1394.2</v>
      </c>
      <c r="T151" s="31">
        <f t="shared" si="43"/>
        <v>767.5</v>
      </c>
      <c r="U151" s="31">
        <f t="shared" si="43"/>
        <v>0</v>
      </c>
      <c r="V151" s="31">
        <f t="shared" si="43"/>
        <v>117</v>
      </c>
      <c r="W151" s="31">
        <f t="shared" si="43"/>
        <v>0</v>
      </c>
      <c r="X151" s="31">
        <f t="shared" si="43"/>
        <v>0</v>
      </c>
      <c r="Y151" s="31">
        <f>SUM(Y91:Y111)</f>
        <v>1442.9</v>
      </c>
      <c r="Z151" s="31">
        <f t="shared" si="43"/>
        <v>0</v>
      </c>
      <c r="AA151" s="182">
        <f t="shared" si="43"/>
        <v>613.6800000000001</v>
      </c>
      <c r="AB151" s="156">
        <f t="shared" si="43"/>
        <v>175551.6</v>
      </c>
      <c r="AC151" s="31">
        <f>SUM(AD151:AE151)</f>
        <v>35206.8</v>
      </c>
      <c r="AD151" s="31">
        <f aca="true" t="shared" si="44" ref="AD151:AI151">SUM(AD91:AD111)</f>
        <v>649.1</v>
      </c>
      <c r="AE151" s="31">
        <f t="shared" si="44"/>
        <v>34557.700000000004</v>
      </c>
      <c r="AF151" s="31">
        <f t="shared" si="44"/>
        <v>210758.40000000005</v>
      </c>
      <c r="AG151" s="31">
        <f t="shared" si="44"/>
        <v>0</v>
      </c>
      <c r="AH151" s="31">
        <f t="shared" si="44"/>
        <v>4936.6</v>
      </c>
      <c r="AI151" s="94">
        <f t="shared" si="44"/>
        <v>613.6800000000001</v>
      </c>
      <c r="AJ151" s="59" t="s">
        <v>4</v>
      </c>
      <c r="AK151" s="59" t="s">
        <v>4</v>
      </c>
      <c r="AL151" s="131">
        <f>SUM(AL91:AL111)</f>
        <v>6360</v>
      </c>
      <c r="AM151" s="50">
        <f>SUM(AM91:AM111)</f>
        <v>0</v>
      </c>
      <c r="AN151" s="59">
        <f>SUM(AN91:AN111)</f>
        <v>0</v>
      </c>
    </row>
    <row r="152" spans="1:40" ht="13.5" thickBot="1">
      <c r="A152" s="1"/>
      <c r="C152" s="17">
        <v>5</v>
      </c>
      <c r="D152" s="47" t="s">
        <v>125</v>
      </c>
      <c r="E152" s="117">
        <f>SUM(E112:E145)</f>
        <v>64151</v>
      </c>
      <c r="F152" s="122">
        <f aca="true" t="shared" si="45" ref="F152:AI152">SUM(F112:F145)</f>
        <v>0</v>
      </c>
      <c r="G152" s="122">
        <f t="shared" si="45"/>
        <v>64151</v>
      </c>
      <c r="H152" s="122">
        <f t="shared" si="45"/>
        <v>10361</v>
      </c>
      <c r="I152" s="123">
        <f t="shared" si="45"/>
        <v>0</v>
      </c>
      <c r="J152" s="122">
        <f t="shared" si="45"/>
        <v>279819.39999999997</v>
      </c>
      <c r="K152" s="37">
        <f t="shared" si="45"/>
        <v>156</v>
      </c>
      <c r="L152" s="122">
        <f t="shared" si="45"/>
        <v>825</v>
      </c>
      <c r="M152" s="122">
        <f t="shared" si="45"/>
        <v>0</v>
      </c>
      <c r="N152" s="122">
        <f t="shared" si="45"/>
        <v>115</v>
      </c>
      <c r="O152" s="122">
        <f t="shared" si="45"/>
        <v>51</v>
      </c>
      <c r="P152" s="122">
        <f t="shared" si="45"/>
        <v>1350.4</v>
      </c>
      <c r="Q152" s="122">
        <f t="shared" si="45"/>
        <v>360</v>
      </c>
      <c r="R152" s="122">
        <f>SUM(R112:R145)</f>
        <v>753</v>
      </c>
      <c r="S152" s="122">
        <f>SUM(S112:S145)</f>
        <v>-460</v>
      </c>
      <c r="T152" s="122">
        <f t="shared" si="45"/>
        <v>1071.5</v>
      </c>
      <c r="U152" s="122">
        <f t="shared" si="45"/>
        <v>0</v>
      </c>
      <c r="V152" s="37">
        <f t="shared" si="45"/>
        <v>293</v>
      </c>
      <c r="W152" s="37">
        <f t="shared" si="45"/>
        <v>0</v>
      </c>
      <c r="X152" s="37">
        <f t="shared" si="45"/>
        <v>0</v>
      </c>
      <c r="Y152" s="122">
        <f>SUM(Y112:Y145)</f>
        <v>753</v>
      </c>
      <c r="Z152" s="37">
        <f t="shared" si="45"/>
        <v>0</v>
      </c>
      <c r="AA152" s="187">
        <f t="shared" si="45"/>
        <v>954.7500000000001</v>
      </c>
      <c r="AB152" s="179">
        <f t="shared" si="45"/>
        <v>279975.39999999997</v>
      </c>
      <c r="AC152" s="37">
        <f t="shared" si="45"/>
        <v>68509.9</v>
      </c>
      <c r="AD152" s="37">
        <f t="shared" si="45"/>
        <v>991</v>
      </c>
      <c r="AE152" s="37">
        <f t="shared" si="45"/>
        <v>67518.9</v>
      </c>
      <c r="AF152" s="37">
        <f t="shared" si="45"/>
        <v>348485.30000000005</v>
      </c>
      <c r="AG152" s="37">
        <f t="shared" si="45"/>
        <v>0</v>
      </c>
      <c r="AH152" s="37">
        <f>SUM(AH112:AH145)</f>
        <v>11114</v>
      </c>
      <c r="AI152" s="95">
        <f t="shared" si="45"/>
        <v>954.7500000000001</v>
      </c>
      <c r="AJ152" s="66" t="s">
        <v>4</v>
      </c>
      <c r="AK152" s="66" t="s">
        <v>4</v>
      </c>
      <c r="AL152" s="132">
        <f>SUM(AL112:AL145)</f>
        <v>11800</v>
      </c>
      <c r="AM152" s="53">
        <f>SUM(AM112:AM145)</f>
        <v>1467.2</v>
      </c>
      <c r="AN152" s="66">
        <f>SUM(AN112:AN145)</f>
        <v>0</v>
      </c>
    </row>
    <row r="153" spans="1:37" ht="12.75">
      <c r="A153" s="1"/>
      <c r="C153" s="1"/>
      <c r="D153" s="18"/>
      <c r="E153" s="20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88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</row>
    <row r="154" spans="1:37" ht="12.75">
      <c r="A154" s="1"/>
      <c r="C154" s="1"/>
      <c r="D154" s="18"/>
      <c r="E154" s="20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88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</row>
    <row r="155" spans="1:37" ht="12.75">
      <c r="A155" s="1"/>
      <c r="C155" s="1"/>
      <c r="D155" s="18"/>
      <c r="E155" s="20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88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</row>
    <row r="156" spans="1:37" ht="12.75">
      <c r="A156" s="1"/>
      <c r="C156" s="1"/>
      <c r="D156" s="18"/>
      <c r="E156" s="20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88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</row>
    <row r="157" spans="1:37" ht="12.75">
      <c r="A157" s="1"/>
      <c r="C157" s="1"/>
      <c r="D157" s="18"/>
      <c r="E157" s="20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88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</row>
    <row r="158" spans="1:37" ht="12.75">
      <c r="A158" s="1"/>
      <c r="C158" s="1"/>
      <c r="D158" s="18"/>
      <c r="E158" s="20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88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</row>
    <row r="159" spans="1:37" ht="12.75">
      <c r="A159" s="1"/>
      <c r="C159" s="1"/>
      <c r="D159" s="18"/>
      <c r="E159" s="20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88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</row>
    <row r="160" spans="1:37" ht="12.75">
      <c r="A160" s="1"/>
      <c r="C160" s="1"/>
      <c r="D160" s="18"/>
      <c r="E160" s="20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88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</row>
    <row r="161" spans="1:37" ht="12.75">
      <c r="A161" s="1"/>
      <c r="C161" s="1"/>
      <c r="D161" s="18"/>
      <c r="E161" s="20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88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</row>
    <row r="162" spans="1:37" ht="12.75">
      <c r="A162" s="1"/>
      <c r="C162" s="1"/>
      <c r="D162" s="18"/>
      <c r="E162" s="20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88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</row>
    <row r="163" spans="1:37" ht="12.75">
      <c r="A163" s="1"/>
      <c r="C163" s="1"/>
      <c r="D163" s="18"/>
      <c r="E163" s="20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88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</row>
    <row r="164" spans="1:37" ht="12.75">
      <c r="A164" s="1"/>
      <c r="C164" s="1"/>
      <c r="D164" s="18"/>
      <c r="E164" s="20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88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</row>
    <row r="165" spans="1:37" ht="12.75">
      <c r="A165" s="1"/>
      <c r="C165" s="1"/>
      <c r="D165" s="18"/>
      <c r="E165" s="20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88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</row>
    <row r="166" spans="1:37" ht="12.75">
      <c r="A166" s="1"/>
      <c r="C166" s="1"/>
      <c r="D166" s="18"/>
      <c r="E166" s="20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88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</row>
    <row r="167" spans="1:37" ht="12.75">
      <c r="A167" s="1"/>
      <c r="C167" s="1"/>
      <c r="D167" s="18"/>
      <c r="E167" s="20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88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</row>
    <row r="168" spans="1:37" ht="12.75">
      <c r="A168" s="1"/>
      <c r="C168" s="1"/>
      <c r="D168" s="18"/>
      <c r="E168" s="20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88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</row>
    <row r="169" spans="1:37" ht="12.75">
      <c r="A169" s="1"/>
      <c r="C169" s="1"/>
      <c r="D169" s="18"/>
      <c r="E169" s="20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88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</row>
    <row r="170" spans="1:37" ht="12.75">
      <c r="A170" s="1"/>
      <c r="C170" s="1"/>
      <c r="D170" s="18"/>
      <c r="E170" s="20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88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</row>
    <row r="171" spans="1:37" ht="12.75">
      <c r="A171" s="1"/>
      <c r="C171" s="1"/>
      <c r="D171" s="18"/>
      <c r="E171" s="20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88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</row>
    <row r="172" spans="1:37" ht="12.75">
      <c r="A172" s="1"/>
      <c r="C172" s="1"/>
      <c r="D172" s="18"/>
      <c r="E172" s="20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88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</row>
    <row r="173" spans="1:37" ht="12.75">
      <c r="A173" s="1"/>
      <c r="C173" s="1"/>
      <c r="D173" s="18"/>
      <c r="E173" s="20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88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</row>
    <row r="174" spans="1:37" ht="12.75">
      <c r="A174" s="1"/>
      <c r="C174" s="1"/>
      <c r="D174" s="18"/>
      <c r="E174" s="20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88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</row>
    <row r="175" spans="1:37" ht="12.75">
      <c r="A175" s="1"/>
      <c r="C175" s="1"/>
      <c r="D175" s="18"/>
      <c r="E175" s="20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88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</row>
    <row r="176" spans="1:37" ht="12.75">
      <c r="A176" s="1"/>
      <c r="C176" s="1"/>
      <c r="D176" s="18"/>
      <c r="E176" s="20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88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</row>
    <row r="177" spans="1:37" ht="12.75">
      <c r="A177" s="1"/>
      <c r="C177" s="1"/>
      <c r="D177" s="18"/>
      <c r="E177" s="20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88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</row>
    <row r="178" spans="1:37" ht="12.75">
      <c r="A178" s="1"/>
      <c r="C178" s="1"/>
      <c r="D178" s="18"/>
      <c r="E178" s="20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88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</row>
    <row r="179" spans="1:37" ht="12.75">
      <c r="A179" s="1"/>
      <c r="C179" s="1"/>
      <c r="D179" s="18"/>
      <c r="E179" s="20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88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</row>
    <row r="180" spans="1:37" ht="12.75">
      <c r="A180" s="1"/>
      <c r="C180" s="1"/>
      <c r="D180" s="18"/>
      <c r="E180" s="20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88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</row>
    <row r="181" spans="1:37" ht="12.75">
      <c r="A181" s="1"/>
      <c r="C181" s="1"/>
      <c r="D181" s="18"/>
      <c r="E181" s="20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88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</row>
    <row r="182" spans="1:37" ht="12.75">
      <c r="A182" s="1"/>
      <c r="C182" s="1"/>
      <c r="D182" s="18"/>
      <c r="E182" s="20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88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</row>
    <row r="183" spans="1:37" ht="12.75">
      <c r="A183" s="1"/>
      <c r="C183" s="1"/>
      <c r="D183" s="18"/>
      <c r="E183" s="20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88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</row>
    <row r="184" spans="1:37" ht="12.75">
      <c r="A184" s="1"/>
      <c r="C184" s="1"/>
      <c r="D184" s="18"/>
      <c r="E184" s="20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88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</row>
    <row r="185" spans="1:37" ht="12.75">
      <c r="A185" s="1"/>
      <c r="C185" s="1"/>
      <c r="D185" s="18"/>
      <c r="E185" s="20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88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</row>
    <row r="186" spans="1:37" ht="12.75">
      <c r="A186" s="1"/>
      <c r="C186" s="1"/>
      <c r="D186" s="18"/>
      <c r="E186" s="20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88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</row>
    <row r="187" spans="1:37" ht="12.75">
      <c r="A187" s="1"/>
      <c r="C187" s="1"/>
      <c r="D187" s="18"/>
      <c r="E187" s="20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88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</row>
    <row r="188" spans="1:37" ht="12.75">
      <c r="A188" s="1"/>
      <c r="C188" s="1"/>
      <c r="D188" s="18"/>
      <c r="E188" s="20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88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</row>
    <row r="189" spans="1:37" ht="12.75">
      <c r="A189" s="1"/>
      <c r="C189" s="1"/>
      <c r="D189" s="18"/>
      <c r="E189" s="20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88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</row>
    <row r="190" spans="1:37" ht="12.75">
      <c r="A190" s="1"/>
      <c r="C190" s="1"/>
      <c r="D190" s="18"/>
      <c r="E190" s="20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88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</row>
    <row r="191" spans="1:37" ht="12.75">
      <c r="A191" s="1"/>
      <c r="C191" s="1"/>
      <c r="D191" s="18"/>
      <c r="E191" s="20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88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</row>
    <row r="192" spans="1:37" ht="12.75">
      <c r="A192" s="1"/>
      <c r="C192" s="1"/>
      <c r="D192" s="18"/>
      <c r="E192" s="20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88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</row>
    <row r="193" spans="1:37" ht="12.75">
      <c r="A193" s="1"/>
      <c r="C193" s="1"/>
      <c r="D193" s="18"/>
      <c r="E193" s="20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88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</row>
    <row r="194" spans="1:37" ht="12.75">
      <c r="A194" s="1"/>
      <c r="C194" s="1"/>
      <c r="D194" s="18"/>
      <c r="E194" s="20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88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</row>
    <row r="195" spans="1:37" ht="12.75">
      <c r="A195" s="1"/>
      <c r="C195" s="1"/>
      <c r="D195" s="18"/>
      <c r="E195" s="20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88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</row>
    <row r="196" spans="1:37" ht="12.75">
      <c r="A196" s="1"/>
      <c r="C196" s="1"/>
      <c r="D196" s="18"/>
      <c r="E196" s="20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88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</row>
    <row r="197" spans="1:37" ht="12.75">
      <c r="A197" s="1"/>
      <c r="C197" s="1"/>
      <c r="D197" s="18"/>
      <c r="E197" s="20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88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</row>
    <row r="198" spans="1:37" ht="12.75">
      <c r="A198" s="1"/>
      <c r="C198" s="1"/>
      <c r="D198" s="18"/>
      <c r="E198" s="20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88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</row>
    <row r="199" spans="1:37" ht="12.75">
      <c r="A199" s="1"/>
      <c r="C199" s="1"/>
      <c r="D199" s="18"/>
      <c r="E199" s="20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88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</row>
    <row r="200" spans="1:37" ht="12.75">
      <c r="A200" s="1"/>
      <c r="C200" s="1"/>
      <c r="D200" s="18"/>
      <c r="E200" s="20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88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</row>
    <row r="201" spans="1:37" ht="12.75">
      <c r="A201" s="1"/>
      <c r="C201" s="1"/>
      <c r="D201" s="18"/>
      <c r="E201" s="20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88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</row>
    <row r="202" spans="1:37" ht="12.75">
      <c r="A202" s="1"/>
      <c r="C202" s="1"/>
      <c r="D202" s="18"/>
      <c r="E202" s="20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88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</row>
    <row r="203" spans="1:37" ht="12.75">
      <c r="A203" s="1"/>
      <c r="C203" s="1"/>
      <c r="D203" s="18"/>
      <c r="E203" s="20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88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</row>
    <row r="204" spans="1:37" ht="12.75">
      <c r="A204" s="1"/>
      <c r="C204" s="1"/>
      <c r="D204" s="18"/>
      <c r="E204" s="20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88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</row>
    <row r="205" spans="1:37" ht="12.75">
      <c r="A205" s="1"/>
      <c r="C205" s="1"/>
      <c r="D205" s="18"/>
      <c r="E205" s="20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88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</row>
    <row r="206" spans="1:37" ht="12.75">
      <c r="A206" s="1"/>
      <c r="C206" s="1"/>
      <c r="D206" s="18"/>
      <c r="E206" s="20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88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</row>
    <row r="207" spans="1:37" ht="12.75">
      <c r="A207" s="1"/>
      <c r="C207" s="1"/>
      <c r="D207" s="18"/>
      <c r="E207" s="20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88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</row>
    <row r="208" spans="1:37" ht="12.75">
      <c r="A208" s="1"/>
      <c r="C208" s="1"/>
      <c r="D208" s="18"/>
      <c r="E208" s="20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88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</row>
    <row r="209" spans="1:37" ht="12.75">
      <c r="A209" s="1"/>
      <c r="C209" s="1"/>
      <c r="D209" s="18"/>
      <c r="E209" s="20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88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</row>
    <row r="210" spans="1:37" ht="12.75">
      <c r="A210" s="1"/>
      <c r="C210" s="1"/>
      <c r="D210" s="18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85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</row>
    <row r="211" spans="1:37" ht="12.75">
      <c r="A211" s="1"/>
      <c r="C211" s="1"/>
      <c r="D211" s="18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85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</row>
    <row r="212" spans="1:37" ht="12.75">
      <c r="A212" s="1"/>
      <c r="C212" s="1"/>
      <c r="D212" s="18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85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</row>
    <row r="213" spans="1:37" ht="12.75">
      <c r="A213" s="1"/>
      <c r="C213" s="1"/>
      <c r="D213" s="18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85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</row>
    <row r="214" spans="1:37" ht="12.75">
      <c r="A214" s="1"/>
      <c r="C214" s="1"/>
      <c r="D214" s="18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85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</row>
    <row r="215" spans="1:37" ht="12.75">
      <c r="A215" s="1"/>
      <c r="C215" s="1"/>
      <c r="D215" s="18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85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</row>
    <row r="216" spans="1:37" ht="12.75">
      <c r="A216" s="1"/>
      <c r="C216" s="1"/>
      <c r="D216" s="18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85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</row>
    <row r="217" spans="1:5" ht="12.75">
      <c r="A217" s="1"/>
      <c r="C217" s="1"/>
      <c r="D217" s="18"/>
      <c r="E217" s="20"/>
    </row>
    <row r="218" spans="1:5" ht="12.75">
      <c r="A218" s="1"/>
      <c r="C218" s="1"/>
      <c r="D218" s="18"/>
      <c r="E218" s="20"/>
    </row>
    <row r="219" spans="1:5" ht="12.75">
      <c r="A219" s="1"/>
      <c r="C219" s="1"/>
      <c r="D219" s="18"/>
      <c r="E219" s="20"/>
    </row>
    <row r="220" spans="1:5" ht="12.75">
      <c r="A220" s="1"/>
      <c r="C220" s="1"/>
      <c r="D220" s="18"/>
      <c r="E220" s="20"/>
    </row>
    <row r="221" spans="1:5" ht="12.75">
      <c r="A221" s="1"/>
      <c r="C221" s="1"/>
      <c r="D221" s="18"/>
      <c r="E221" s="20"/>
    </row>
    <row r="222" spans="1:5" ht="12.75">
      <c r="A222" s="1"/>
      <c r="C222" s="1"/>
      <c r="D222" s="18"/>
      <c r="E222" s="20"/>
    </row>
    <row r="223" spans="1:5" ht="12.75">
      <c r="A223" s="1"/>
      <c r="C223" s="1"/>
      <c r="D223" s="18"/>
      <c r="E223" s="20"/>
    </row>
    <row r="224" spans="1:5" ht="12.75">
      <c r="A224" s="1"/>
      <c r="C224" s="1"/>
      <c r="D224" s="18"/>
      <c r="E224" s="20"/>
    </row>
    <row r="225" spans="1:5" ht="12.75">
      <c r="A225" s="1"/>
      <c r="C225" s="1"/>
      <c r="D225" s="18"/>
      <c r="E225" s="20"/>
    </row>
    <row r="226" spans="1:5" ht="12.75">
      <c r="A226" s="1"/>
      <c r="C226" s="1"/>
      <c r="D226" s="18"/>
      <c r="E226" s="20"/>
    </row>
    <row r="227" spans="1:5" ht="12.75">
      <c r="A227" s="1"/>
      <c r="C227" s="1"/>
      <c r="D227" s="18"/>
      <c r="E227" s="20"/>
    </row>
    <row r="228" spans="1:5" ht="12.75">
      <c r="A228" s="1"/>
      <c r="C228" s="1"/>
      <c r="D228" s="18"/>
      <c r="E228" s="20"/>
    </row>
    <row r="229" spans="1:5" ht="12.75">
      <c r="A229" s="1"/>
      <c r="C229" s="1"/>
      <c r="D229" s="18"/>
      <c r="E229" s="20"/>
    </row>
    <row r="230" spans="1:5" ht="12.75">
      <c r="A230" s="1"/>
      <c r="C230" s="1"/>
      <c r="D230" s="18"/>
      <c r="E230" s="20"/>
    </row>
    <row r="231" spans="1:5" ht="12.75">
      <c r="A231" s="1"/>
      <c r="C231" s="1"/>
      <c r="D231" s="18"/>
      <c r="E231" s="20"/>
    </row>
    <row r="232" spans="1:5" ht="12.75">
      <c r="A232" s="1"/>
      <c r="C232" s="1"/>
      <c r="D232" s="18"/>
      <c r="E232" s="20"/>
    </row>
    <row r="233" spans="1:5" ht="12.75">
      <c r="A233" s="1"/>
      <c r="C233" s="1"/>
      <c r="D233" s="18"/>
      <c r="E233" s="20"/>
    </row>
    <row r="234" spans="1:5" ht="12.75">
      <c r="A234" s="1"/>
      <c r="C234" s="1"/>
      <c r="D234" s="18"/>
      <c r="E234" s="20"/>
    </row>
    <row r="235" spans="1:5" ht="12.75">
      <c r="A235" s="1"/>
      <c r="C235" s="1"/>
      <c r="D235" s="18"/>
      <c r="E235" s="20"/>
    </row>
    <row r="236" spans="1:5" ht="12.75">
      <c r="A236" s="1"/>
      <c r="C236" s="1"/>
      <c r="D236" s="18"/>
      <c r="E236" s="20"/>
    </row>
    <row r="237" spans="1:5" ht="12.75">
      <c r="A237" s="1"/>
      <c r="C237" s="1"/>
      <c r="D237" s="18"/>
      <c r="E237" s="20"/>
    </row>
    <row r="238" spans="1:5" ht="12.75">
      <c r="A238" s="1"/>
      <c r="C238" s="1"/>
      <c r="D238" s="18"/>
      <c r="E238" s="20"/>
    </row>
    <row r="239" spans="1:5" ht="12.75">
      <c r="A239" s="1"/>
      <c r="C239" s="1"/>
      <c r="D239" s="18"/>
      <c r="E239" s="20"/>
    </row>
    <row r="240" spans="1:5" ht="12.75">
      <c r="A240" s="1"/>
      <c r="C240" s="1"/>
      <c r="D240" s="18"/>
      <c r="E240" s="20"/>
    </row>
    <row r="241" spans="1:5" ht="12.75">
      <c r="A241" s="1"/>
      <c r="C241" s="1"/>
      <c r="D241" s="18"/>
      <c r="E241" s="20"/>
    </row>
    <row r="242" spans="1:5" ht="12.75">
      <c r="A242" s="1"/>
      <c r="C242" s="1"/>
      <c r="D242" s="18"/>
      <c r="E242" s="20"/>
    </row>
    <row r="243" spans="1:5" ht="12.75">
      <c r="A243" s="1"/>
      <c r="C243" s="1"/>
      <c r="D243" s="18"/>
      <c r="E243" s="20"/>
    </row>
    <row r="244" spans="1:5" ht="12.75">
      <c r="A244" s="1"/>
      <c r="C244" s="1"/>
      <c r="D244" s="18"/>
      <c r="E244" s="20"/>
    </row>
    <row r="245" spans="1:5" ht="12.75">
      <c r="A245" s="1"/>
      <c r="C245" s="1"/>
      <c r="D245" s="18"/>
      <c r="E245" s="20"/>
    </row>
    <row r="246" spans="1:5" ht="12.75">
      <c r="A246" s="1"/>
      <c r="C246" s="1"/>
      <c r="D246" s="18"/>
      <c r="E246" s="20"/>
    </row>
    <row r="247" spans="1:5" ht="12.75">
      <c r="A247" s="1"/>
      <c r="C247" s="1"/>
      <c r="D247" s="18"/>
      <c r="E247" s="20"/>
    </row>
    <row r="248" spans="1:5" ht="12.75">
      <c r="A248" s="1"/>
      <c r="C248" s="1"/>
      <c r="D248" s="18"/>
      <c r="E248" s="20"/>
    </row>
    <row r="249" spans="1:5" ht="12.75">
      <c r="A249" s="1"/>
      <c r="C249" s="1"/>
      <c r="D249" s="18"/>
      <c r="E249" s="20"/>
    </row>
    <row r="250" spans="1:5" ht="12.75">
      <c r="A250" s="1"/>
      <c r="C250" s="1"/>
      <c r="D250" s="18"/>
      <c r="E250" s="20"/>
    </row>
    <row r="251" spans="1:5" ht="12.75">
      <c r="A251" s="1"/>
      <c r="C251" s="1"/>
      <c r="D251" s="18"/>
      <c r="E251" s="20"/>
    </row>
    <row r="252" spans="1:5" ht="12.75">
      <c r="A252" s="1"/>
      <c r="C252" s="1"/>
      <c r="D252" s="18"/>
      <c r="E252" s="20"/>
    </row>
    <row r="253" spans="1:5" ht="12.75">
      <c r="A253" s="1"/>
      <c r="C253" s="1"/>
      <c r="D253" s="18"/>
      <c r="E253" s="20"/>
    </row>
    <row r="254" spans="1:5" ht="12.75">
      <c r="A254" s="1"/>
      <c r="C254" s="1"/>
      <c r="D254" s="18"/>
      <c r="E254" s="20"/>
    </row>
    <row r="255" spans="1:5" ht="12.75">
      <c r="A255" s="1"/>
      <c r="C255" s="1"/>
      <c r="D255" s="18"/>
      <c r="E255" s="20"/>
    </row>
    <row r="256" spans="1:5" ht="12.75">
      <c r="A256" s="1"/>
      <c r="C256" s="1"/>
      <c r="D256" s="18"/>
      <c r="E256" s="20"/>
    </row>
    <row r="257" spans="1:5" ht="12.75">
      <c r="A257" s="1"/>
      <c r="C257" s="1"/>
      <c r="D257" s="18"/>
      <c r="E257" s="20"/>
    </row>
    <row r="258" spans="1:5" ht="12.75">
      <c r="A258" s="1"/>
      <c r="C258" s="1"/>
      <c r="D258" s="18"/>
      <c r="E258" s="20"/>
    </row>
    <row r="259" spans="1:5" ht="12.75">
      <c r="A259" s="1"/>
      <c r="C259" s="1"/>
      <c r="D259" s="18"/>
      <c r="E259" s="20"/>
    </row>
    <row r="260" spans="1:5" ht="12.75">
      <c r="A260" s="1"/>
      <c r="C260" s="1"/>
      <c r="D260" s="18"/>
      <c r="E260" s="20"/>
    </row>
    <row r="261" spans="1:5" ht="12.75">
      <c r="A261" s="1"/>
      <c r="C261" s="1"/>
      <c r="D261" s="18"/>
      <c r="E261" s="20"/>
    </row>
    <row r="262" spans="1:5" ht="12.75">
      <c r="A262" s="1"/>
      <c r="C262" s="1"/>
      <c r="D262" s="18"/>
      <c r="E262" s="20"/>
    </row>
    <row r="263" spans="1:5" ht="12.75">
      <c r="A263" s="1"/>
      <c r="C263" s="1"/>
      <c r="D263" s="18"/>
      <c r="E263" s="20"/>
    </row>
    <row r="264" spans="1:5" ht="12.75">
      <c r="A264" s="1"/>
      <c r="C264" s="1"/>
      <c r="D264" s="18"/>
      <c r="E264" s="20"/>
    </row>
    <row r="265" spans="1:5" ht="12.75">
      <c r="A265" s="1"/>
      <c r="C265" s="1"/>
      <c r="D265" s="18"/>
      <c r="E265" s="20"/>
    </row>
    <row r="266" spans="1:5" ht="12.75">
      <c r="A266" s="1"/>
      <c r="C266" s="1"/>
      <c r="D266" s="18"/>
      <c r="E266" s="20"/>
    </row>
    <row r="267" spans="1:5" ht="12.75">
      <c r="A267" s="1"/>
      <c r="C267" s="1"/>
      <c r="D267" s="18"/>
      <c r="E267" s="20"/>
    </row>
    <row r="268" spans="1:5" ht="12.75">
      <c r="A268" s="1"/>
      <c r="C268" s="1"/>
      <c r="D268" s="18"/>
      <c r="E268" s="20"/>
    </row>
    <row r="269" spans="1:5" ht="12.75">
      <c r="A269" s="1"/>
      <c r="C269" s="1"/>
      <c r="D269" s="18"/>
      <c r="E269" s="20"/>
    </row>
    <row r="270" spans="1:5" ht="12.75">
      <c r="A270" s="1"/>
      <c r="C270" s="1"/>
      <c r="D270" s="18"/>
      <c r="E270" s="20"/>
    </row>
    <row r="271" spans="1:5" ht="12.75">
      <c r="A271" s="1"/>
      <c r="C271" s="1"/>
      <c r="D271" s="18"/>
      <c r="E271" s="20"/>
    </row>
    <row r="272" spans="1:5" ht="12.75">
      <c r="A272" s="1"/>
      <c r="C272" s="1"/>
      <c r="D272" s="18"/>
      <c r="E272" s="20"/>
    </row>
    <row r="273" spans="1:5" ht="12.75">
      <c r="A273" s="1"/>
      <c r="C273" s="1"/>
      <c r="D273" s="18"/>
      <c r="E273" s="20"/>
    </row>
    <row r="274" spans="1:5" ht="12.75">
      <c r="A274" s="1"/>
      <c r="C274" s="1"/>
      <c r="D274" s="18"/>
      <c r="E274" s="20"/>
    </row>
    <row r="275" spans="1:5" ht="12.75">
      <c r="A275" s="1"/>
      <c r="C275" s="1"/>
      <c r="D275" s="18"/>
      <c r="E275" s="20"/>
    </row>
    <row r="276" spans="1:5" ht="12.75">
      <c r="A276" s="1"/>
      <c r="C276" s="1"/>
      <c r="D276" s="18"/>
      <c r="E276" s="20"/>
    </row>
    <row r="277" spans="1:5" ht="12.75">
      <c r="A277" s="1"/>
      <c r="C277" s="1"/>
      <c r="D277" s="18"/>
      <c r="E277" s="20"/>
    </row>
    <row r="278" spans="1:5" ht="12.75">
      <c r="A278" s="1"/>
      <c r="C278" s="1"/>
      <c r="D278" s="18"/>
      <c r="E278" s="20"/>
    </row>
    <row r="279" spans="1:5" ht="12.75">
      <c r="A279" s="1"/>
      <c r="C279" s="1"/>
      <c r="D279" s="18"/>
      <c r="E279" s="20"/>
    </row>
    <row r="280" spans="1:5" ht="12.75">
      <c r="A280" s="1"/>
      <c r="C280" s="1"/>
      <c r="D280" s="18"/>
      <c r="E280" s="20"/>
    </row>
    <row r="281" spans="1:5" ht="12.75">
      <c r="A281" s="1"/>
      <c r="C281" s="1"/>
      <c r="D281" s="18"/>
      <c r="E281" s="20"/>
    </row>
    <row r="282" spans="1:5" ht="12.75">
      <c r="A282" s="1"/>
      <c r="C282" s="1"/>
      <c r="D282" s="18"/>
      <c r="E282" s="20"/>
    </row>
    <row r="283" spans="1:5" ht="12.75">
      <c r="A283" s="1"/>
      <c r="C283" s="1"/>
      <c r="D283" s="18"/>
      <c r="E283" s="20"/>
    </row>
    <row r="284" spans="1:5" ht="12.75">
      <c r="A284" s="1"/>
      <c r="C284" s="1"/>
      <c r="D284" s="18"/>
      <c r="E284" s="20"/>
    </row>
    <row r="285" spans="1:5" ht="12.75">
      <c r="A285" s="1"/>
      <c r="C285" s="1"/>
      <c r="D285" s="18"/>
      <c r="E285" s="20"/>
    </row>
    <row r="286" spans="1:5" ht="12.75">
      <c r="A286" s="1"/>
      <c r="C286" s="1"/>
      <c r="D286" s="18"/>
      <c r="E286" s="20"/>
    </row>
    <row r="287" spans="1:5" ht="12.75">
      <c r="A287" s="1"/>
      <c r="C287" s="1"/>
      <c r="D287" s="18"/>
      <c r="E287" s="20"/>
    </row>
    <row r="288" spans="1:5" ht="12.75">
      <c r="A288" s="1"/>
      <c r="C288" s="1"/>
      <c r="D288" s="18"/>
      <c r="E288" s="20"/>
    </row>
    <row r="289" spans="1:5" ht="12.75">
      <c r="A289" s="1"/>
      <c r="C289" s="1"/>
      <c r="D289" s="18"/>
      <c r="E289" s="20"/>
    </row>
    <row r="290" spans="1:5" ht="12.75">
      <c r="A290" s="1"/>
      <c r="C290" s="1"/>
      <c r="D290" s="18"/>
      <c r="E290" s="20"/>
    </row>
    <row r="291" spans="1:5" ht="12.75">
      <c r="A291" s="1"/>
      <c r="C291" s="1"/>
      <c r="D291" s="18"/>
      <c r="E291" s="20"/>
    </row>
    <row r="292" spans="1:5" ht="12.75">
      <c r="A292" s="1"/>
      <c r="C292" s="1"/>
      <c r="D292" s="18"/>
      <c r="E292" s="20"/>
    </row>
    <row r="293" spans="1:5" ht="12.75">
      <c r="A293" s="1"/>
      <c r="C293" s="1"/>
      <c r="D293" s="18"/>
      <c r="E293" s="20"/>
    </row>
    <row r="294" spans="1:5" ht="12.75">
      <c r="A294" s="1"/>
      <c r="C294" s="1"/>
      <c r="D294" s="18"/>
      <c r="E294" s="20"/>
    </row>
    <row r="295" spans="1:5" ht="12.75">
      <c r="A295" s="1"/>
      <c r="C295" s="1"/>
      <c r="D295" s="18"/>
      <c r="E295" s="20"/>
    </row>
    <row r="296" spans="1:5" ht="12.75">
      <c r="A296" s="1"/>
      <c r="C296" s="1"/>
      <c r="D296" s="18"/>
      <c r="E296" s="20"/>
    </row>
    <row r="297" spans="1:5" ht="12.75">
      <c r="A297" s="1"/>
      <c r="C297" s="1"/>
      <c r="D297" s="18"/>
      <c r="E297" s="20"/>
    </row>
    <row r="298" spans="1:5" ht="12.75">
      <c r="A298" s="1"/>
      <c r="C298" s="1"/>
      <c r="D298" s="18"/>
      <c r="E298" s="20"/>
    </row>
    <row r="299" spans="1:5" ht="12.75">
      <c r="A299" s="1"/>
      <c r="C299" s="1"/>
      <c r="D299" s="18"/>
      <c r="E299" s="20"/>
    </row>
    <row r="300" spans="1:5" ht="12.75">
      <c r="A300" s="1"/>
      <c r="C300" s="1"/>
      <c r="D300" s="18"/>
      <c r="E300" s="20"/>
    </row>
    <row r="301" spans="1:5" ht="12.75">
      <c r="A301" s="1"/>
      <c r="C301" s="1"/>
      <c r="D301" s="18"/>
      <c r="E301" s="20"/>
    </row>
    <row r="302" spans="1:5" ht="12.75">
      <c r="A302" s="1"/>
      <c r="C302" s="1"/>
      <c r="D302" s="18"/>
      <c r="E302" s="20"/>
    </row>
    <row r="303" spans="1:5" ht="12.75">
      <c r="A303" s="1"/>
      <c r="C303" s="1"/>
      <c r="D303" s="18"/>
      <c r="E303" s="20"/>
    </row>
    <row r="304" spans="1:5" ht="12.75">
      <c r="A304" s="1"/>
      <c r="C304" s="1"/>
      <c r="D304" s="18"/>
      <c r="E304" s="20"/>
    </row>
    <row r="305" spans="1:5" ht="12.75">
      <c r="A305" s="1"/>
      <c r="C305" s="1"/>
      <c r="D305" s="18"/>
      <c r="E305" s="20"/>
    </row>
    <row r="306" spans="1:5" ht="12.75">
      <c r="A306" s="1"/>
      <c r="C306" s="1"/>
      <c r="D306" s="18"/>
      <c r="E306" s="20"/>
    </row>
    <row r="307" spans="1:5" ht="12.75">
      <c r="A307" s="1"/>
      <c r="C307" s="1"/>
      <c r="D307" s="18"/>
      <c r="E307" s="20"/>
    </row>
    <row r="308" spans="1:5" ht="12.75">
      <c r="A308" s="1"/>
      <c r="C308" s="1"/>
      <c r="D308" s="18"/>
      <c r="E308" s="20"/>
    </row>
    <row r="309" spans="1:5" ht="12.75">
      <c r="A309" s="1"/>
      <c r="C309" s="1"/>
      <c r="D309" s="18"/>
      <c r="E309" s="20"/>
    </row>
    <row r="310" spans="1:5" ht="12.75">
      <c r="A310" s="1"/>
      <c r="C310" s="1"/>
      <c r="D310" s="18"/>
      <c r="E310" s="20"/>
    </row>
    <row r="311" spans="1:5" ht="12.75">
      <c r="A311" s="1"/>
      <c r="C311" s="1"/>
      <c r="D311" s="18"/>
      <c r="E311" s="20"/>
    </row>
    <row r="312" spans="1:5" ht="12.75">
      <c r="A312" s="1"/>
      <c r="C312" s="1"/>
      <c r="D312" s="18"/>
      <c r="E312" s="20"/>
    </row>
    <row r="313" spans="1:5" ht="12.75">
      <c r="A313" s="1"/>
      <c r="C313" s="1"/>
      <c r="D313" s="18"/>
      <c r="E313" s="20"/>
    </row>
    <row r="314" spans="1:5" ht="12.75">
      <c r="A314" s="1"/>
      <c r="C314" s="1"/>
      <c r="D314" s="18"/>
      <c r="E314" s="20"/>
    </row>
    <row r="315" spans="1:5" ht="12.75">
      <c r="A315" s="1"/>
      <c r="C315" s="1"/>
      <c r="D315" s="18"/>
      <c r="E315" s="20"/>
    </row>
    <row r="316" spans="1:5" ht="12.75">
      <c r="A316" s="1"/>
      <c r="C316" s="1"/>
      <c r="D316" s="18"/>
      <c r="E316" s="20"/>
    </row>
    <row r="317" spans="1:5" ht="12.75">
      <c r="A317" s="1"/>
      <c r="C317" s="1"/>
      <c r="D317" s="18"/>
      <c r="E317" s="20"/>
    </row>
    <row r="318" spans="1:5" ht="12.75">
      <c r="A318" s="1"/>
      <c r="C318" s="1"/>
      <c r="D318" s="18"/>
      <c r="E318" s="20"/>
    </row>
    <row r="319" spans="1:5" ht="12.75">
      <c r="A319" s="1"/>
      <c r="C319" s="1"/>
      <c r="D319" s="18"/>
      <c r="E319" s="20"/>
    </row>
    <row r="320" spans="1:5" ht="12.75">
      <c r="A320" s="1"/>
      <c r="C320" s="1"/>
      <c r="D320" s="18"/>
      <c r="E320" s="20"/>
    </row>
    <row r="321" spans="1:5" ht="12.75">
      <c r="A321" s="1"/>
      <c r="C321" s="1"/>
      <c r="D321" s="18"/>
      <c r="E321" s="20"/>
    </row>
    <row r="322" spans="1:5" ht="12.75">
      <c r="A322" s="1"/>
      <c r="C322" s="1"/>
      <c r="D322" s="18"/>
      <c r="E322" s="20"/>
    </row>
    <row r="323" spans="1:5" ht="12.75">
      <c r="A323" s="1"/>
      <c r="C323" s="1"/>
      <c r="D323" s="18"/>
      <c r="E323" s="20"/>
    </row>
    <row r="324" spans="1:5" ht="12.75">
      <c r="A324" s="1"/>
      <c r="C324" s="1"/>
      <c r="D324" s="18"/>
      <c r="E324" s="20"/>
    </row>
    <row r="325" spans="1:5" ht="12.75">
      <c r="A325" s="1"/>
      <c r="C325" s="1"/>
      <c r="D325" s="18"/>
      <c r="E325" s="20"/>
    </row>
    <row r="326" spans="1:5" ht="12.75">
      <c r="A326" s="1"/>
      <c r="C326" s="1"/>
      <c r="D326" s="18"/>
      <c r="E326" s="20"/>
    </row>
    <row r="327" spans="1:5" ht="12.75">
      <c r="A327" s="1"/>
      <c r="C327" s="1"/>
      <c r="D327" s="18"/>
      <c r="E327" s="20"/>
    </row>
    <row r="328" spans="1:5" ht="12.75">
      <c r="A328" s="1"/>
      <c r="C328" s="1"/>
      <c r="D328" s="18"/>
      <c r="E328" s="20"/>
    </row>
    <row r="329" spans="1:5" ht="12.75">
      <c r="A329" s="1"/>
      <c r="C329" s="1"/>
      <c r="D329" s="18"/>
      <c r="E329" s="20"/>
    </row>
    <row r="330" spans="1:5" ht="12.75">
      <c r="A330" s="1"/>
      <c r="C330" s="1"/>
      <c r="D330" s="18"/>
      <c r="E330" s="20"/>
    </row>
    <row r="331" spans="1:5" ht="12.75">
      <c r="A331" s="1"/>
      <c r="C331" s="1"/>
      <c r="D331" s="18"/>
      <c r="E331" s="20"/>
    </row>
    <row r="332" spans="1:5" ht="12.75">
      <c r="A332" s="1"/>
      <c r="C332" s="1"/>
      <c r="D332" s="18"/>
      <c r="E332" s="20"/>
    </row>
    <row r="333" spans="1:5" ht="12.75">
      <c r="A333" s="1"/>
      <c r="C333" s="1"/>
      <c r="D333" s="18"/>
      <c r="E333" s="20"/>
    </row>
    <row r="334" spans="1:5" ht="12.75">
      <c r="A334" s="1"/>
      <c r="C334" s="1"/>
      <c r="D334" s="18"/>
      <c r="E334" s="20"/>
    </row>
    <row r="335" spans="1:5" ht="12.75">
      <c r="A335" s="1"/>
      <c r="C335" s="1"/>
      <c r="D335" s="18"/>
      <c r="E335" s="20"/>
    </row>
    <row r="336" spans="1:5" ht="12.75">
      <c r="A336" s="1"/>
      <c r="C336" s="1"/>
      <c r="D336" s="18"/>
      <c r="E336" s="20"/>
    </row>
    <row r="337" spans="1:5" ht="12.75">
      <c r="A337" s="1"/>
      <c r="C337" s="1"/>
      <c r="D337" s="18"/>
      <c r="E337" s="20"/>
    </row>
    <row r="338" spans="1:5" ht="12.75">
      <c r="A338" s="1"/>
      <c r="C338" s="1"/>
      <c r="D338" s="18"/>
      <c r="E338" s="20"/>
    </row>
    <row r="339" spans="1:5" ht="12.75">
      <c r="A339" s="1"/>
      <c r="C339" s="1"/>
      <c r="D339" s="18"/>
      <c r="E339" s="20"/>
    </row>
    <row r="340" spans="1:5" ht="12.75">
      <c r="A340" s="1"/>
      <c r="C340" s="1"/>
      <c r="D340" s="18"/>
      <c r="E340" s="20"/>
    </row>
    <row r="341" spans="1:5" ht="12.75">
      <c r="A341" s="1"/>
      <c r="C341" s="1"/>
      <c r="D341" s="18"/>
      <c r="E341" s="20"/>
    </row>
    <row r="342" spans="1:5" ht="12.75">
      <c r="A342" s="1"/>
      <c r="C342" s="1"/>
      <c r="D342" s="18"/>
      <c r="E342" s="20"/>
    </row>
    <row r="343" spans="1:5" ht="12.75">
      <c r="A343" s="1"/>
      <c r="C343" s="1"/>
      <c r="D343" s="18"/>
      <c r="E343" s="20"/>
    </row>
    <row r="344" spans="1:5" ht="12.75">
      <c r="A344" s="1"/>
      <c r="C344" s="1"/>
      <c r="D344" s="18"/>
      <c r="E344" s="20"/>
    </row>
    <row r="345" spans="1:5" ht="12.75">
      <c r="A345" s="1"/>
      <c r="C345" s="1"/>
      <c r="D345" s="18"/>
      <c r="E345" s="20"/>
    </row>
    <row r="346" spans="1:5" ht="12.75">
      <c r="A346" s="1"/>
      <c r="C346" s="1"/>
      <c r="D346" s="18"/>
      <c r="E346" s="20"/>
    </row>
    <row r="347" spans="1:5" ht="12.75">
      <c r="A347" s="1"/>
      <c r="C347" s="1"/>
      <c r="D347" s="18"/>
      <c r="E347" s="20"/>
    </row>
    <row r="348" spans="1:5" ht="12.75">
      <c r="A348" s="1"/>
      <c r="C348" s="1"/>
      <c r="D348" s="18"/>
      <c r="E348" s="20"/>
    </row>
    <row r="349" spans="1:5" ht="12.75">
      <c r="A349" s="1"/>
      <c r="C349" s="1"/>
      <c r="D349" s="18"/>
      <c r="E349" s="20"/>
    </row>
    <row r="350" spans="1:5" ht="12.75">
      <c r="A350" s="1"/>
      <c r="C350" s="1"/>
      <c r="D350" s="18"/>
      <c r="E350" s="20"/>
    </row>
    <row r="351" spans="1:5" ht="12.75">
      <c r="A351" s="1"/>
      <c r="C351" s="1"/>
      <c r="D351" s="18"/>
      <c r="E351" s="20"/>
    </row>
    <row r="352" spans="1:5" ht="12.75">
      <c r="A352" s="1"/>
      <c r="C352" s="1"/>
      <c r="D352" s="18"/>
      <c r="E352" s="20"/>
    </row>
    <row r="353" spans="1:5" ht="12.75">
      <c r="A353" s="1"/>
      <c r="C353" s="1"/>
      <c r="D353" s="18"/>
      <c r="E353" s="20"/>
    </row>
    <row r="354" spans="1:5" ht="12.75">
      <c r="A354" s="1"/>
      <c r="C354" s="1"/>
      <c r="D354" s="18"/>
      <c r="E354" s="20"/>
    </row>
    <row r="355" spans="1:5" ht="12.75">
      <c r="A355" s="1"/>
      <c r="C355" s="1"/>
      <c r="D355" s="18"/>
      <c r="E355" s="20"/>
    </row>
    <row r="356" spans="1:5" ht="12.75">
      <c r="A356" s="1"/>
      <c r="C356" s="1"/>
      <c r="D356" s="18"/>
      <c r="E356" s="20"/>
    </row>
    <row r="357" spans="1:5" ht="12.75">
      <c r="A357" s="1"/>
      <c r="C357" s="1"/>
      <c r="D357" s="18"/>
      <c r="E357" s="20"/>
    </row>
    <row r="358" spans="1:5" ht="12.75">
      <c r="A358" s="1"/>
      <c r="C358" s="1"/>
      <c r="D358" s="18"/>
      <c r="E358" s="20"/>
    </row>
    <row r="359" spans="1:5" ht="12.75">
      <c r="A359" s="1"/>
      <c r="C359" s="1"/>
      <c r="D359" s="18"/>
      <c r="E359" s="20"/>
    </row>
    <row r="360" spans="1:5" ht="12.75">
      <c r="A360" s="1"/>
      <c r="C360" s="1"/>
      <c r="D360" s="18"/>
      <c r="E360" s="20"/>
    </row>
    <row r="361" spans="1:5" ht="12.75">
      <c r="A361" s="1"/>
      <c r="C361" s="1"/>
      <c r="D361" s="18"/>
      <c r="E361" s="20"/>
    </row>
    <row r="362" spans="1:5" ht="12.75">
      <c r="A362" s="1"/>
      <c r="C362" s="1"/>
      <c r="D362" s="18"/>
      <c r="E362" s="20"/>
    </row>
    <row r="363" spans="1:5" ht="12.75">
      <c r="A363" s="1"/>
      <c r="C363" s="1"/>
      <c r="D363" s="18"/>
      <c r="E363" s="20"/>
    </row>
    <row r="364" spans="1:5" ht="12.75">
      <c r="A364" s="1"/>
      <c r="C364" s="1"/>
      <c r="D364" s="18"/>
      <c r="E364" s="20"/>
    </row>
    <row r="365" spans="1:5" ht="12.75">
      <c r="A365" s="1"/>
      <c r="C365" s="1"/>
      <c r="D365" s="18"/>
      <c r="E365" s="20"/>
    </row>
    <row r="366" spans="1:5" ht="12.75">
      <c r="A366" s="1"/>
      <c r="C366" s="1"/>
      <c r="D366" s="18"/>
      <c r="E366" s="20"/>
    </row>
    <row r="367" spans="1:5" ht="12.75">
      <c r="A367" s="1"/>
      <c r="C367" s="1"/>
      <c r="D367" s="18"/>
      <c r="E367" s="20"/>
    </row>
    <row r="368" spans="1:5" ht="12.75">
      <c r="A368" s="1"/>
      <c r="C368" s="1"/>
      <c r="D368" s="18"/>
      <c r="E368" s="20"/>
    </row>
    <row r="369" spans="1:5" ht="12.75">
      <c r="A369" s="1"/>
      <c r="C369" s="1"/>
      <c r="D369" s="18"/>
      <c r="E369" s="20"/>
    </row>
    <row r="370" spans="1:5" ht="12.75">
      <c r="A370" s="1"/>
      <c r="C370" s="1"/>
      <c r="D370" s="18"/>
      <c r="E370" s="20"/>
    </row>
    <row r="371" spans="1:5" ht="12.75">
      <c r="A371" s="1"/>
      <c r="C371" s="1"/>
      <c r="D371" s="18"/>
      <c r="E371" s="20"/>
    </row>
    <row r="372" spans="1:5" ht="12.75">
      <c r="A372" s="1"/>
      <c r="C372" s="1"/>
      <c r="D372" s="18"/>
      <c r="E372" s="20"/>
    </row>
    <row r="373" spans="1:5" ht="12.75">
      <c r="A373" s="1"/>
      <c r="C373" s="1"/>
      <c r="D373" s="18"/>
      <c r="E373" s="20"/>
    </row>
    <row r="374" spans="1:5" ht="12.75">
      <c r="A374" s="1"/>
      <c r="C374" s="1"/>
      <c r="D374" s="18"/>
      <c r="E374" s="20"/>
    </row>
    <row r="375" spans="1:5" ht="12.75">
      <c r="A375" s="1"/>
      <c r="C375" s="1"/>
      <c r="D375" s="18"/>
      <c r="E375" s="20"/>
    </row>
    <row r="376" spans="1:5" ht="12.75">
      <c r="A376" s="1"/>
      <c r="C376" s="1"/>
      <c r="D376" s="18"/>
      <c r="E376" s="20"/>
    </row>
    <row r="377" spans="1:5" ht="12.75">
      <c r="A377" s="1"/>
      <c r="C377" s="1"/>
      <c r="D377" s="18"/>
      <c r="E377" s="20"/>
    </row>
    <row r="378" spans="1:5" ht="12.75">
      <c r="A378" s="1"/>
      <c r="C378" s="1"/>
      <c r="D378" s="18"/>
      <c r="E378" s="20"/>
    </row>
    <row r="379" spans="1:5" ht="12.75">
      <c r="A379" s="1"/>
      <c r="C379" s="1"/>
      <c r="D379" s="18"/>
      <c r="E379" s="20"/>
    </row>
    <row r="380" spans="1:5" ht="12.75">
      <c r="A380" s="1"/>
      <c r="C380" s="1"/>
      <c r="D380" s="18"/>
      <c r="E380" s="20"/>
    </row>
    <row r="381" spans="1:5" ht="12.75">
      <c r="A381" s="1"/>
      <c r="C381" s="1"/>
      <c r="D381" s="18"/>
      <c r="E381" s="20"/>
    </row>
    <row r="382" spans="1:5" ht="12.75">
      <c r="A382" s="1"/>
      <c r="C382" s="1"/>
      <c r="D382" s="18"/>
      <c r="E382" s="20"/>
    </row>
    <row r="383" spans="1:5" ht="12.75">
      <c r="A383" s="1"/>
      <c r="C383" s="1"/>
      <c r="D383" s="18"/>
      <c r="E383" s="20"/>
    </row>
    <row r="384" spans="1:5" ht="12.75">
      <c r="A384" s="1"/>
      <c r="C384" s="1"/>
      <c r="D384" s="18"/>
      <c r="E384" s="20"/>
    </row>
    <row r="385" spans="1:5" ht="12.75">
      <c r="A385" s="1"/>
      <c r="C385" s="1"/>
      <c r="D385" s="18"/>
      <c r="E385" s="20"/>
    </row>
    <row r="386" spans="1:5" ht="12.75">
      <c r="A386" s="1"/>
      <c r="C386" s="1"/>
      <c r="D386" s="18"/>
      <c r="E386" s="20"/>
    </row>
    <row r="387" spans="1:5" ht="12.75">
      <c r="A387" s="1"/>
      <c r="C387" s="1"/>
      <c r="D387" s="18"/>
      <c r="E387" s="20"/>
    </row>
    <row r="388" spans="1:5" ht="12.75">
      <c r="A388" s="1"/>
      <c r="C388" s="1"/>
      <c r="D388" s="18"/>
      <c r="E388" s="20"/>
    </row>
    <row r="389" spans="1:5" ht="12.75">
      <c r="A389" s="1"/>
      <c r="C389" s="1"/>
      <c r="D389" s="18"/>
      <c r="E389" s="20"/>
    </row>
    <row r="390" spans="1:5" ht="12.75">
      <c r="A390" s="1"/>
      <c r="C390" s="1"/>
      <c r="D390" s="18"/>
      <c r="E390" s="20"/>
    </row>
    <row r="391" spans="1:5" ht="12.75">
      <c r="A391" s="1"/>
      <c r="C391" s="1"/>
      <c r="D391" s="18"/>
      <c r="E391" s="20"/>
    </row>
    <row r="392" spans="1:5" ht="12.75">
      <c r="A392" s="1"/>
      <c r="C392" s="1"/>
      <c r="D392" s="18"/>
      <c r="E392" s="20"/>
    </row>
    <row r="393" spans="1:5" ht="12.75">
      <c r="A393" s="1"/>
      <c r="C393" s="1"/>
      <c r="D393" s="18"/>
      <c r="E393" s="20"/>
    </row>
    <row r="394" spans="1:5" ht="12.75">
      <c r="A394" s="1"/>
      <c r="C394" s="1"/>
      <c r="D394" s="18"/>
      <c r="E394" s="20"/>
    </row>
    <row r="395" spans="1:5" ht="12.75">
      <c r="A395" s="1"/>
      <c r="C395" s="1"/>
      <c r="D395" s="18"/>
      <c r="E395" s="20"/>
    </row>
    <row r="396" spans="1:5" ht="12.75">
      <c r="A396" s="1"/>
      <c r="C396" s="1"/>
      <c r="D396" s="18"/>
      <c r="E396" s="20"/>
    </row>
    <row r="397" spans="1:5" ht="12.75">
      <c r="A397" s="1"/>
      <c r="C397" s="1"/>
      <c r="D397" s="18"/>
      <c r="E397" s="20"/>
    </row>
    <row r="398" spans="1:5" ht="12.75">
      <c r="A398" s="1"/>
      <c r="C398" s="1"/>
      <c r="D398" s="18"/>
      <c r="E398" s="20"/>
    </row>
    <row r="399" spans="1:5" ht="12.75">
      <c r="A399" s="1"/>
      <c r="C399" s="1"/>
      <c r="D399" s="18"/>
      <c r="E399" s="20"/>
    </row>
    <row r="400" spans="1:5" ht="12.75">
      <c r="A400" s="1"/>
      <c r="C400" s="1"/>
      <c r="D400" s="18"/>
      <c r="E400" s="20"/>
    </row>
    <row r="401" spans="1:5" ht="12.75">
      <c r="A401" s="1"/>
      <c r="C401" s="1"/>
      <c r="D401" s="18"/>
      <c r="E401" s="20"/>
    </row>
    <row r="402" spans="1:5" ht="12.75">
      <c r="A402" s="1"/>
      <c r="C402" s="1"/>
      <c r="D402" s="18"/>
      <c r="E402" s="20"/>
    </row>
    <row r="403" spans="1:5" ht="12.75">
      <c r="A403" s="1"/>
      <c r="C403" s="1"/>
      <c r="D403" s="18"/>
      <c r="E403" s="20"/>
    </row>
    <row r="404" spans="1:5" ht="12.75">
      <c r="A404" s="1"/>
      <c r="C404" s="1"/>
      <c r="D404" s="18"/>
      <c r="E404" s="20"/>
    </row>
    <row r="405" spans="1:5" ht="12.75">
      <c r="A405" s="1"/>
      <c r="C405" s="1"/>
      <c r="D405" s="18"/>
      <c r="E405" s="20"/>
    </row>
    <row r="406" spans="1:5" ht="12.75">
      <c r="A406" s="1"/>
      <c r="C406" s="1"/>
      <c r="D406" s="18"/>
      <c r="E406" s="20"/>
    </row>
    <row r="407" spans="1:5" ht="12.75">
      <c r="A407" s="1"/>
      <c r="C407" s="1"/>
      <c r="D407" s="18"/>
      <c r="E407" s="20"/>
    </row>
    <row r="408" spans="1:5" ht="12.75">
      <c r="A408" s="1"/>
      <c r="C408" s="1"/>
      <c r="D408" s="18"/>
      <c r="E408" s="20"/>
    </row>
    <row r="409" spans="1:5" ht="12.75">
      <c r="A409" s="1"/>
      <c r="C409" s="1"/>
      <c r="D409" s="18"/>
      <c r="E409" s="20"/>
    </row>
    <row r="410" spans="1:5" ht="12.75">
      <c r="A410" s="1"/>
      <c r="C410" s="1"/>
      <c r="D410" s="18"/>
      <c r="E410" s="20"/>
    </row>
    <row r="411" spans="1:5" ht="12.75">
      <c r="A411" s="1"/>
      <c r="C411" s="1"/>
      <c r="D411" s="18"/>
      <c r="E411" s="20"/>
    </row>
    <row r="412" spans="1:5" ht="12.75">
      <c r="A412" s="1"/>
      <c r="C412" s="1"/>
      <c r="D412" s="18"/>
      <c r="E412" s="20"/>
    </row>
    <row r="413" spans="1:5" ht="12.75">
      <c r="A413" s="1"/>
      <c r="C413" s="1"/>
      <c r="D413" s="18"/>
      <c r="E413" s="20"/>
    </row>
    <row r="414" spans="1:5" ht="12.75">
      <c r="A414" s="1"/>
      <c r="C414" s="1"/>
      <c r="D414" s="18"/>
      <c r="E414" s="20"/>
    </row>
    <row r="415" spans="1:5" ht="12.75">
      <c r="A415" s="1"/>
      <c r="C415" s="1"/>
      <c r="D415" s="18"/>
      <c r="E415" s="20"/>
    </row>
    <row r="416" spans="1:5" ht="12.75">
      <c r="A416" s="1"/>
      <c r="C416" s="1"/>
      <c r="D416" s="18"/>
      <c r="E416" s="20"/>
    </row>
    <row r="417" spans="1:5" ht="12.75">
      <c r="A417" s="1"/>
      <c r="C417" s="1"/>
      <c r="D417" s="18"/>
      <c r="E417" s="20"/>
    </row>
    <row r="418" spans="1:5" ht="12.75">
      <c r="A418" s="1"/>
      <c r="C418" s="1"/>
      <c r="D418" s="18"/>
      <c r="E418" s="20"/>
    </row>
    <row r="419" spans="1:5" ht="12.75">
      <c r="A419" s="1"/>
      <c r="C419" s="1"/>
      <c r="D419" s="18"/>
      <c r="E419" s="20"/>
    </row>
    <row r="420" spans="1:5" ht="12.75">
      <c r="A420" s="1"/>
      <c r="C420" s="1"/>
      <c r="D420" s="18"/>
      <c r="E420" s="20"/>
    </row>
    <row r="421" spans="1:5" ht="12.75">
      <c r="A421" s="1"/>
      <c r="C421" s="1"/>
      <c r="D421" s="18"/>
      <c r="E421" s="20"/>
    </row>
    <row r="422" spans="1:5" ht="12.75">
      <c r="A422" s="1"/>
      <c r="C422" s="1"/>
      <c r="D422" s="18"/>
      <c r="E422" s="20"/>
    </row>
    <row r="423" spans="1:5" ht="12.75">
      <c r="A423" s="1"/>
      <c r="C423" s="1"/>
      <c r="D423" s="18"/>
      <c r="E423" s="20"/>
    </row>
    <row r="424" spans="1:5" ht="12.75">
      <c r="A424" s="1"/>
      <c r="C424" s="1"/>
      <c r="D424" s="18"/>
      <c r="E424" s="20"/>
    </row>
    <row r="425" spans="1:5" ht="12.75">
      <c r="A425" s="1"/>
      <c r="C425" s="1"/>
      <c r="D425" s="18"/>
      <c r="E425" s="20"/>
    </row>
    <row r="426" spans="1:5" ht="12.75">
      <c r="A426" s="1"/>
      <c r="C426" s="1"/>
      <c r="D426" s="18"/>
      <c r="E426" s="20"/>
    </row>
    <row r="427" spans="1:5" ht="12.75">
      <c r="A427" s="1"/>
      <c r="C427" s="1"/>
      <c r="D427" s="18"/>
      <c r="E427" s="20"/>
    </row>
    <row r="428" spans="1:5" ht="12.75">
      <c r="A428" s="1"/>
      <c r="C428" s="1"/>
      <c r="D428" s="18"/>
      <c r="E428" s="20"/>
    </row>
    <row r="429" spans="1:5" ht="12.75">
      <c r="A429" s="1"/>
      <c r="C429" s="1"/>
      <c r="D429" s="18"/>
      <c r="E429" s="20"/>
    </row>
    <row r="430" spans="1:5" ht="12.75">
      <c r="A430" s="1"/>
      <c r="C430" s="1"/>
      <c r="D430" s="18"/>
      <c r="E430" s="20"/>
    </row>
    <row r="431" spans="1:5" ht="12.75">
      <c r="A431" s="1"/>
      <c r="C431" s="1"/>
      <c r="D431" s="18"/>
      <c r="E431" s="20"/>
    </row>
    <row r="432" spans="1:5" ht="12.75">
      <c r="A432" s="1"/>
      <c r="C432" s="1"/>
      <c r="D432" s="18"/>
      <c r="E432" s="20"/>
    </row>
    <row r="433" spans="1:5" ht="12.75">
      <c r="A433" s="1"/>
      <c r="C433" s="1"/>
      <c r="D433" s="18"/>
      <c r="E433" s="20"/>
    </row>
    <row r="434" spans="1:5" ht="12.75">
      <c r="A434" s="1"/>
      <c r="C434" s="1"/>
      <c r="D434" s="18"/>
      <c r="E434" s="20"/>
    </row>
    <row r="435" spans="1:5" ht="12.75">
      <c r="A435" s="1"/>
      <c r="C435" s="1"/>
      <c r="D435" s="18"/>
      <c r="E435" s="20"/>
    </row>
    <row r="436" spans="1:5" ht="12.75">
      <c r="A436" s="1"/>
      <c r="C436" s="1"/>
      <c r="D436" s="18"/>
      <c r="E436" s="20"/>
    </row>
    <row r="437" spans="1:5" ht="12.75">
      <c r="A437" s="1"/>
      <c r="C437" s="1"/>
      <c r="D437" s="18"/>
      <c r="E437" s="20"/>
    </row>
    <row r="438" spans="1:5" ht="12.75">
      <c r="A438" s="1"/>
      <c r="C438" s="1"/>
      <c r="D438" s="18"/>
      <c r="E438" s="20"/>
    </row>
    <row r="439" spans="1:5" ht="12.75">
      <c r="A439" s="1"/>
      <c r="C439" s="1"/>
      <c r="D439" s="18"/>
      <c r="E439" s="20"/>
    </row>
    <row r="440" spans="1:5" ht="12.75">
      <c r="A440" s="1"/>
      <c r="C440" s="1"/>
      <c r="D440" s="18"/>
      <c r="E440" s="20"/>
    </row>
    <row r="441" spans="1:5" ht="12.75">
      <c r="A441" s="1"/>
      <c r="C441" s="1"/>
      <c r="D441" s="18"/>
      <c r="E441" s="20"/>
    </row>
    <row r="442" spans="1:5" ht="12.75">
      <c r="A442" s="1"/>
      <c r="C442" s="1"/>
      <c r="D442" s="18"/>
      <c r="E442" s="20"/>
    </row>
    <row r="443" spans="1:5" ht="12.75">
      <c r="A443" s="1"/>
      <c r="C443" s="1"/>
      <c r="D443" s="18"/>
      <c r="E443" s="20"/>
    </row>
    <row r="444" spans="1:5" ht="12.75">
      <c r="A444" s="1"/>
      <c r="C444" s="1"/>
      <c r="D444" s="18"/>
      <c r="E444" s="20"/>
    </row>
    <row r="445" spans="1:5" ht="12.75">
      <c r="A445" s="1"/>
      <c r="C445" s="1"/>
      <c r="D445" s="18"/>
      <c r="E445" s="20"/>
    </row>
    <row r="446" spans="1:5" ht="12.75">
      <c r="A446" s="1"/>
      <c r="C446" s="1"/>
      <c r="D446" s="18"/>
      <c r="E446" s="20"/>
    </row>
    <row r="447" spans="1:5" ht="12.75">
      <c r="A447" s="1"/>
      <c r="C447" s="1"/>
      <c r="D447" s="18"/>
      <c r="E447" s="20"/>
    </row>
    <row r="448" spans="1:5" ht="12.75">
      <c r="A448" s="1"/>
      <c r="C448" s="1"/>
      <c r="D448" s="18"/>
      <c r="E448" s="20"/>
    </row>
    <row r="449" spans="1:5" ht="12.75">
      <c r="A449" s="1"/>
      <c r="C449" s="1"/>
      <c r="D449" s="18"/>
      <c r="E449" s="20"/>
    </row>
    <row r="450" spans="1:5" ht="12.75">
      <c r="A450" s="1"/>
      <c r="C450" s="1"/>
      <c r="D450" s="18"/>
      <c r="E450" s="20"/>
    </row>
    <row r="451" spans="1:5" ht="12.75">
      <c r="A451" s="1"/>
      <c r="C451" s="1"/>
      <c r="D451" s="18"/>
      <c r="E451" s="20"/>
    </row>
    <row r="452" spans="1:5" ht="12.75">
      <c r="A452" s="1"/>
      <c r="C452" s="1"/>
      <c r="D452" s="18"/>
      <c r="E452" s="20"/>
    </row>
    <row r="453" spans="1:5" ht="12.75">
      <c r="A453" s="1"/>
      <c r="C453" s="1"/>
      <c r="D453" s="18"/>
      <c r="E453" s="20"/>
    </row>
    <row r="454" spans="1:5" ht="12.75">
      <c r="A454" s="1"/>
      <c r="C454" s="1"/>
      <c r="D454" s="18"/>
      <c r="E454" s="20"/>
    </row>
    <row r="455" spans="1:5" ht="12.75">
      <c r="A455" s="1"/>
      <c r="C455" s="1"/>
      <c r="D455" s="18"/>
      <c r="E455" s="20"/>
    </row>
    <row r="456" spans="1:5" ht="12.75">
      <c r="A456" s="1"/>
      <c r="C456" s="1"/>
      <c r="D456" s="18"/>
      <c r="E456" s="20"/>
    </row>
    <row r="457" spans="1:5" ht="12.75">
      <c r="A457" s="1"/>
      <c r="C457" s="1"/>
      <c r="D457" s="18"/>
      <c r="E457" s="20"/>
    </row>
    <row r="458" spans="1:5" ht="12.75">
      <c r="A458" s="1"/>
      <c r="C458" s="1"/>
      <c r="D458" s="18"/>
      <c r="E458" s="20"/>
    </row>
    <row r="459" spans="1:5" ht="12.75">
      <c r="A459" s="1"/>
      <c r="C459" s="1"/>
      <c r="D459" s="18"/>
      <c r="E459" s="20"/>
    </row>
    <row r="460" spans="1:5" ht="12.75">
      <c r="A460" s="1"/>
      <c r="C460" s="1"/>
      <c r="D460" s="18"/>
      <c r="E460" s="20"/>
    </row>
    <row r="461" spans="1:5" ht="12.75">
      <c r="A461" s="1"/>
      <c r="C461" s="1"/>
      <c r="D461" s="18"/>
      <c r="E461" s="20"/>
    </row>
    <row r="462" spans="1:5" ht="12.75">
      <c r="A462" s="1"/>
      <c r="C462" s="1"/>
      <c r="D462" s="18"/>
      <c r="E462" s="20"/>
    </row>
    <row r="463" spans="1:5" ht="12.75">
      <c r="A463" s="1"/>
      <c r="C463" s="1"/>
      <c r="D463" s="18"/>
      <c r="E463" s="20"/>
    </row>
    <row r="464" spans="1:5" ht="12.75">
      <c r="A464" s="1"/>
      <c r="C464" s="1"/>
      <c r="D464" s="18"/>
      <c r="E464" s="20"/>
    </row>
    <row r="465" spans="1:5" ht="12.75">
      <c r="A465" s="1"/>
      <c r="C465" s="1"/>
      <c r="D465" s="18"/>
      <c r="E465" s="20"/>
    </row>
    <row r="466" spans="1:5" ht="12.75">
      <c r="A466" s="1"/>
      <c r="C466" s="1"/>
      <c r="D466" s="18"/>
      <c r="E466" s="20"/>
    </row>
    <row r="467" spans="1:5" ht="12.75">
      <c r="A467" s="1"/>
      <c r="C467" s="1"/>
      <c r="D467" s="18"/>
      <c r="E467" s="20"/>
    </row>
    <row r="468" spans="1:5" ht="12.75">
      <c r="A468" s="1"/>
      <c r="C468" s="1"/>
      <c r="D468" s="18"/>
      <c r="E468" s="20"/>
    </row>
    <row r="469" spans="1:5" ht="12.75">
      <c r="A469" s="1"/>
      <c r="C469" s="1"/>
      <c r="D469" s="18"/>
      <c r="E469" s="20"/>
    </row>
    <row r="470" spans="1:5" ht="12.75">
      <c r="A470" s="1"/>
      <c r="C470" s="1"/>
      <c r="D470" s="18"/>
      <c r="E470" s="20"/>
    </row>
    <row r="471" spans="1:5" ht="12.75">
      <c r="A471" s="1"/>
      <c r="C471" s="1"/>
      <c r="D471" s="18"/>
      <c r="E471" s="20"/>
    </row>
    <row r="472" spans="1:5" ht="12.75">
      <c r="A472" s="1"/>
      <c r="C472" s="1"/>
      <c r="D472" s="18"/>
      <c r="E472" s="20"/>
    </row>
    <row r="473" spans="1:5" ht="12.75">
      <c r="A473" s="1"/>
      <c r="C473" s="1"/>
      <c r="D473" s="18"/>
      <c r="E473" s="20"/>
    </row>
    <row r="474" spans="1:5" ht="12.75">
      <c r="A474" s="1"/>
      <c r="C474" s="1"/>
      <c r="D474" s="18"/>
      <c r="E474" s="20"/>
    </row>
    <row r="475" spans="1:5" ht="12.75">
      <c r="A475" s="1"/>
      <c r="C475" s="1"/>
      <c r="D475" s="18"/>
      <c r="E475" s="20"/>
    </row>
    <row r="476" spans="1:5" ht="12.75">
      <c r="A476" s="1"/>
      <c r="C476" s="1"/>
      <c r="D476" s="18"/>
      <c r="E476" s="20"/>
    </row>
    <row r="477" spans="1:5" ht="12.75">
      <c r="A477" s="1"/>
      <c r="C477" s="1"/>
      <c r="D477" s="18"/>
      <c r="E477" s="20"/>
    </row>
    <row r="478" spans="1:5" ht="12.75">
      <c r="A478" s="1"/>
      <c r="C478" s="1"/>
      <c r="D478" s="18"/>
      <c r="E478" s="20"/>
    </row>
    <row r="479" spans="1:5" ht="12.75">
      <c r="A479" s="1"/>
      <c r="C479" s="1"/>
      <c r="D479" s="18"/>
      <c r="E479" s="20"/>
    </row>
    <row r="480" spans="1:5" ht="12.75">
      <c r="A480" s="1"/>
      <c r="C480" s="1"/>
      <c r="D480" s="18"/>
      <c r="E480" s="20"/>
    </row>
    <row r="481" spans="1:5" ht="12.75">
      <c r="A481" s="1"/>
      <c r="C481" s="1"/>
      <c r="D481" s="18"/>
      <c r="E481" s="20"/>
    </row>
    <row r="482" spans="1:5" ht="12.75">
      <c r="A482" s="1"/>
      <c r="C482" s="1"/>
      <c r="D482" s="18"/>
      <c r="E482" s="20"/>
    </row>
    <row r="483" spans="1:5" ht="12.75">
      <c r="A483" s="1"/>
      <c r="C483" s="1"/>
      <c r="D483" s="18"/>
      <c r="E483" s="20"/>
    </row>
    <row r="484" spans="1:5" ht="12.75">
      <c r="A484" s="1"/>
      <c r="C484" s="1"/>
      <c r="D484" s="18"/>
      <c r="E484" s="20"/>
    </row>
    <row r="485" spans="1:5" ht="12.75">
      <c r="A485" s="1"/>
      <c r="C485" s="1"/>
      <c r="D485" s="18"/>
      <c r="E485" s="20"/>
    </row>
    <row r="486" spans="1:5" ht="12.75">
      <c r="A486" s="1"/>
      <c r="C486" s="1"/>
      <c r="D486" s="18"/>
      <c r="E486" s="20"/>
    </row>
    <row r="487" spans="1:5" ht="12.75">
      <c r="A487" s="1"/>
      <c r="C487" s="1"/>
      <c r="D487" s="18"/>
      <c r="E487" s="20"/>
    </row>
    <row r="488" spans="1:5" ht="12.75">
      <c r="A488" s="1"/>
      <c r="C488" s="1"/>
      <c r="D488" s="18"/>
      <c r="E488" s="20"/>
    </row>
    <row r="489" spans="1:5" ht="12.75">
      <c r="A489" s="1"/>
      <c r="C489" s="1"/>
      <c r="D489" s="18"/>
      <c r="E489" s="20"/>
    </row>
    <row r="490" spans="1:5" ht="12.75">
      <c r="A490" s="1"/>
      <c r="C490" s="1"/>
      <c r="D490" s="18"/>
      <c r="E490" s="20"/>
    </row>
    <row r="491" spans="1:5" ht="12.75">
      <c r="A491" s="1"/>
      <c r="C491" s="1"/>
      <c r="D491" s="18"/>
      <c r="E491" s="20"/>
    </row>
    <row r="492" spans="1:5" ht="12.75">
      <c r="A492" s="1"/>
      <c r="C492" s="1"/>
      <c r="D492" s="18"/>
      <c r="E492" s="20"/>
    </row>
    <row r="493" spans="1:5" ht="12.75">
      <c r="A493" s="1"/>
      <c r="C493" s="1"/>
      <c r="D493" s="18"/>
      <c r="E493" s="20"/>
    </row>
    <row r="494" spans="1:5" ht="12.75">
      <c r="A494" s="1"/>
      <c r="C494" s="1"/>
      <c r="D494" s="18"/>
      <c r="E494" s="20"/>
    </row>
    <row r="495" spans="1:5" ht="12.75">
      <c r="A495" s="1"/>
      <c r="C495" s="1"/>
      <c r="D495" s="18"/>
      <c r="E495" s="20"/>
    </row>
    <row r="496" spans="1:5" ht="12.75">
      <c r="A496" s="1"/>
      <c r="C496" s="1"/>
      <c r="D496" s="18"/>
      <c r="E496" s="20"/>
    </row>
    <row r="497" spans="1:5" ht="12.75">
      <c r="A497" s="1"/>
      <c r="C497" s="1"/>
      <c r="D497" s="18"/>
      <c r="E497" s="20"/>
    </row>
    <row r="498" spans="1:5" ht="12.75">
      <c r="A498" s="1"/>
      <c r="C498" s="1"/>
      <c r="D498" s="18"/>
      <c r="E498" s="20"/>
    </row>
    <row r="499" spans="1:5" ht="12.75">
      <c r="A499" s="1"/>
      <c r="C499" s="1"/>
      <c r="D499" s="18"/>
      <c r="E499" s="20"/>
    </row>
    <row r="500" spans="1:5" ht="12.75">
      <c r="A500" s="1"/>
      <c r="C500" s="1"/>
      <c r="D500" s="18"/>
      <c r="E500" s="20"/>
    </row>
    <row r="501" spans="1:5" ht="12.75">
      <c r="A501" s="1"/>
      <c r="C501" s="1"/>
      <c r="D501" s="18"/>
      <c r="E501" s="20"/>
    </row>
    <row r="502" spans="1:5" ht="12.75">
      <c r="A502" s="1"/>
      <c r="C502" s="1"/>
      <c r="D502" s="18"/>
      <c r="E502" s="20"/>
    </row>
    <row r="503" spans="1:5" ht="12.75">
      <c r="A503" s="1"/>
      <c r="C503" s="1"/>
      <c r="D503" s="18"/>
      <c r="E503" s="20"/>
    </row>
    <row r="504" spans="1:5" ht="12.75">
      <c r="A504" s="1"/>
      <c r="C504" s="1"/>
      <c r="D504" s="18"/>
      <c r="E504" s="20"/>
    </row>
    <row r="505" spans="1:5" ht="12.75">
      <c r="A505" s="1"/>
      <c r="C505" s="1"/>
      <c r="D505" s="18"/>
      <c r="E505" s="20"/>
    </row>
    <row r="506" spans="1:5" ht="12.75">
      <c r="A506" s="1"/>
      <c r="C506" s="1"/>
      <c r="D506" s="18"/>
      <c r="E506" s="20"/>
    </row>
    <row r="507" spans="1:5" ht="12.75">
      <c r="A507" s="1"/>
      <c r="C507" s="1"/>
      <c r="D507" s="18"/>
      <c r="E507" s="20"/>
    </row>
    <row r="508" spans="1:5" ht="12.75">
      <c r="A508" s="1"/>
      <c r="C508" s="1"/>
      <c r="D508" s="18"/>
      <c r="E508" s="20"/>
    </row>
    <row r="509" spans="1:5" ht="12.75">
      <c r="A509" s="1"/>
      <c r="C509" s="1"/>
      <c r="D509" s="18"/>
      <c r="E509" s="20"/>
    </row>
    <row r="510" spans="1:5" ht="12.75">
      <c r="A510" s="1"/>
      <c r="C510" s="1"/>
      <c r="D510" s="18"/>
      <c r="E510" s="20"/>
    </row>
    <row r="511" spans="1:5" ht="12.75">
      <c r="A511" s="1"/>
      <c r="C511" s="1"/>
      <c r="D511" s="18"/>
      <c r="E511" s="20"/>
    </row>
    <row r="512" spans="1:5" ht="12.75">
      <c r="A512" s="1"/>
      <c r="C512" s="1"/>
      <c r="D512" s="18"/>
      <c r="E512" s="20"/>
    </row>
    <row r="513" spans="1:5" ht="12.75">
      <c r="A513" s="1"/>
      <c r="C513" s="1"/>
      <c r="D513" s="18"/>
      <c r="E513" s="20"/>
    </row>
    <row r="514" spans="1:5" ht="12.75">
      <c r="A514" s="1"/>
      <c r="C514" s="1"/>
      <c r="D514" s="18"/>
      <c r="E514" s="20"/>
    </row>
    <row r="515" spans="1:5" ht="12.75">
      <c r="A515" s="1"/>
      <c r="C515" s="1"/>
      <c r="D515" s="18"/>
      <c r="E515" s="20"/>
    </row>
    <row r="516" spans="1:5" ht="12.75">
      <c r="A516" s="1"/>
      <c r="C516" s="1"/>
      <c r="D516" s="18"/>
      <c r="E516" s="20"/>
    </row>
    <row r="517" spans="1:5" ht="12.75">
      <c r="A517" s="1"/>
      <c r="C517" s="1"/>
      <c r="D517" s="18"/>
      <c r="E517" s="20"/>
    </row>
    <row r="518" spans="1:5" ht="12.75">
      <c r="A518" s="1"/>
      <c r="C518" s="1"/>
      <c r="D518" s="18"/>
      <c r="E518" s="20"/>
    </row>
    <row r="519" spans="1:5" ht="12.75">
      <c r="A519" s="1"/>
      <c r="C519" s="1"/>
      <c r="D519" s="18"/>
      <c r="E519" s="20"/>
    </row>
    <row r="520" spans="1:5" ht="12.75">
      <c r="A520" s="1"/>
      <c r="C520" s="1"/>
      <c r="D520" s="18"/>
      <c r="E520" s="20"/>
    </row>
    <row r="521" spans="1:5" ht="12.75">
      <c r="A521" s="1"/>
      <c r="C521" s="1"/>
      <c r="D521" s="18"/>
      <c r="E521" s="20"/>
    </row>
    <row r="522" spans="1:5" ht="12.75">
      <c r="A522" s="1"/>
      <c r="C522" s="1"/>
      <c r="D522" s="18"/>
      <c r="E522" s="20"/>
    </row>
    <row r="523" spans="1:5" ht="12.75">
      <c r="A523" s="1"/>
      <c r="C523" s="1"/>
      <c r="D523" s="18"/>
      <c r="E523" s="20"/>
    </row>
    <row r="524" spans="1:5" ht="12.75">
      <c r="A524" s="1"/>
      <c r="C524" s="1"/>
      <c r="D524" s="18"/>
      <c r="E524" s="20"/>
    </row>
    <row r="525" spans="1:5" ht="12.75">
      <c r="A525" s="1"/>
      <c r="C525" s="1"/>
      <c r="D525" s="18"/>
      <c r="E525" s="20"/>
    </row>
    <row r="526" spans="1:5" ht="12.75">
      <c r="A526" s="1"/>
      <c r="C526" s="1"/>
      <c r="D526" s="18"/>
      <c r="E526" s="20"/>
    </row>
    <row r="527" spans="1:5" ht="12.75">
      <c r="A527" s="1"/>
      <c r="C527" s="1"/>
      <c r="D527" s="18"/>
      <c r="E527" s="20"/>
    </row>
    <row r="528" spans="1:5" ht="12.75">
      <c r="A528" s="1"/>
      <c r="C528" s="1"/>
      <c r="D528" s="18"/>
      <c r="E528" s="20"/>
    </row>
    <row r="529" spans="1:5" ht="12.75">
      <c r="A529" s="1"/>
      <c r="C529" s="1"/>
      <c r="D529" s="18"/>
      <c r="E529" s="20"/>
    </row>
    <row r="530" spans="1:5" ht="12.75">
      <c r="A530" s="1"/>
      <c r="C530" s="1"/>
      <c r="D530" s="18"/>
      <c r="E530" s="20"/>
    </row>
    <row r="531" spans="1:5" ht="12.75">
      <c r="A531" s="1"/>
      <c r="C531" s="1"/>
      <c r="D531" s="18"/>
      <c r="E531" s="20"/>
    </row>
    <row r="532" spans="1:5" ht="12.75">
      <c r="A532" s="1"/>
      <c r="C532" s="1"/>
      <c r="D532" s="18"/>
      <c r="E532" s="20"/>
    </row>
    <row r="533" spans="1:5" ht="12.75">
      <c r="A533" s="1"/>
      <c r="C533" s="1"/>
      <c r="D533" s="18"/>
      <c r="E533" s="20"/>
    </row>
    <row r="534" spans="1:5" ht="12.75">
      <c r="A534" s="1"/>
      <c r="C534" s="1"/>
      <c r="D534" s="18"/>
      <c r="E534" s="20"/>
    </row>
    <row r="535" spans="1:5" ht="12.75">
      <c r="A535" s="1"/>
      <c r="C535" s="1"/>
      <c r="D535" s="18"/>
      <c r="E535" s="20"/>
    </row>
    <row r="536" spans="1:5" ht="12.75">
      <c r="A536" s="1"/>
      <c r="C536" s="1"/>
      <c r="D536" s="18"/>
      <c r="E536" s="20"/>
    </row>
    <row r="537" spans="1:5" ht="12.75">
      <c r="A537" s="1"/>
      <c r="C537" s="1"/>
      <c r="D537" s="18"/>
      <c r="E537" s="20"/>
    </row>
    <row r="538" spans="1:5" ht="12.75">
      <c r="A538" s="1"/>
      <c r="C538" s="1"/>
      <c r="D538" s="18"/>
      <c r="E538" s="20"/>
    </row>
    <row r="539" spans="1:5" ht="12.75">
      <c r="A539" s="1"/>
      <c r="C539" s="1"/>
      <c r="D539" s="18"/>
      <c r="E539" s="20"/>
    </row>
    <row r="540" spans="1:5" ht="12.75">
      <c r="A540" s="1"/>
      <c r="C540" s="1"/>
      <c r="D540" s="18"/>
      <c r="E540" s="20"/>
    </row>
    <row r="541" spans="1:5" ht="12.75">
      <c r="A541" s="1"/>
      <c r="C541" s="1"/>
      <c r="D541" s="18"/>
      <c r="E541" s="20"/>
    </row>
    <row r="542" spans="1:5" ht="12.75">
      <c r="A542" s="1"/>
      <c r="C542" s="1"/>
      <c r="D542" s="18"/>
      <c r="E542" s="20"/>
    </row>
    <row r="543" spans="1:5" ht="12.75">
      <c r="A543" s="1"/>
      <c r="C543" s="1"/>
      <c r="D543" s="18"/>
      <c r="E543" s="20"/>
    </row>
    <row r="544" spans="1:5" ht="12.75">
      <c r="A544" s="1"/>
      <c r="C544" s="1"/>
      <c r="D544" s="18"/>
      <c r="E544" s="20"/>
    </row>
    <row r="545" spans="1:5" ht="12.75">
      <c r="A545" s="1"/>
      <c r="C545" s="1"/>
      <c r="D545" s="18"/>
      <c r="E545" s="20"/>
    </row>
    <row r="546" spans="1:5" ht="12.75">
      <c r="A546" s="1"/>
      <c r="C546" s="1"/>
      <c r="D546" s="18"/>
      <c r="E546" s="20"/>
    </row>
    <row r="547" spans="1:5" ht="12.75">
      <c r="A547" s="1"/>
      <c r="C547" s="1"/>
      <c r="D547" s="18"/>
      <c r="E547" s="20"/>
    </row>
    <row r="548" spans="1:5" ht="12.75">
      <c r="A548" s="1"/>
      <c r="C548" s="1"/>
      <c r="D548" s="18"/>
      <c r="E548" s="20"/>
    </row>
    <row r="549" spans="1:5" ht="12.75">
      <c r="A549" s="1"/>
      <c r="C549" s="1"/>
      <c r="D549" s="18"/>
      <c r="E549" s="20"/>
    </row>
    <row r="550" spans="1:5" ht="12.75">
      <c r="A550" s="1"/>
      <c r="C550" s="1"/>
      <c r="D550" s="18"/>
      <c r="E550" s="20"/>
    </row>
    <row r="551" spans="1:5" ht="12.75">
      <c r="A551" s="1"/>
      <c r="C551" s="1"/>
      <c r="D551" s="18"/>
      <c r="E551" s="20"/>
    </row>
    <row r="552" spans="1:5" ht="12.75">
      <c r="A552" s="1"/>
      <c r="C552" s="1"/>
      <c r="D552" s="18"/>
      <c r="E552" s="20"/>
    </row>
    <row r="553" spans="1:5" ht="12.75">
      <c r="A553" s="1"/>
      <c r="C553" s="1"/>
      <c r="D553" s="18"/>
      <c r="E553" s="20"/>
    </row>
    <row r="554" spans="1:5" ht="12.75">
      <c r="A554" s="1"/>
      <c r="C554" s="1"/>
      <c r="D554" s="18"/>
      <c r="E554" s="20"/>
    </row>
    <row r="555" spans="1:5" ht="12.75">
      <c r="A555" s="1"/>
      <c r="C555" s="1"/>
      <c r="D555" s="18"/>
      <c r="E555" s="20"/>
    </row>
    <row r="556" spans="1:5" ht="12.75">
      <c r="A556" s="1"/>
      <c r="C556" s="1"/>
      <c r="D556" s="18"/>
      <c r="E556" s="20"/>
    </row>
    <row r="557" spans="1:5" ht="12.75">
      <c r="A557" s="1"/>
      <c r="C557" s="1"/>
      <c r="D557" s="18"/>
      <c r="E557" s="20"/>
    </row>
    <row r="558" spans="1:5" ht="12.75">
      <c r="A558" s="1"/>
      <c r="C558" s="1"/>
      <c r="D558" s="18"/>
      <c r="E558" s="20"/>
    </row>
    <row r="559" spans="1:5" ht="12.75">
      <c r="A559" s="1"/>
      <c r="C559" s="1"/>
      <c r="D559" s="18"/>
      <c r="E559" s="20"/>
    </row>
    <row r="560" spans="1:5" ht="12.75">
      <c r="A560" s="1"/>
      <c r="C560" s="1"/>
      <c r="D560" s="18"/>
      <c r="E560" s="20"/>
    </row>
    <row r="561" spans="1:5" ht="12.75">
      <c r="A561" s="1"/>
      <c r="C561" s="1"/>
      <c r="D561" s="18"/>
      <c r="E561" s="20"/>
    </row>
    <row r="562" spans="1:5" ht="12.75">
      <c r="A562" s="1"/>
      <c r="C562" s="1"/>
      <c r="D562" s="18"/>
      <c r="E562" s="20"/>
    </row>
    <row r="563" spans="1:5" ht="12.75">
      <c r="A563" s="1"/>
      <c r="C563" s="1"/>
      <c r="D563" s="18"/>
      <c r="E563" s="20"/>
    </row>
    <row r="564" spans="1:5" ht="12.75">
      <c r="A564" s="1"/>
      <c r="C564" s="1"/>
      <c r="D564" s="18"/>
      <c r="E564" s="20"/>
    </row>
    <row r="565" spans="1:5" ht="12.75">
      <c r="A565" s="1"/>
      <c r="C565" s="1"/>
      <c r="D565" s="18"/>
      <c r="E565" s="20"/>
    </row>
    <row r="566" spans="1:5" ht="12.75">
      <c r="A566" s="1"/>
      <c r="C566" s="1"/>
      <c r="D566" s="18"/>
      <c r="E566" s="20"/>
    </row>
    <row r="567" spans="1:5" ht="12.75">
      <c r="A567" s="1"/>
      <c r="C567" s="1"/>
      <c r="D567" s="18"/>
      <c r="E567" s="20"/>
    </row>
    <row r="568" spans="1:5" ht="12.75">
      <c r="A568" s="1"/>
      <c r="C568" s="1"/>
      <c r="D568" s="18"/>
      <c r="E568" s="20"/>
    </row>
    <row r="569" spans="1:5" ht="12.75">
      <c r="A569" s="1"/>
      <c r="C569" s="1"/>
      <c r="D569" s="18"/>
      <c r="E569" s="20"/>
    </row>
    <row r="570" spans="1:5" ht="12.75">
      <c r="A570" s="1"/>
      <c r="C570" s="1"/>
      <c r="D570" s="18"/>
      <c r="E570" s="20"/>
    </row>
    <row r="571" spans="1:5" ht="12.75">
      <c r="A571" s="1"/>
      <c r="C571" s="1"/>
      <c r="D571" s="18"/>
      <c r="E571" s="20"/>
    </row>
    <row r="572" spans="1:5" ht="12.75">
      <c r="A572" s="1"/>
      <c r="C572" s="1"/>
      <c r="D572" s="18"/>
      <c r="E572" s="20"/>
    </row>
    <row r="573" spans="1:5" ht="12.75">
      <c r="A573" s="1"/>
      <c r="C573" s="1"/>
      <c r="D573" s="18"/>
      <c r="E573" s="20"/>
    </row>
    <row r="574" spans="1:5" ht="12.75">
      <c r="A574" s="1"/>
      <c r="C574" s="1"/>
      <c r="D574" s="18"/>
      <c r="E574" s="20"/>
    </row>
    <row r="575" spans="1:5" ht="12.75">
      <c r="A575" s="1"/>
      <c r="C575" s="1"/>
      <c r="D575" s="18"/>
      <c r="E575" s="20"/>
    </row>
    <row r="576" spans="1:5" ht="12.75">
      <c r="A576" s="1"/>
      <c r="C576" s="1"/>
      <c r="D576" s="18"/>
      <c r="E576" s="20"/>
    </row>
    <row r="577" spans="1:5" ht="12.75">
      <c r="A577" s="1"/>
      <c r="C577" s="1"/>
      <c r="D577" s="18"/>
      <c r="E577" s="20"/>
    </row>
    <row r="578" spans="1:5" ht="12.75">
      <c r="A578" s="1"/>
      <c r="C578" s="1"/>
      <c r="D578" s="18"/>
      <c r="E578" s="20"/>
    </row>
    <row r="579" spans="1:5" ht="12.75">
      <c r="A579" s="1"/>
      <c r="C579" s="1"/>
      <c r="D579" s="18"/>
      <c r="E579" s="20"/>
    </row>
    <row r="580" spans="1:5" ht="12.75">
      <c r="A580" s="1"/>
      <c r="C580" s="1"/>
      <c r="D580" s="18"/>
      <c r="E580" s="20"/>
    </row>
    <row r="581" spans="1:5" ht="12.75">
      <c r="A581" s="1"/>
      <c r="C581" s="1"/>
      <c r="D581" s="18"/>
      <c r="E581" s="20"/>
    </row>
    <row r="582" spans="1:5" ht="12.75">
      <c r="A582" s="1"/>
      <c r="C582" s="1"/>
      <c r="D582" s="18"/>
      <c r="E582" s="20"/>
    </row>
    <row r="583" spans="1:5" ht="12.75">
      <c r="A583" s="1"/>
      <c r="C583" s="1"/>
      <c r="D583" s="18"/>
      <c r="E583" s="20"/>
    </row>
    <row r="584" spans="1:5" ht="12.75">
      <c r="A584" s="1"/>
      <c r="C584" s="1"/>
      <c r="D584" s="18"/>
      <c r="E584" s="20"/>
    </row>
    <row r="585" spans="1:5" ht="12.75">
      <c r="A585" s="1"/>
      <c r="C585" s="1"/>
      <c r="D585" s="18"/>
      <c r="E585" s="20"/>
    </row>
    <row r="586" spans="1:5" ht="12.75">
      <c r="A586" s="1"/>
      <c r="C586" s="1"/>
      <c r="D586" s="18"/>
      <c r="E586" s="20"/>
    </row>
    <row r="587" spans="1:5" ht="12.75">
      <c r="A587" s="1"/>
      <c r="C587" s="1"/>
      <c r="D587" s="18"/>
      <c r="E587" s="20"/>
    </row>
    <row r="588" spans="1:5" ht="12.75">
      <c r="A588" s="1"/>
      <c r="C588" s="1"/>
      <c r="D588" s="18"/>
      <c r="E588" s="20"/>
    </row>
    <row r="589" spans="1:5" ht="12.75">
      <c r="A589" s="1"/>
      <c r="C589" s="1"/>
      <c r="D589" s="18"/>
      <c r="E589" s="20"/>
    </row>
    <row r="590" spans="1:5" ht="12.75">
      <c r="A590" s="1"/>
      <c r="C590" s="1"/>
      <c r="D590" s="18"/>
      <c r="E590" s="20"/>
    </row>
    <row r="591" spans="1:5" ht="12.75">
      <c r="A591" s="1"/>
      <c r="C591" s="1"/>
      <c r="D591" s="18"/>
      <c r="E591" s="20"/>
    </row>
    <row r="592" spans="1:5" ht="12.75">
      <c r="A592" s="1"/>
      <c r="C592" s="1"/>
      <c r="D592" s="18"/>
      <c r="E592" s="20"/>
    </row>
    <row r="593" spans="1:5" ht="12.75">
      <c r="A593" s="1"/>
      <c r="C593" s="1"/>
      <c r="D593" s="18"/>
      <c r="E593" s="20"/>
    </row>
    <row r="594" spans="1:5" ht="12.75">
      <c r="A594" s="1"/>
      <c r="C594" s="1"/>
      <c r="D594" s="18"/>
      <c r="E594" s="20"/>
    </row>
    <row r="595" spans="1:5" ht="12.75">
      <c r="A595" s="1"/>
      <c r="C595" s="1"/>
      <c r="D595" s="18"/>
      <c r="E595" s="20"/>
    </row>
    <row r="596" spans="1:5" ht="12.75">
      <c r="A596" s="1"/>
      <c r="C596" s="1"/>
      <c r="D596" s="18"/>
      <c r="E596" s="20"/>
    </row>
    <row r="597" spans="1:5" ht="12.75">
      <c r="A597" s="1"/>
      <c r="C597" s="1"/>
      <c r="D597" s="18"/>
      <c r="E597" s="20"/>
    </row>
    <row r="598" spans="1:5" ht="12.75">
      <c r="A598" s="1"/>
      <c r="C598" s="1"/>
      <c r="D598" s="18"/>
      <c r="E598" s="20"/>
    </row>
    <row r="599" spans="1:5" ht="12.75">
      <c r="A599" s="1"/>
      <c r="C599" s="1"/>
      <c r="D599" s="18"/>
      <c r="E599" s="20"/>
    </row>
    <row r="600" spans="1:5" ht="12.75">
      <c r="A600" s="1"/>
      <c r="C600" s="1"/>
      <c r="D600" s="18"/>
      <c r="E600" s="20"/>
    </row>
    <row r="601" spans="1:5" ht="12.75">
      <c r="A601" s="1"/>
      <c r="C601" s="1"/>
      <c r="D601" s="18"/>
      <c r="E601" s="20"/>
    </row>
    <row r="602" spans="1:5" ht="12.75">
      <c r="A602" s="1"/>
      <c r="C602" s="1"/>
      <c r="D602" s="18"/>
      <c r="E602" s="20"/>
    </row>
    <row r="603" spans="1:5" ht="12.75">
      <c r="A603" s="1"/>
      <c r="C603" s="1"/>
      <c r="D603" s="18"/>
      <c r="E603" s="20"/>
    </row>
    <row r="604" spans="1:5" ht="12.75">
      <c r="A604" s="1"/>
      <c r="C604" s="1"/>
      <c r="D604" s="18"/>
      <c r="E604" s="20"/>
    </row>
    <row r="605" spans="1:5" ht="12.75">
      <c r="A605" s="1"/>
      <c r="C605" s="1"/>
      <c r="D605" s="18"/>
      <c r="E605" s="20"/>
    </row>
    <row r="606" spans="1:5" ht="12.75">
      <c r="A606" s="1"/>
      <c r="C606" s="1"/>
      <c r="D606" s="18"/>
      <c r="E606" s="20"/>
    </row>
    <row r="607" spans="1:5" ht="12.75">
      <c r="A607" s="1"/>
      <c r="C607" s="1"/>
      <c r="D607" s="18"/>
      <c r="E607" s="20"/>
    </row>
    <row r="608" spans="1:5" ht="12.75">
      <c r="A608" s="1"/>
      <c r="C608" s="1"/>
      <c r="D608" s="18"/>
      <c r="E608" s="20"/>
    </row>
    <row r="609" spans="1:5" ht="12.75">
      <c r="A609" s="1"/>
      <c r="C609" s="1"/>
      <c r="D609" s="18"/>
      <c r="E609" s="20"/>
    </row>
    <row r="610" spans="1:5" ht="12.75">
      <c r="A610" s="1"/>
      <c r="C610" s="1"/>
      <c r="D610" s="18"/>
      <c r="E610" s="20"/>
    </row>
    <row r="611" spans="1:5" ht="12.75">
      <c r="A611" s="1"/>
      <c r="C611" s="1"/>
      <c r="D611" s="18"/>
      <c r="E611" s="20"/>
    </row>
    <row r="612" spans="1:5" ht="12.75">
      <c r="A612" s="1"/>
      <c r="C612" s="1"/>
      <c r="D612" s="18"/>
      <c r="E612" s="20"/>
    </row>
    <row r="613" spans="1:5" ht="12.75">
      <c r="A613" s="1"/>
      <c r="C613" s="1"/>
      <c r="D613" s="18"/>
      <c r="E613" s="20"/>
    </row>
    <row r="614" spans="1:5" ht="12.75">
      <c r="A614" s="1"/>
      <c r="C614" s="1"/>
      <c r="D614" s="18"/>
      <c r="E614" s="20"/>
    </row>
    <row r="615" spans="1:5" ht="12.75">
      <c r="A615" s="1"/>
      <c r="C615" s="1"/>
      <c r="D615" s="18"/>
      <c r="E615" s="20"/>
    </row>
    <row r="616" spans="1:5" ht="12.75">
      <c r="A616" s="1"/>
      <c r="C616" s="1"/>
      <c r="D616" s="18"/>
      <c r="E616" s="20"/>
    </row>
    <row r="617" spans="1:5" ht="12.75">
      <c r="A617" s="1"/>
      <c r="C617" s="1"/>
      <c r="D617" s="18"/>
      <c r="E617" s="20"/>
    </row>
    <row r="618" spans="1:5" ht="12.75">
      <c r="A618" s="1"/>
      <c r="C618" s="1"/>
      <c r="D618" s="18"/>
      <c r="E618" s="20"/>
    </row>
    <row r="619" spans="1:5" ht="12.75">
      <c r="A619" s="1"/>
      <c r="C619" s="1"/>
      <c r="D619" s="18"/>
      <c r="E619" s="20"/>
    </row>
    <row r="620" spans="1:5" ht="12.75">
      <c r="A620" s="1"/>
      <c r="C620" s="1"/>
      <c r="D620" s="18"/>
      <c r="E620" s="20"/>
    </row>
    <row r="621" spans="1:5" ht="12.75">
      <c r="A621" s="1"/>
      <c r="C621" s="1"/>
      <c r="D621" s="18"/>
      <c r="E621" s="20"/>
    </row>
    <row r="622" spans="1:5" ht="12.75">
      <c r="A622" s="1"/>
      <c r="C622" s="1"/>
      <c r="D622" s="18"/>
      <c r="E622" s="20"/>
    </row>
    <row r="623" spans="1:5" ht="12.75">
      <c r="A623" s="1"/>
      <c r="C623" s="1"/>
      <c r="D623" s="18"/>
      <c r="E623" s="20"/>
    </row>
    <row r="624" spans="1:5" ht="12.75">
      <c r="A624" s="1"/>
      <c r="C624" s="1"/>
      <c r="D624" s="18"/>
      <c r="E624" s="20"/>
    </row>
    <row r="625" spans="1:5" ht="12.75">
      <c r="A625" s="1"/>
      <c r="C625" s="1"/>
      <c r="D625" s="18"/>
      <c r="E625" s="20"/>
    </row>
    <row r="626" spans="1:5" ht="12.75">
      <c r="A626" s="1"/>
      <c r="C626" s="1"/>
      <c r="D626" s="18"/>
      <c r="E626" s="20"/>
    </row>
    <row r="627" spans="1:5" ht="12.75">
      <c r="A627" s="1"/>
      <c r="C627" s="1"/>
      <c r="D627" s="18"/>
      <c r="E627" s="20"/>
    </row>
    <row r="628" spans="1:5" ht="12.75">
      <c r="A628" s="1"/>
      <c r="C628" s="1"/>
      <c r="D628" s="18"/>
      <c r="E628" s="20"/>
    </row>
    <row r="629" spans="1:5" ht="12.75">
      <c r="A629" s="1"/>
      <c r="C629" s="1"/>
      <c r="D629" s="18"/>
      <c r="E629" s="20"/>
    </row>
    <row r="630" spans="1:5" ht="12.75">
      <c r="A630" s="1"/>
      <c r="C630" s="1"/>
      <c r="D630" s="18"/>
      <c r="E630" s="20"/>
    </row>
    <row r="631" spans="1:5" ht="12.75">
      <c r="A631" s="1"/>
      <c r="C631" s="1"/>
      <c r="D631" s="18"/>
      <c r="E631" s="20"/>
    </row>
    <row r="632" spans="1:5" ht="12.75">
      <c r="A632" s="1"/>
      <c r="C632" s="1"/>
      <c r="D632" s="18"/>
      <c r="E632" s="20"/>
    </row>
    <row r="633" spans="1:5" ht="12.75">
      <c r="A633" s="1"/>
      <c r="C633" s="1"/>
      <c r="D633" s="18"/>
      <c r="E633" s="20"/>
    </row>
    <row r="634" spans="1:5" ht="12.75">
      <c r="A634" s="1"/>
      <c r="C634" s="1"/>
      <c r="D634" s="18"/>
      <c r="E634" s="20"/>
    </row>
    <row r="635" spans="1:5" ht="12.75">
      <c r="A635" s="1"/>
      <c r="C635" s="1"/>
      <c r="D635" s="18"/>
      <c r="E635" s="20"/>
    </row>
    <row r="636" spans="1:5" ht="12.75">
      <c r="A636" s="1"/>
      <c r="C636" s="1"/>
      <c r="D636" s="18"/>
      <c r="E636" s="20"/>
    </row>
    <row r="637" spans="1:5" ht="12.75">
      <c r="A637" s="1"/>
      <c r="C637" s="1"/>
      <c r="D637" s="18"/>
      <c r="E637" s="20"/>
    </row>
    <row r="638" spans="1:5" ht="12.75">
      <c r="A638" s="1"/>
      <c r="C638" s="1"/>
      <c r="D638" s="18"/>
      <c r="E638" s="20"/>
    </row>
    <row r="639" spans="1:5" ht="12.75">
      <c r="A639" s="1"/>
      <c r="C639" s="1"/>
      <c r="D639" s="18"/>
      <c r="E639" s="20"/>
    </row>
    <row r="640" spans="1:5" ht="12.75">
      <c r="A640" s="1"/>
      <c r="C640" s="1"/>
      <c r="D640" s="18"/>
      <c r="E640" s="20"/>
    </row>
    <row r="641" spans="1:5" ht="12.75">
      <c r="A641" s="1"/>
      <c r="C641" s="1"/>
      <c r="D641" s="18"/>
      <c r="E641" s="20"/>
    </row>
    <row r="642" spans="1:5" ht="12.75">
      <c r="A642" s="1"/>
      <c r="C642" s="1"/>
      <c r="D642" s="18"/>
      <c r="E642" s="20"/>
    </row>
    <row r="643" spans="1:5" ht="12.75">
      <c r="A643" s="1"/>
      <c r="C643" s="1"/>
      <c r="D643" s="18"/>
      <c r="E643" s="20"/>
    </row>
    <row r="644" spans="1:5" ht="12.75">
      <c r="A644" s="1"/>
      <c r="C644" s="1"/>
      <c r="D644" s="18"/>
      <c r="E644" s="20"/>
    </row>
    <row r="645" spans="1:5" ht="12.75">
      <c r="A645" s="1"/>
      <c r="C645" s="1"/>
      <c r="D645" s="18"/>
      <c r="E645" s="20"/>
    </row>
    <row r="646" spans="1:5" ht="12.75">
      <c r="A646" s="1"/>
      <c r="C646" s="1"/>
      <c r="D646" s="18"/>
      <c r="E646" s="20"/>
    </row>
    <row r="647" spans="1:5" ht="12.75">
      <c r="A647" s="1"/>
      <c r="C647" s="1"/>
      <c r="D647" s="18"/>
      <c r="E647" s="20"/>
    </row>
    <row r="648" spans="1:5" ht="12.75">
      <c r="A648" s="1"/>
      <c r="C648" s="1"/>
      <c r="D648" s="18"/>
      <c r="E648" s="20"/>
    </row>
    <row r="649" spans="1:5" ht="12.75">
      <c r="A649" s="1"/>
      <c r="C649" s="1"/>
      <c r="D649" s="18"/>
      <c r="E649" s="20"/>
    </row>
    <row r="650" spans="1:5" ht="12.75">
      <c r="A650" s="1"/>
      <c r="C650" s="1"/>
      <c r="D650" s="18"/>
      <c r="E650" s="20"/>
    </row>
    <row r="651" spans="1:5" ht="12.75">
      <c r="A651" s="1"/>
      <c r="C651" s="1"/>
      <c r="D651" s="18"/>
      <c r="E651" s="20"/>
    </row>
    <row r="652" spans="1:5" ht="12.75">
      <c r="A652" s="1"/>
      <c r="C652" s="1"/>
      <c r="D652" s="18"/>
      <c r="E652" s="20"/>
    </row>
    <row r="653" spans="1:5" ht="12.75">
      <c r="A653" s="1"/>
      <c r="C653" s="1"/>
      <c r="D653" s="18"/>
      <c r="E653" s="20"/>
    </row>
    <row r="654" spans="1:5" ht="12.75">
      <c r="A654" s="1"/>
      <c r="C654" s="1"/>
      <c r="D654" s="18"/>
      <c r="E654" s="20"/>
    </row>
    <row r="655" spans="1:5" ht="12.75">
      <c r="A655" s="1"/>
      <c r="C655" s="1"/>
      <c r="D655" s="18"/>
      <c r="E655" s="20"/>
    </row>
    <row r="656" spans="1:5" ht="12.75">
      <c r="A656" s="1"/>
      <c r="C656" s="1"/>
      <c r="D656" s="18"/>
      <c r="E656" s="20"/>
    </row>
    <row r="657" spans="1:5" ht="12.75">
      <c r="A657" s="1"/>
      <c r="C657" s="1"/>
      <c r="D657" s="18"/>
      <c r="E657" s="20"/>
    </row>
    <row r="658" spans="1:5" ht="12.75">
      <c r="A658" s="1"/>
      <c r="C658" s="1"/>
      <c r="D658" s="18"/>
      <c r="E658" s="20"/>
    </row>
    <row r="659" spans="1:5" ht="12.75">
      <c r="A659" s="1"/>
      <c r="C659" s="1"/>
      <c r="D659" s="18"/>
      <c r="E659" s="20"/>
    </row>
    <row r="660" spans="1:5" ht="12.75">
      <c r="A660" s="1"/>
      <c r="C660" s="1"/>
      <c r="D660" s="18"/>
      <c r="E660" s="20"/>
    </row>
    <row r="661" spans="1:5" ht="12.75">
      <c r="A661" s="1"/>
      <c r="C661" s="1"/>
      <c r="D661" s="18"/>
      <c r="E661" s="20"/>
    </row>
    <row r="662" spans="1:5" ht="12.75">
      <c r="A662" s="1"/>
      <c r="C662" s="1"/>
      <c r="D662" s="18"/>
      <c r="E662" s="20"/>
    </row>
    <row r="663" spans="1:5" ht="12.75">
      <c r="A663" s="1"/>
      <c r="C663" s="1"/>
      <c r="D663" s="18"/>
      <c r="E663" s="20"/>
    </row>
    <row r="664" spans="1:5" ht="12.75">
      <c r="A664" s="1"/>
      <c r="C664" s="1"/>
      <c r="D664" s="18"/>
      <c r="E664" s="20"/>
    </row>
    <row r="665" spans="1:5" ht="12.75">
      <c r="A665" s="1"/>
      <c r="C665" s="1"/>
      <c r="D665" s="18"/>
      <c r="E665" s="20"/>
    </row>
    <row r="666" spans="1:5" ht="12.75">
      <c r="A666" s="1"/>
      <c r="C666" s="1"/>
      <c r="D666" s="18"/>
      <c r="E666" s="20"/>
    </row>
    <row r="667" spans="1:5" ht="12.75">
      <c r="A667" s="1"/>
      <c r="C667" s="1"/>
      <c r="D667" s="18"/>
      <c r="E667" s="20"/>
    </row>
    <row r="668" spans="1:5" ht="12.75">
      <c r="A668" s="1"/>
      <c r="C668" s="1"/>
      <c r="D668" s="18"/>
      <c r="E668" s="20"/>
    </row>
    <row r="669" spans="1:5" ht="12.75">
      <c r="A669" s="1"/>
      <c r="C669" s="1"/>
      <c r="D669" s="18"/>
      <c r="E669" s="20"/>
    </row>
    <row r="670" spans="1:5" ht="12.75">
      <c r="A670" s="1"/>
      <c r="C670" s="1"/>
      <c r="D670" s="18"/>
      <c r="E670" s="20"/>
    </row>
    <row r="671" spans="1:5" ht="12.75">
      <c r="A671" s="1"/>
      <c r="C671" s="1"/>
      <c r="D671" s="18"/>
      <c r="E671" s="20"/>
    </row>
    <row r="672" spans="1:5" ht="12.75">
      <c r="A672" s="1"/>
      <c r="C672" s="1"/>
      <c r="D672" s="18"/>
      <c r="E672" s="20"/>
    </row>
    <row r="673" spans="1:5" ht="12.75">
      <c r="A673" s="1"/>
      <c r="C673" s="1"/>
      <c r="D673" s="18"/>
      <c r="E673" s="20"/>
    </row>
    <row r="674" spans="1:5" ht="12.75">
      <c r="A674" s="1"/>
      <c r="C674" s="1"/>
      <c r="D674" s="18"/>
      <c r="E674" s="20"/>
    </row>
    <row r="675" spans="1:5" ht="12.75">
      <c r="A675" s="1"/>
      <c r="C675" s="1"/>
      <c r="D675" s="18"/>
      <c r="E675" s="20"/>
    </row>
    <row r="676" spans="1:5" ht="12.75">
      <c r="A676" s="1"/>
      <c r="C676" s="1"/>
      <c r="D676" s="18"/>
      <c r="E676" s="20"/>
    </row>
    <row r="677" spans="1:5" ht="12.75">
      <c r="A677" s="1"/>
      <c r="C677" s="1"/>
      <c r="D677" s="18"/>
      <c r="E677" s="20"/>
    </row>
    <row r="678" spans="1:5" ht="12.75">
      <c r="A678" s="1"/>
      <c r="C678" s="1"/>
      <c r="D678" s="18"/>
      <c r="E678" s="20"/>
    </row>
    <row r="679" spans="1:5" ht="12.75">
      <c r="A679" s="1"/>
      <c r="C679" s="1"/>
      <c r="D679" s="18"/>
      <c r="E679" s="20"/>
    </row>
    <row r="680" spans="1:5" ht="12.75">
      <c r="A680" s="1"/>
      <c r="C680" s="1"/>
      <c r="D680" s="18"/>
      <c r="E680" s="20"/>
    </row>
    <row r="681" spans="1:5" ht="12.75">
      <c r="A681" s="1"/>
      <c r="C681" s="1"/>
      <c r="D681" s="18"/>
      <c r="E681" s="20"/>
    </row>
    <row r="682" spans="1:5" ht="12.75">
      <c r="A682" s="1"/>
      <c r="C682" s="1"/>
      <c r="D682" s="18"/>
      <c r="E682" s="20"/>
    </row>
    <row r="683" spans="1:5" ht="12.75">
      <c r="A683" s="1"/>
      <c r="C683" s="1"/>
      <c r="D683" s="18"/>
      <c r="E683" s="20"/>
    </row>
    <row r="684" spans="1:5" ht="12.75">
      <c r="A684" s="1"/>
      <c r="C684" s="1"/>
      <c r="D684" s="18"/>
      <c r="E684" s="20"/>
    </row>
    <row r="685" spans="1:5" ht="12.75">
      <c r="A685" s="1"/>
      <c r="C685" s="1"/>
      <c r="D685" s="18"/>
      <c r="E685" s="20"/>
    </row>
    <row r="686" spans="1:5" ht="12.75">
      <c r="A686" s="1"/>
      <c r="C686" s="1"/>
      <c r="D686" s="18"/>
      <c r="E686" s="20"/>
    </row>
    <row r="687" spans="1:5" ht="12.75">
      <c r="A687" s="1"/>
      <c r="C687" s="1"/>
      <c r="D687" s="18"/>
      <c r="E687" s="20"/>
    </row>
    <row r="688" spans="1:5" ht="12.75">
      <c r="A688" s="1"/>
      <c r="C688" s="1"/>
      <c r="D688" s="18"/>
      <c r="E688" s="20"/>
    </row>
    <row r="689" spans="1:5" ht="12.75">
      <c r="A689" s="1"/>
      <c r="C689" s="1"/>
      <c r="D689" s="18"/>
      <c r="E689" s="20"/>
    </row>
    <row r="690" spans="1:5" ht="12.75">
      <c r="A690" s="1"/>
      <c r="C690" s="1"/>
      <c r="D690" s="18"/>
      <c r="E690" s="20"/>
    </row>
    <row r="691" spans="1:5" ht="12.75">
      <c r="A691" s="1"/>
      <c r="C691" s="1"/>
      <c r="D691" s="18"/>
      <c r="E691" s="20"/>
    </row>
    <row r="692" spans="1:5" ht="12.75">
      <c r="A692" s="1"/>
      <c r="C692" s="1"/>
      <c r="D692" s="18"/>
      <c r="E692" s="20"/>
    </row>
    <row r="693" spans="1:5" ht="12.75">
      <c r="A693" s="1"/>
      <c r="C693" s="1"/>
      <c r="D693" s="18"/>
      <c r="E693" s="20"/>
    </row>
    <row r="694" spans="1:5" ht="12.75">
      <c r="A694" s="1"/>
      <c r="C694" s="1"/>
      <c r="D694" s="18"/>
      <c r="E694" s="20"/>
    </row>
    <row r="695" spans="1:5" ht="12.75">
      <c r="A695" s="1"/>
      <c r="C695" s="1"/>
      <c r="D695" s="18"/>
      <c r="E695" s="20"/>
    </row>
    <row r="696" spans="1:5" ht="12.75">
      <c r="A696" s="1"/>
      <c r="C696" s="1"/>
      <c r="D696" s="18"/>
      <c r="E696" s="20"/>
    </row>
    <row r="697" spans="1:5" ht="12.75">
      <c r="A697" s="1"/>
      <c r="C697" s="1"/>
      <c r="D697" s="18"/>
      <c r="E697" s="20"/>
    </row>
    <row r="698" spans="1:5" ht="12.75">
      <c r="A698" s="1"/>
      <c r="C698" s="1"/>
      <c r="D698" s="18"/>
      <c r="E698" s="20"/>
    </row>
    <row r="699" spans="1:5" ht="12.75">
      <c r="A699" s="1"/>
      <c r="C699" s="1"/>
      <c r="D699" s="18"/>
      <c r="E699" s="20"/>
    </row>
    <row r="700" spans="1:5" ht="12.75">
      <c r="A700" s="1"/>
      <c r="C700" s="1"/>
      <c r="D700" s="18"/>
      <c r="E700" s="20"/>
    </row>
    <row r="701" spans="1:5" ht="12.75">
      <c r="A701" s="1"/>
      <c r="C701" s="1"/>
      <c r="D701" s="18"/>
      <c r="E701" s="20"/>
    </row>
    <row r="702" spans="1:5" ht="12.75">
      <c r="A702" s="1"/>
      <c r="C702" s="1"/>
      <c r="D702" s="18"/>
      <c r="E702" s="20"/>
    </row>
    <row r="703" spans="1:5" ht="12.75">
      <c r="A703" s="1"/>
      <c r="C703" s="1"/>
      <c r="D703" s="18"/>
      <c r="E703" s="20"/>
    </row>
    <row r="704" spans="1:5" ht="12.75">
      <c r="A704" s="1"/>
      <c r="C704" s="1"/>
      <c r="D704" s="18"/>
      <c r="E704" s="20"/>
    </row>
    <row r="705" spans="1:5" ht="12.75">
      <c r="A705" s="1"/>
      <c r="C705" s="1"/>
      <c r="D705" s="18"/>
      <c r="E705" s="20"/>
    </row>
    <row r="706" spans="1:5" ht="12.75">
      <c r="A706" s="1"/>
      <c r="C706" s="1"/>
      <c r="D706" s="18"/>
      <c r="E706" s="20"/>
    </row>
    <row r="707" spans="1:5" ht="12.75">
      <c r="A707" s="1"/>
      <c r="C707" s="1"/>
      <c r="D707" s="18"/>
      <c r="E707" s="20"/>
    </row>
    <row r="708" spans="1:5" ht="12.75">
      <c r="A708" s="1"/>
      <c r="C708" s="1"/>
      <c r="D708" s="18"/>
      <c r="E708" s="20"/>
    </row>
    <row r="709" spans="1:5" ht="12.75">
      <c r="A709" s="1"/>
      <c r="C709" s="1"/>
      <c r="D709" s="18"/>
      <c r="E709" s="20"/>
    </row>
    <row r="710" spans="1:5" ht="12.75">
      <c r="A710" s="1"/>
      <c r="C710" s="1"/>
      <c r="D710" s="18"/>
      <c r="E710" s="20"/>
    </row>
    <row r="711" spans="1:5" ht="12.75">
      <c r="A711" s="1"/>
      <c r="C711" s="1"/>
      <c r="D711" s="18"/>
      <c r="E711" s="20"/>
    </row>
    <row r="712" spans="1:5" ht="12.75">
      <c r="A712" s="1"/>
      <c r="C712" s="1"/>
      <c r="D712" s="18"/>
      <c r="E712" s="20"/>
    </row>
    <row r="713" spans="1:5" ht="12.75">
      <c r="A713" s="1"/>
      <c r="C713" s="1"/>
      <c r="D713" s="18"/>
      <c r="E713" s="20"/>
    </row>
    <row r="714" spans="1:5" ht="12.75">
      <c r="A714" s="1"/>
      <c r="C714" s="1"/>
      <c r="D714" s="18"/>
      <c r="E714" s="20"/>
    </row>
    <row r="715" spans="1:5" ht="12.75">
      <c r="A715" s="1"/>
      <c r="C715" s="1"/>
      <c r="D715" s="18"/>
      <c r="E715" s="20"/>
    </row>
    <row r="716" spans="1:5" ht="12.75">
      <c r="A716" s="1"/>
      <c r="C716" s="1"/>
      <c r="D716" s="18"/>
      <c r="E716" s="20"/>
    </row>
    <row r="717" spans="1:5" ht="12.75">
      <c r="A717" s="1"/>
      <c r="C717" s="1"/>
      <c r="D717" s="18"/>
      <c r="E717" s="20"/>
    </row>
    <row r="718" spans="1:5" ht="12.75">
      <c r="A718" s="1"/>
      <c r="C718" s="1"/>
      <c r="D718" s="18"/>
      <c r="E718" s="20"/>
    </row>
    <row r="719" spans="1:5" ht="12.75">
      <c r="A719" s="1"/>
      <c r="C719" s="1"/>
      <c r="D719" s="18"/>
      <c r="E719" s="20"/>
    </row>
    <row r="720" spans="1:5" ht="12.75">
      <c r="A720" s="1"/>
      <c r="C720" s="1"/>
      <c r="D720" s="18"/>
      <c r="E720" s="20"/>
    </row>
    <row r="721" spans="1:5" ht="12.75">
      <c r="A721" s="1"/>
      <c r="C721" s="1"/>
      <c r="D721" s="18"/>
      <c r="E721" s="20"/>
    </row>
    <row r="722" spans="1:5" ht="12.75">
      <c r="A722" s="1"/>
      <c r="C722" s="1"/>
      <c r="D722" s="18"/>
      <c r="E722" s="20"/>
    </row>
    <row r="723" spans="1:5" ht="12.75">
      <c r="A723" s="1"/>
      <c r="C723" s="1"/>
      <c r="D723" s="18"/>
      <c r="E723" s="20"/>
    </row>
    <row r="724" spans="1:5" ht="12.75">
      <c r="A724" s="1"/>
      <c r="C724" s="1"/>
      <c r="D724" s="18"/>
      <c r="E724" s="20"/>
    </row>
    <row r="725" spans="1:5" ht="12.75">
      <c r="A725" s="1"/>
      <c r="C725" s="1"/>
      <c r="D725" s="18"/>
      <c r="E725" s="20"/>
    </row>
    <row r="726" spans="1:5" ht="12.75">
      <c r="A726" s="1"/>
      <c r="C726" s="1"/>
      <c r="D726" s="18"/>
      <c r="E726" s="20"/>
    </row>
    <row r="727" spans="1:5" ht="12.75">
      <c r="A727" s="1"/>
      <c r="C727" s="1"/>
      <c r="D727" s="18"/>
      <c r="E727" s="20"/>
    </row>
    <row r="728" spans="1:5" ht="12.75">
      <c r="A728" s="1"/>
      <c r="C728" s="1"/>
      <c r="D728" s="18"/>
      <c r="E728" s="20"/>
    </row>
    <row r="729" spans="1:5" ht="12.75">
      <c r="A729" s="1"/>
      <c r="C729" s="1"/>
      <c r="D729" s="18"/>
      <c r="E729" s="20"/>
    </row>
    <row r="730" spans="1:5" ht="12.75">
      <c r="A730" s="1"/>
      <c r="C730" s="1"/>
      <c r="D730" s="18"/>
      <c r="E730" s="20"/>
    </row>
    <row r="731" spans="1:5" ht="12.75">
      <c r="A731" s="1"/>
      <c r="C731" s="1"/>
      <c r="D731" s="18"/>
      <c r="E731" s="20"/>
    </row>
    <row r="732" spans="1:5" ht="12.75">
      <c r="A732" s="1"/>
      <c r="C732" s="1"/>
      <c r="D732" s="18"/>
      <c r="E732" s="20"/>
    </row>
    <row r="733" spans="1:5" ht="12.75">
      <c r="A733" s="1"/>
      <c r="C733" s="1"/>
      <c r="D733" s="18"/>
      <c r="E733" s="20"/>
    </row>
    <row r="734" spans="1:5" ht="12.75">
      <c r="A734" s="1"/>
      <c r="C734" s="1"/>
      <c r="D734" s="18"/>
      <c r="E734" s="20"/>
    </row>
    <row r="735" spans="1:5" ht="12.75">
      <c r="A735" s="1"/>
      <c r="C735" s="1"/>
      <c r="D735" s="18"/>
      <c r="E735" s="20"/>
    </row>
    <row r="736" spans="1:5" ht="12.75">
      <c r="A736" s="1"/>
      <c r="C736" s="1"/>
      <c r="D736" s="18"/>
      <c r="E736" s="20"/>
    </row>
    <row r="737" spans="1:5" ht="12.75">
      <c r="A737" s="1"/>
      <c r="C737" s="1"/>
      <c r="D737" s="18"/>
      <c r="E737" s="20"/>
    </row>
    <row r="738" spans="1:5" ht="12.75">
      <c r="A738" s="1"/>
      <c r="C738" s="1"/>
      <c r="D738" s="18"/>
      <c r="E738" s="20"/>
    </row>
    <row r="739" spans="1:5" ht="12.75">
      <c r="A739" s="1"/>
      <c r="C739" s="1"/>
      <c r="D739" s="18"/>
      <c r="E739" s="20"/>
    </row>
    <row r="740" spans="1:5" ht="12.75">
      <c r="A740" s="1"/>
      <c r="C740" s="1"/>
      <c r="D740" s="18"/>
      <c r="E740" s="20"/>
    </row>
    <row r="741" spans="1:5" ht="12.75">
      <c r="A741" s="1"/>
      <c r="C741" s="1"/>
      <c r="D741" s="18"/>
      <c r="E741" s="20"/>
    </row>
    <row r="742" spans="1:5" ht="12.75">
      <c r="A742" s="1"/>
      <c r="C742" s="1"/>
      <c r="D742" s="18"/>
      <c r="E742" s="20"/>
    </row>
    <row r="743" spans="1:5" ht="12.75">
      <c r="A743" s="1"/>
      <c r="C743" s="1"/>
      <c r="D743" s="18"/>
      <c r="E743" s="20"/>
    </row>
    <row r="744" spans="1:5" ht="12.75">
      <c r="A744" s="1"/>
      <c r="C744" s="1"/>
      <c r="D744" s="18"/>
      <c r="E744" s="20"/>
    </row>
    <row r="745" spans="1:5" ht="12.75">
      <c r="A745" s="1"/>
      <c r="C745" s="1"/>
      <c r="D745" s="18"/>
      <c r="E745" s="20"/>
    </row>
    <row r="746" spans="1:5" ht="12.75">
      <c r="A746" s="1"/>
      <c r="C746" s="1"/>
      <c r="D746" s="18"/>
      <c r="E746" s="20"/>
    </row>
    <row r="747" spans="1:5" ht="12.75">
      <c r="A747" s="1"/>
      <c r="C747" s="1"/>
      <c r="D747" s="18"/>
      <c r="E747" s="20"/>
    </row>
    <row r="748" spans="1:5" ht="12.75">
      <c r="A748" s="1"/>
      <c r="C748" s="1"/>
      <c r="D748" s="18"/>
      <c r="E748" s="20"/>
    </row>
    <row r="749" spans="1:5" ht="12.75">
      <c r="A749" s="1"/>
      <c r="C749" s="1"/>
      <c r="D749" s="18"/>
      <c r="E749" s="20"/>
    </row>
    <row r="750" spans="1:5" ht="12.75">
      <c r="A750" s="1"/>
      <c r="C750" s="1"/>
      <c r="D750" s="18"/>
      <c r="E750" s="20"/>
    </row>
    <row r="751" spans="1:5" ht="12.75">
      <c r="A751" s="1"/>
      <c r="C751" s="1"/>
      <c r="D751" s="18"/>
      <c r="E751" s="20"/>
    </row>
    <row r="752" spans="1:5" ht="12.75">
      <c r="A752" s="1"/>
      <c r="C752" s="1"/>
      <c r="D752" s="18"/>
      <c r="E752" s="20"/>
    </row>
    <row r="753" spans="1:5" ht="12.75">
      <c r="A753" s="1"/>
      <c r="C753" s="1"/>
      <c r="D753" s="18"/>
      <c r="E753" s="20"/>
    </row>
    <row r="754" spans="1:5" ht="12.75">
      <c r="A754" s="1"/>
      <c r="C754" s="1"/>
      <c r="D754" s="18"/>
      <c r="E754" s="20"/>
    </row>
    <row r="755" spans="1:5" ht="12.75">
      <c r="A755" s="1"/>
      <c r="C755" s="1"/>
      <c r="D755" s="18"/>
      <c r="E755" s="20"/>
    </row>
    <row r="756" spans="1:5" ht="12.75">
      <c r="A756" s="1"/>
      <c r="C756" s="1"/>
      <c r="D756" s="18"/>
      <c r="E756" s="20"/>
    </row>
    <row r="757" spans="1:5" ht="12.75">
      <c r="A757" s="1"/>
      <c r="C757" s="1"/>
      <c r="D757" s="18"/>
      <c r="E757" s="20"/>
    </row>
    <row r="758" spans="1:5" ht="12.75">
      <c r="A758" s="1"/>
      <c r="C758" s="1"/>
      <c r="D758" s="18"/>
      <c r="E758" s="20"/>
    </row>
    <row r="759" spans="1:5" ht="12.75">
      <c r="A759" s="1"/>
      <c r="C759" s="1"/>
      <c r="D759" s="18"/>
      <c r="E759" s="20"/>
    </row>
    <row r="760" spans="1:5" ht="12.75">
      <c r="A760" s="1"/>
      <c r="C760" s="1"/>
      <c r="D760" s="18"/>
      <c r="E760" s="20"/>
    </row>
    <row r="761" spans="1:5" ht="12.75">
      <c r="A761" s="1"/>
      <c r="C761" s="1"/>
      <c r="D761" s="18"/>
      <c r="E761" s="20"/>
    </row>
    <row r="762" spans="1:5" ht="12.75">
      <c r="A762" s="1"/>
      <c r="C762" s="1"/>
      <c r="D762" s="18"/>
      <c r="E762" s="20"/>
    </row>
    <row r="763" spans="1:5" ht="12.75">
      <c r="A763" s="1"/>
      <c r="C763" s="1"/>
      <c r="D763" s="18"/>
      <c r="E763" s="20"/>
    </row>
    <row r="764" spans="1:5" ht="12.75">
      <c r="A764" s="1"/>
      <c r="C764" s="1"/>
      <c r="D764" s="18"/>
      <c r="E764" s="20"/>
    </row>
    <row r="765" spans="1:5" ht="12.75">
      <c r="A765" s="1"/>
      <c r="C765" s="1"/>
      <c r="D765" s="18"/>
      <c r="E765" s="20"/>
    </row>
    <row r="766" spans="1:5" ht="12.75">
      <c r="A766" s="1"/>
      <c r="C766" s="1"/>
      <c r="D766" s="18"/>
      <c r="E766" s="20"/>
    </row>
    <row r="767" spans="1:5" ht="12.75">
      <c r="A767" s="1"/>
      <c r="C767" s="1"/>
      <c r="D767" s="18"/>
      <c r="E767" s="20"/>
    </row>
    <row r="768" spans="1:5" ht="12.75">
      <c r="A768" s="1"/>
      <c r="C768" s="1"/>
      <c r="D768" s="18"/>
      <c r="E768" s="20"/>
    </row>
    <row r="769" spans="1:5" ht="12.75">
      <c r="A769" s="1"/>
      <c r="C769" s="1"/>
      <c r="D769" s="18"/>
      <c r="E769" s="20"/>
    </row>
    <row r="770" spans="1:5" ht="12.75">
      <c r="A770" s="1"/>
      <c r="C770" s="1"/>
      <c r="D770" s="18"/>
      <c r="E770" s="20"/>
    </row>
    <row r="771" spans="1:5" ht="12.75">
      <c r="A771" s="1"/>
      <c r="C771" s="1"/>
      <c r="D771" s="18"/>
      <c r="E771" s="20"/>
    </row>
    <row r="772" spans="1:5" ht="12.75">
      <c r="A772" s="1"/>
      <c r="C772" s="1"/>
      <c r="D772" s="18"/>
      <c r="E772" s="20"/>
    </row>
    <row r="773" spans="1:5" ht="12.75">
      <c r="A773" s="1"/>
      <c r="C773" s="1"/>
      <c r="D773" s="18"/>
      <c r="E773" s="20"/>
    </row>
    <row r="774" spans="1:5" ht="12.75">
      <c r="A774" s="1"/>
      <c r="C774" s="1"/>
      <c r="D774" s="18"/>
      <c r="E774" s="20"/>
    </row>
    <row r="775" spans="1:5" ht="12.75">
      <c r="A775" s="1"/>
      <c r="C775" s="1"/>
      <c r="D775" s="18"/>
      <c r="E775" s="20"/>
    </row>
    <row r="776" spans="1:5" ht="12.75">
      <c r="A776" s="1"/>
      <c r="C776" s="1"/>
      <c r="D776" s="18"/>
      <c r="E776" s="20"/>
    </row>
    <row r="777" spans="1:5" ht="12.75">
      <c r="A777" s="1"/>
      <c r="C777" s="1"/>
      <c r="D777" s="18"/>
      <c r="E777" s="20"/>
    </row>
    <row r="778" spans="1:5" ht="12.75">
      <c r="A778" s="1"/>
      <c r="C778" s="1"/>
      <c r="D778" s="18"/>
      <c r="E778" s="20"/>
    </row>
    <row r="779" spans="1:5" ht="12.75">
      <c r="A779" s="1"/>
      <c r="C779" s="1"/>
      <c r="D779" s="18"/>
      <c r="E779" s="20"/>
    </row>
    <row r="780" spans="1:5" ht="12.75">
      <c r="A780" s="1"/>
      <c r="C780" s="1"/>
      <c r="D780" s="18"/>
      <c r="E780" s="20"/>
    </row>
    <row r="781" spans="1:5" ht="12.75">
      <c r="A781" s="1"/>
      <c r="C781" s="1"/>
      <c r="D781" s="18"/>
      <c r="E781" s="20"/>
    </row>
    <row r="782" spans="1:5" ht="12.75">
      <c r="A782" s="1"/>
      <c r="C782" s="1"/>
      <c r="D782" s="18"/>
      <c r="E782" s="20"/>
    </row>
    <row r="783" spans="1:5" ht="12.75">
      <c r="A783" s="1"/>
      <c r="C783" s="1"/>
      <c r="D783" s="18"/>
      <c r="E783" s="20"/>
    </row>
    <row r="784" spans="1:5" ht="12.75">
      <c r="A784" s="1"/>
      <c r="C784" s="1"/>
      <c r="D784" s="18"/>
      <c r="E784" s="20"/>
    </row>
    <row r="785" spans="1:5" ht="12.75">
      <c r="A785" s="1"/>
      <c r="C785" s="1"/>
      <c r="D785" s="18"/>
      <c r="E785" s="20"/>
    </row>
    <row r="786" spans="1:5" ht="12.75">
      <c r="A786" s="1"/>
      <c r="C786" s="1"/>
      <c r="D786" s="18"/>
      <c r="E786" s="20"/>
    </row>
    <row r="787" spans="1:5" ht="12.75">
      <c r="A787" s="1"/>
      <c r="C787" s="1"/>
      <c r="D787" s="18"/>
      <c r="E787" s="20"/>
    </row>
    <row r="788" spans="1:5" ht="12.75">
      <c r="A788" s="1"/>
      <c r="C788" s="1"/>
      <c r="D788" s="18"/>
      <c r="E788" s="20"/>
    </row>
    <row r="789" spans="1:5" ht="12.75">
      <c r="A789" s="1"/>
      <c r="C789" s="1"/>
      <c r="D789" s="18"/>
      <c r="E789" s="20"/>
    </row>
    <row r="790" spans="1:5" ht="12.75">
      <c r="A790" s="1"/>
      <c r="C790" s="1"/>
      <c r="D790" s="18"/>
      <c r="E790" s="20"/>
    </row>
    <row r="791" spans="1:5" ht="12.75">
      <c r="A791" s="1"/>
      <c r="C791" s="1"/>
      <c r="D791" s="18"/>
      <c r="E791" s="20"/>
    </row>
    <row r="792" spans="1:5" ht="12.75">
      <c r="A792" s="1"/>
      <c r="C792" s="1"/>
      <c r="D792" s="18"/>
      <c r="E792" s="20"/>
    </row>
    <row r="793" spans="1:5" ht="12.75">
      <c r="A793" s="1"/>
      <c r="C793" s="1"/>
      <c r="D793" s="18"/>
      <c r="E793" s="20"/>
    </row>
    <row r="794" spans="1:5" ht="12.75">
      <c r="A794" s="1"/>
      <c r="C794" s="1"/>
      <c r="D794" s="18"/>
      <c r="E794" s="20"/>
    </row>
    <row r="795" spans="1:5" ht="12.75">
      <c r="A795" s="1"/>
      <c r="C795" s="1"/>
      <c r="D795" s="18"/>
      <c r="E795" s="20"/>
    </row>
    <row r="796" spans="1:5" ht="12.75">
      <c r="A796" s="1"/>
      <c r="C796" s="1"/>
      <c r="D796" s="18"/>
      <c r="E796" s="20"/>
    </row>
    <row r="797" spans="1:5" ht="12.75">
      <c r="A797" s="1"/>
      <c r="C797" s="1"/>
      <c r="D797" s="18"/>
      <c r="E797" s="20"/>
    </row>
    <row r="798" spans="1:5" ht="12.75">
      <c r="A798" s="1"/>
      <c r="C798" s="1"/>
      <c r="D798" s="18"/>
      <c r="E798" s="20"/>
    </row>
    <row r="799" spans="1:5" ht="12.75">
      <c r="A799" s="1"/>
      <c r="C799" s="1"/>
      <c r="D799" s="18"/>
      <c r="E799" s="20"/>
    </row>
    <row r="800" spans="1:5" ht="12.75">
      <c r="A800" s="1"/>
      <c r="C800" s="1"/>
      <c r="D800" s="18"/>
      <c r="E800" s="20"/>
    </row>
    <row r="801" spans="1:5" ht="12.75">
      <c r="A801" s="1"/>
      <c r="C801" s="1"/>
      <c r="D801" s="18"/>
      <c r="E801" s="20"/>
    </row>
    <row r="802" spans="1:5" ht="12.75">
      <c r="A802" s="1"/>
      <c r="C802" s="1"/>
      <c r="D802" s="18"/>
      <c r="E802" s="20"/>
    </row>
    <row r="803" spans="1:5" ht="12.75">
      <c r="A803" s="1"/>
      <c r="C803" s="1"/>
      <c r="D803" s="18"/>
      <c r="E803" s="20"/>
    </row>
    <row r="804" spans="1:5" ht="12.75">
      <c r="A804" s="1"/>
      <c r="C804" s="1"/>
      <c r="D804" s="18"/>
      <c r="E804" s="20"/>
    </row>
    <row r="805" spans="1:5" ht="12.75">
      <c r="A805" s="1"/>
      <c r="C805" s="1"/>
      <c r="D805" s="18"/>
      <c r="E805" s="20"/>
    </row>
    <row r="806" spans="1:5" ht="12.75">
      <c r="A806" s="1"/>
      <c r="C806" s="1"/>
      <c r="D806" s="18"/>
      <c r="E806" s="20"/>
    </row>
    <row r="807" spans="1:5" ht="12.75">
      <c r="A807" s="1"/>
      <c r="C807" s="1"/>
      <c r="D807" s="18"/>
      <c r="E807" s="20"/>
    </row>
    <row r="808" spans="1:5" ht="12.75">
      <c r="A808" s="1"/>
      <c r="C808" s="1"/>
      <c r="D808" s="18"/>
      <c r="E808" s="20"/>
    </row>
    <row r="809" spans="1:5" ht="12.75">
      <c r="A809" s="1"/>
      <c r="C809" s="1"/>
      <c r="D809" s="18"/>
      <c r="E809" s="20"/>
    </row>
    <row r="810" spans="1:5" ht="12.75">
      <c r="A810" s="1"/>
      <c r="C810" s="1"/>
      <c r="D810" s="18"/>
      <c r="E810" s="20"/>
    </row>
    <row r="811" spans="1:5" ht="12.75">
      <c r="A811" s="1"/>
      <c r="C811" s="1"/>
      <c r="D811" s="18"/>
      <c r="E811" s="20"/>
    </row>
    <row r="812" spans="1:5" ht="12.75">
      <c r="A812" s="1"/>
      <c r="C812" s="1"/>
      <c r="D812" s="18"/>
      <c r="E812" s="20"/>
    </row>
    <row r="813" spans="1:5" ht="12.75">
      <c r="A813" s="1"/>
      <c r="C813" s="1"/>
      <c r="D813" s="18"/>
      <c r="E813" s="20"/>
    </row>
    <row r="814" spans="1:5" ht="12.75">
      <c r="A814" s="1"/>
      <c r="C814" s="1"/>
      <c r="D814" s="18"/>
      <c r="E814" s="20"/>
    </row>
    <row r="815" spans="1:5" ht="12.75">
      <c r="A815" s="1"/>
      <c r="C815" s="1"/>
      <c r="D815" s="18"/>
      <c r="E815" s="20"/>
    </row>
    <row r="816" spans="1:5" ht="12.75">
      <c r="A816" s="1"/>
      <c r="C816" s="1"/>
      <c r="D816" s="18"/>
      <c r="E816" s="20"/>
    </row>
    <row r="817" spans="1:5" ht="12.75">
      <c r="A817" s="1"/>
      <c r="C817" s="1"/>
      <c r="D817" s="18"/>
      <c r="E817" s="20"/>
    </row>
    <row r="818" spans="1:5" ht="12.75">
      <c r="A818" s="1"/>
      <c r="C818" s="1"/>
      <c r="D818" s="18"/>
      <c r="E818" s="20"/>
    </row>
    <row r="819" spans="1:5" ht="12.75">
      <c r="A819" s="1"/>
      <c r="C819" s="1"/>
      <c r="D819" s="18"/>
      <c r="E819" s="20"/>
    </row>
    <row r="820" spans="1:5" ht="12.75">
      <c r="A820" s="1"/>
      <c r="C820" s="1"/>
      <c r="D820" s="18"/>
      <c r="E820" s="20"/>
    </row>
    <row r="821" spans="1:5" ht="12.75">
      <c r="A821" s="1"/>
      <c r="C821" s="1"/>
      <c r="D821" s="18"/>
      <c r="E821" s="20"/>
    </row>
    <row r="822" spans="1:5" ht="12.75">
      <c r="A822" s="1"/>
      <c r="C822" s="1"/>
      <c r="D822" s="18"/>
      <c r="E822" s="20"/>
    </row>
    <row r="823" spans="1:5" ht="12.75">
      <c r="A823" s="1"/>
      <c r="C823" s="1"/>
      <c r="D823" s="18"/>
      <c r="E823" s="20"/>
    </row>
    <row r="824" spans="1:5" ht="12.75">
      <c r="A824" s="1"/>
      <c r="C824" s="1"/>
      <c r="D824" s="18"/>
      <c r="E824" s="20"/>
    </row>
    <row r="825" spans="1:5" ht="12.75">
      <c r="A825" s="1"/>
      <c r="C825" s="1"/>
      <c r="D825" s="18"/>
      <c r="E825" s="20"/>
    </row>
    <row r="826" spans="1:5" ht="12.75">
      <c r="A826" s="1"/>
      <c r="C826" s="1"/>
      <c r="D826" s="18"/>
      <c r="E826" s="20"/>
    </row>
    <row r="827" spans="1:5" ht="12.75">
      <c r="A827" s="1"/>
      <c r="C827" s="1"/>
      <c r="D827" s="18"/>
      <c r="E827" s="20"/>
    </row>
    <row r="828" spans="1:5" ht="12.75">
      <c r="A828" s="1"/>
      <c r="C828" s="1"/>
      <c r="D828" s="18"/>
      <c r="E828" s="20"/>
    </row>
    <row r="829" spans="1:5" ht="12.75">
      <c r="A829" s="1"/>
      <c r="C829" s="1"/>
      <c r="D829" s="18"/>
      <c r="E829" s="20"/>
    </row>
    <row r="830" spans="1:5" ht="12.75">
      <c r="A830" s="1"/>
      <c r="C830" s="1"/>
      <c r="D830" s="18"/>
      <c r="E830" s="20"/>
    </row>
    <row r="831" spans="1:5" ht="12.75">
      <c r="A831" s="1"/>
      <c r="C831" s="1"/>
      <c r="D831" s="18"/>
      <c r="E831" s="20"/>
    </row>
    <row r="832" spans="1:5" ht="12.75">
      <c r="A832" s="1"/>
      <c r="C832" s="1"/>
      <c r="D832" s="18"/>
      <c r="E832" s="20"/>
    </row>
    <row r="833" spans="1:5" ht="12.75">
      <c r="A833" s="1"/>
      <c r="C833" s="1"/>
      <c r="D833" s="18"/>
      <c r="E833" s="20"/>
    </row>
    <row r="834" spans="1:5" ht="12.75">
      <c r="A834" s="1"/>
      <c r="C834" s="1"/>
      <c r="D834" s="18"/>
      <c r="E834" s="20"/>
    </row>
    <row r="835" spans="1:5" ht="12.75">
      <c r="A835" s="1"/>
      <c r="C835" s="1"/>
      <c r="D835" s="18"/>
      <c r="E835" s="20"/>
    </row>
    <row r="836" spans="1:5" ht="12.75">
      <c r="A836" s="1"/>
      <c r="C836" s="1"/>
      <c r="D836" s="18"/>
      <c r="E836" s="20"/>
    </row>
    <row r="837" spans="1:5" ht="12.75">
      <c r="A837" s="1"/>
      <c r="C837" s="1"/>
      <c r="D837" s="18"/>
      <c r="E837" s="20"/>
    </row>
    <row r="838" spans="1:5" ht="12.75">
      <c r="A838" s="1"/>
      <c r="C838" s="1"/>
      <c r="D838" s="18"/>
      <c r="E838" s="20"/>
    </row>
    <row r="839" spans="1:5" ht="12.75">
      <c r="A839" s="1"/>
      <c r="C839" s="1"/>
      <c r="D839" s="18"/>
      <c r="E839" s="20"/>
    </row>
    <row r="840" spans="1:5" ht="12.75">
      <c r="A840" s="1"/>
      <c r="C840" s="1"/>
      <c r="D840" s="18"/>
      <c r="E840" s="20"/>
    </row>
    <row r="841" spans="1:5" ht="12.75">
      <c r="A841" s="1"/>
      <c r="C841" s="1"/>
      <c r="D841" s="18"/>
      <c r="E841" s="20"/>
    </row>
    <row r="842" spans="1:5" ht="12.75">
      <c r="A842" s="1"/>
      <c r="C842" s="1"/>
      <c r="D842" s="18"/>
      <c r="E842" s="20"/>
    </row>
    <row r="843" spans="1:5" ht="12.75">
      <c r="A843" s="1"/>
      <c r="C843" s="1"/>
      <c r="D843" s="18"/>
      <c r="E843" s="20"/>
    </row>
    <row r="844" spans="1:5" ht="12.75">
      <c r="A844" s="1"/>
      <c r="C844" s="1"/>
      <c r="D844" s="18"/>
      <c r="E844" s="20"/>
    </row>
    <row r="845" spans="1:5" ht="12.75">
      <c r="A845" s="1"/>
      <c r="C845" s="1"/>
      <c r="D845" s="18"/>
      <c r="E845" s="20"/>
    </row>
    <row r="846" spans="1:5" ht="12.75">
      <c r="A846" s="1"/>
      <c r="C846" s="1"/>
      <c r="D846" s="18"/>
      <c r="E846" s="20"/>
    </row>
    <row r="847" spans="1:5" ht="12.75">
      <c r="A847" s="1"/>
      <c r="C847" s="1"/>
      <c r="D847" s="18"/>
      <c r="E847" s="20"/>
    </row>
    <row r="848" spans="1:5" ht="12.75">
      <c r="A848" s="1"/>
      <c r="C848" s="1"/>
      <c r="D848" s="18"/>
      <c r="E848" s="20"/>
    </row>
    <row r="849" spans="1:5" ht="12.75">
      <c r="A849" s="1"/>
      <c r="C849" s="1"/>
      <c r="D849" s="18"/>
      <c r="E849" s="20"/>
    </row>
    <row r="850" spans="1:5" ht="12.75">
      <c r="A850" s="1"/>
      <c r="C850" s="1"/>
      <c r="D850" s="18"/>
      <c r="E850" s="20"/>
    </row>
    <row r="851" spans="1:5" ht="12.75">
      <c r="A851" s="1"/>
      <c r="C851" s="1"/>
      <c r="D851" s="18"/>
      <c r="E851" s="20"/>
    </row>
    <row r="852" spans="1:5" ht="12.75">
      <c r="A852" s="1"/>
      <c r="C852" s="1"/>
      <c r="D852" s="18"/>
      <c r="E852" s="20"/>
    </row>
    <row r="853" spans="1:5" ht="12.75">
      <c r="A853" s="1"/>
      <c r="C853" s="1"/>
      <c r="D853" s="18"/>
      <c r="E853" s="20"/>
    </row>
    <row r="854" spans="1:5" ht="12.75">
      <c r="A854" s="1"/>
      <c r="C854" s="1"/>
      <c r="D854" s="18"/>
      <c r="E854" s="20"/>
    </row>
    <row r="855" spans="1:5" ht="12.75">
      <c r="A855" s="1"/>
      <c r="C855" s="1"/>
      <c r="D855" s="18"/>
      <c r="E855" s="20"/>
    </row>
    <row r="856" spans="1:5" ht="12.75">
      <c r="A856" s="1"/>
      <c r="C856" s="1"/>
      <c r="D856" s="18"/>
      <c r="E856" s="20"/>
    </row>
    <row r="857" spans="1:5" ht="12.75">
      <c r="A857" s="1"/>
      <c r="C857" s="1"/>
      <c r="D857" s="18"/>
      <c r="E857" s="20"/>
    </row>
    <row r="858" spans="1:5" ht="12.75">
      <c r="A858" s="1"/>
      <c r="C858" s="1"/>
      <c r="D858" s="18"/>
      <c r="E858" s="20"/>
    </row>
    <row r="859" spans="1:5" ht="12.75">
      <c r="A859" s="1"/>
      <c r="C859" s="1"/>
      <c r="D859" s="18"/>
      <c r="E859" s="20"/>
    </row>
    <row r="860" spans="1:5" ht="12.75">
      <c r="A860" s="1"/>
      <c r="C860" s="1"/>
      <c r="D860" s="18"/>
      <c r="E860" s="20"/>
    </row>
    <row r="861" spans="1:5" ht="12.75">
      <c r="A861" s="1"/>
      <c r="C861" s="1"/>
      <c r="D861" s="18"/>
      <c r="E861" s="20"/>
    </row>
    <row r="862" spans="1:5" ht="12.75">
      <c r="A862" s="1"/>
      <c r="C862" s="1"/>
      <c r="D862" s="18"/>
      <c r="E862" s="20"/>
    </row>
    <row r="863" spans="1:5" ht="12.75">
      <c r="A863" s="1"/>
      <c r="C863" s="1"/>
      <c r="D863" s="18"/>
      <c r="E863" s="20"/>
    </row>
    <row r="864" spans="1:5" ht="12.75">
      <c r="A864" s="1"/>
      <c r="C864" s="1"/>
      <c r="D864" s="18"/>
      <c r="E864" s="20"/>
    </row>
    <row r="865" spans="1:5" ht="12.75">
      <c r="A865" s="1"/>
      <c r="C865" s="1"/>
      <c r="D865" s="18"/>
      <c r="E865" s="20"/>
    </row>
    <row r="866" spans="1:5" ht="12.75">
      <c r="A866" s="1"/>
      <c r="C866" s="1"/>
      <c r="D866" s="18"/>
      <c r="E866" s="20"/>
    </row>
    <row r="867" spans="1:5" ht="12.75">
      <c r="A867" s="1"/>
      <c r="C867" s="1"/>
      <c r="D867" s="18"/>
      <c r="E867" s="20"/>
    </row>
    <row r="868" spans="1:5" ht="12.75">
      <c r="A868" s="1"/>
      <c r="C868" s="1"/>
      <c r="D868" s="18"/>
      <c r="E868" s="20"/>
    </row>
    <row r="869" spans="1:5" ht="12.75">
      <c r="A869" s="1"/>
      <c r="C869" s="1"/>
      <c r="D869" s="18"/>
      <c r="E869" s="20"/>
    </row>
    <row r="870" spans="1:5" ht="12.75">
      <c r="A870" s="1"/>
      <c r="C870" s="1"/>
      <c r="D870" s="18"/>
      <c r="E870" s="20"/>
    </row>
    <row r="871" spans="1:5" ht="12.75">
      <c r="A871" s="1"/>
      <c r="C871" s="1"/>
      <c r="D871" s="18"/>
      <c r="E871" s="20"/>
    </row>
    <row r="872" spans="1:5" ht="12.75">
      <c r="A872" s="1"/>
      <c r="C872" s="1"/>
      <c r="D872" s="18"/>
      <c r="E872" s="20"/>
    </row>
    <row r="873" spans="1:5" ht="12.75">
      <c r="A873" s="1"/>
      <c r="C873" s="1"/>
      <c r="D873" s="18"/>
      <c r="E873" s="20"/>
    </row>
    <row r="874" spans="1:5" ht="12.75">
      <c r="A874" s="1"/>
      <c r="C874" s="1"/>
      <c r="D874" s="18"/>
      <c r="E874" s="20"/>
    </row>
    <row r="875" spans="1:5" ht="12.75">
      <c r="A875" s="1"/>
      <c r="C875" s="1"/>
      <c r="D875" s="18"/>
      <c r="E875" s="20"/>
    </row>
    <row r="876" spans="1:5" ht="12.75">
      <c r="A876" s="1"/>
      <c r="C876" s="1"/>
      <c r="D876" s="18"/>
      <c r="E876" s="20"/>
    </row>
    <row r="877" spans="1:5" ht="12.75">
      <c r="A877" s="1"/>
      <c r="C877" s="1"/>
      <c r="D877" s="18"/>
      <c r="E877" s="20"/>
    </row>
    <row r="878" spans="1:5" ht="12.75">
      <c r="A878" s="1"/>
      <c r="C878" s="1"/>
      <c r="D878" s="18"/>
      <c r="E878" s="20"/>
    </row>
    <row r="879" spans="1:5" ht="12.75">
      <c r="A879" s="1"/>
      <c r="C879" s="1"/>
      <c r="D879" s="18"/>
      <c r="E879" s="20"/>
    </row>
    <row r="880" spans="1:5" ht="12.75">
      <c r="A880" s="1"/>
      <c r="C880" s="1"/>
      <c r="D880" s="18"/>
      <c r="E880" s="20"/>
    </row>
    <row r="881" spans="1:5" ht="12.75">
      <c r="A881" s="1"/>
      <c r="C881" s="1"/>
      <c r="D881" s="18"/>
      <c r="E881" s="20"/>
    </row>
    <row r="882" spans="1:5" ht="12.75">
      <c r="A882" s="1"/>
      <c r="C882" s="1"/>
      <c r="D882" s="18"/>
      <c r="E882" s="20"/>
    </row>
    <row r="883" spans="1:5" ht="12.75">
      <c r="A883" s="1"/>
      <c r="C883" s="1"/>
      <c r="D883" s="18"/>
      <c r="E883" s="20"/>
    </row>
    <row r="884" spans="1:5" ht="12.75">
      <c r="A884" s="1"/>
      <c r="C884" s="1"/>
      <c r="D884" s="18"/>
      <c r="E884" s="20"/>
    </row>
    <row r="885" spans="1:5" ht="12.75">
      <c r="A885" s="1"/>
      <c r="C885" s="1"/>
      <c r="D885" s="18"/>
      <c r="E885" s="20"/>
    </row>
    <row r="886" spans="1:5" ht="12.75">
      <c r="A886" s="1"/>
      <c r="C886" s="1"/>
      <c r="D886" s="18"/>
      <c r="E886" s="20"/>
    </row>
    <row r="887" spans="1:5" ht="12.75">
      <c r="A887" s="1"/>
      <c r="C887" s="1"/>
      <c r="D887" s="18"/>
      <c r="E887" s="20"/>
    </row>
    <row r="888" spans="1:5" ht="12.75">
      <c r="A888" s="1"/>
      <c r="C888" s="1"/>
      <c r="D888" s="18"/>
      <c r="E888" s="20"/>
    </row>
    <row r="889" spans="1:5" ht="12.75">
      <c r="A889" s="1"/>
      <c r="C889" s="1"/>
      <c r="D889" s="18"/>
      <c r="E889" s="20"/>
    </row>
    <row r="890" spans="1:5" ht="12.75">
      <c r="A890" s="1"/>
      <c r="C890" s="1"/>
      <c r="D890" s="18"/>
      <c r="E890" s="20"/>
    </row>
    <row r="891" spans="1:5" ht="12.75">
      <c r="A891" s="1"/>
      <c r="C891" s="1"/>
      <c r="D891" s="18"/>
      <c r="E891" s="20"/>
    </row>
    <row r="892" spans="1:5" ht="12.75">
      <c r="A892" s="1"/>
      <c r="C892" s="1"/>
      <c r="D892" s="18"/>
      <c r="E892" s="20"/>
    </row>
    <row r="893" spans="1:5" ht="12.75">
      <c r="A893" s="1"/>
      <c r="C893" s="1"/>
      <c r="D893" s="18"/>
      <c r="E893" s="20"/>
    </row>
    <row r="894" spans="1:5" ht="12.75">
      <c r="A894" s="1"/>
      <c r="C894" s="1"/>
      <c r="D894" s="18"/>
      <c r="E894" s="20"/>
    </row>
    <row r="895" spans="1:5" ht="12.75">
      <c r="A895" s="1"/>
      <c r="C895" s="1"/>
      <c r="D895" s="18"/>
      <c r="E895" s="20"/>
    </row>
    <row r="896" spans="1:5" ht="12.75">
      <c r="A896" s="1"/>
      <c r="C896" s="1"/>
      <c r="D896" s="18"/>
      <c r="E896" s="20"/>
    </row>
    <row r="897" spans="1:5" ht="12.75">
      <c r="A897" s="1"/>
      <c r="C897" s="1"/>
      <c r="D897" s="18"/>
      <c r="E897" s="20"/>
    </row>
    <row r="898" spans="1:5" ht="12.75">
      <c r="A898" s="1"/>
      <c r="C898" s="1"/>
      <c r="D898" s="18"/>
      <c r="E898" s="20"/>
    </row>
    <row r="899" spans="1:5" ht="12.75">
      <c r="A899" s="1"/>
      <c r="C899" s="1"/>
      <c r="D899" s="18"/>
      <c r="E899" s="20"/>
    </row>
    <row r="900" spans="1:5" ht="12.75">
      <c r="A900" s="1"/>
      <c r="C900" s="1"/>
      <c r="D900" s="18"/>
      <c r="E900" s="20"/>
    </row>
    <row r="901" spans="1:5" ht="12.75">
      <c r="A901" s="1"/>
      <c r="C901" s="1"/>
      <c r="D901" s="18"/>
      <c r="E901" s="20"/>
    </row>
    <row r="902" spans="1:5" ht="12.75">
      <c r="A902" s="1"/>
      <c r="C902" s="1"/>
      <c r="D902" s="18"/>
      <c r="E902" s="20"/>
    </row>
    <row r="903" spans="1:5" ht="12.75">
      <c r="A903" s="1"/>
      <c r="C903" s="1"/>
      <c r="D903" s="18"/>
      <c r="E903" s="20"/>
    </row>
    <row r="904" spans="1:5" ht="12.75">
      <c r="A904" s="1"/>
      <c r="C904" s="1"/>
      <c r="D904" s="18"/>
      <c r="E904" s="20"/>
    </row>
    <row r="905" spans="1:5" ht="12.75">
      <c r="A905" s="1"/>
      <c r="C905" s="1"/>
      <c r="D905" s="18"/>
      <c r="E905" s="20"/>
    </row>
    <row r="906" spans="1:5" ht="12.75">
      <c r="A906" s="1"/>
      <c r="C906" s="1"/>
      <c r="D906" s="18"/>
      <c r="E906" s="20"/>
    </row>
    <row r="907" spans="1:5" ht="12.75">
      <c r="A907" s="1"/>
      <c r="C907" s="1"/>
      <c r="D907" s="18"/>
      <c r="E907" s="20"/>
    </row>
    <row r="908" spans="1:5" ht="12.75">
      <c r="A908" s="1"/>
      <c r="C908" s="1"/>
      <c r="D908" s="18"/>
      <c r="E908" s="20"/>
    </row>
    <row r="909" spans="1:5" ht="12.75">
      <c r="A909" s="1"/>
      <c r="C909" s="1"/>
      <c r="D909" s="18"/>
      <c r="E909" s="20"/>
    </row>
    <row r="910" spans="1:5" ht="12.75">
      <c r="A910" s="1"/>
      <c r="C910" s="1"/>
      <c r="D910" s="18"/>
      <c r="E910" s="20"/>
    </row>
    <row r="911" spans="1:5" ht="12.75">
      <c r="A911" s="1"/>
      <c r="C911" s="1"/>
      <c r="D911" s="18"/>
      <c r="E911" s="20"/>
    </row>
    <row r="912" spans="1:5" ht="12.75">
      <c r="A912" s="1"/>
      <c r="C912" s="1"/>
      <c r="D912" s="18"/>
      <c r="E912" s="20"/>
    </row>
    <row r="913" spans="1:5" ht="12.75">
      <c r="A913" s="1"/>
      <c r="C913" s="1"/>
      <c r="D913" s="18"/>
      <c r="E913" s="20"/>
    </row>
    <row r="914" spans="1:5" ht="12.75">
      <c r="A914" s="1"/>
      <c r="C914" s="1"/>
      <c r="D914" s="18"/>
      <c r="E914" s="20"/>
    </row>
    <row r="915" spans="1:5" ht="12.75">
      <c r="A915" s="1"/>
      <c r="C915" s="1"/>
      <c r="D915" s="18"/>
      <c r="E915" s="20"/>
    </row>
    <row r="916" spans="1:5" ht="12.75">
      <c r="A916" s="1"/>
      <c r="C916" s="1"/>
      <c r="D916" s="18"/>
      <c r="E916" s="20"/>
    </row>
    <row r="917" spans="1:5" ht="12.75">
      <c r="A917" s="1"/>
      <c r="C917" s="1"/>
      <c r="D917" s="18"/>
      <c r="E917" s="20"/>
    </row>
    <row r="918" spans="1:5" ht="12.75">
      <c r="A918" s="1"/>
      <c r="C918" s="1"/>
      <c r="D918" s="18"/>
      <c r="E918" s="20"/>
    </row>
    <row r="919" spans="1:5" ht="12.75">
      <c r="A919" s="1"/>
      <c r="C919" s="1"/>
      <c r="D919" s="18"/>
      <c r="E919" s="20"/>
    </row>
    <row r="920" spans="1:5" ht="12.75">
      <c r="A920" s="1"/>
      <c r="C920" s="1"/>
      <c r="D920" s="18"/>
      <c r="E920" s="20"/>
    </row>
    <row r="921" spans="1:5" ht="12.75">
      <c r="A921" s="1"/>
      <c r="C921" s="1"/>
      <c r="D921" s="18"/>
      <c r="E921" s="20"/>
    </row>
    <row r="922" spans="1:5" ht="12.75">
      <c r="A922" s="1"/>
      <c r="C922" s="1"/>
      <c r="D922" s="18"/>
      <c r="E922" s="20"/>
    </row>
    <row r="923" spans="1:5" ht="12.75">
      <c r="A923" s="1"/>
      <c r="C923" s="1"/>
      <c r="D923" s="18"/>
      <c r="E923" s="20"/>
    </row>
    <row r="924" spans="1:5" ht="12.75">
      <c r="A924" s="1"/>
      <c r="C924" s="1"/>
      <c r="D924" s="18"/>
      <c r="E924" s="20"/>
    </row>
    <row r="925" spans="1:5" ht="12.75">
      <c r="A925" s="1"/>
      <c r="C925" s="1"/>
      <c r="D925" s="18"/>
      <c r="E925" s="20"/>
    </row>
    <row r="926" spans="1:5" ht="12.75">
      <c r="A926" s="1"/>
      <c r="C926" s="1"/>
      <c r="D926" s="18"/>
      <c r="E926" s="20"/>
    </row>
    <row r="927" spans="1:5" ht="12.75">
      <c r="A927" s="1"/>
      <c r="C927" s="1"/>
      <c r="D927" s="18"/>
      <c r="E927" s="20"/>
    </row>
    <row r="928" spans="1:5" ht="12.75">
      <c r="A928" s="1"/>
      <c r="C928" s="1"/>
      <c r="D928" s="18"/>
      <c r="E928" s="20"/>
    </row>
    <row r="929" spans="1:5" ht="12.75">
      <c r="A929" s="1"/>
      <c r="C929" s="1"/>
      <c r="D929" s="18"/>
      <c r="E929" s="20"/>
    </row>
    <row r="930" spans="1:5" ht="12.75">
      <c r="A930" s="1"/>
      <c r="C930" s="1"/>
      <c r="D930" s="18"/>
      <c r="E930" s="20"/>
    </row>
    <row r="931" spans="1:5" ht="12.75">
      <c r="A931" s="1"/>
      <c r="C931" s="1"/>
      <c r="D931" s="18"/>
      <c r="E931" s="20"/>
    </row>
    <row r="932" spans="1:5" ht="12.75">
      <c r="A932" s="1"/>
      <c r="C932" s="1"/>
      <c r="D932" s="18"/>
      <c r="E932" s="20"/>
    </row>
    <row r="933" spans="1:5" ht="12.75">
      <c r="A933" s="1"/>
      <c r="C933" s="1"/>
      <c r="D933" s="18"/>
      <c r="E933" s="20"/>
    </row>
    <row r="934" spans="1:5" ht="12.75">
      <c r="A934" s="1"/>
      <c r="C934" s="1"/>
      <c r="D934" s="18"/>
      <c r="E934" s="20"/>
    </row>
    <row r="935" spans="1:5" ht="12.75">
      <c r="A935" s="1"/>
      <c r="C935" s="1"/>
      <c r="D935" s="18"/>
      <c r="E935" s="20"/>
    </row>
    <row r="936" spans="1:5" ht="12.75">
      <c r="A936" s="1"/>
      <c r="C936" s="1"/>
      <c r="D936" s="18"/>
      <c r="E936" s="20"/>
    </row>
    <row r="937" spans="1:5" ht="12.75">
      <c r="A937" s="1"/>
      <c r="C937" s="1"/>
      <c r="D937" s="18"/>
      <c r="E937" s="20"/>
    </row>
    <row r="938" spans="1:5" ht="12.75">
      <c r="A938" s="1"/>
      <c r="C938" s="1"/>
      <c r="D938" s="18"/>
      <c r="E938" s="20"/>
    </row>
    <row r="939" spans="1:5" ht="12.75">
      <c r="A939" s="1"/>
      <c r="C939" s="1"/>
      <c r="D939" s="18"/>
      <c r="E939" s="20"/>
    </row>
    <row r="940" spans="1:5" ht="12.75">
      <c r="A940" s="1"/>
      <c r="C940" s="1"/>
      <c r="D940" s="18"/>
      <c r="E940" s="20"/>
    </row>
    <row r="941" spans="1:5" ht="12.75">
      <c r="A941" s="1"/>
      <c r="C941" s="1"/>
      <c r="D941" s="18"/>
      <c r="E941" s="20"/>
    </row>
    <row r="942" spans="1:5" ht="12.75">
      <c r="A942" s="1"/>
      <c r="C942" s="1"/>
      <c r="D942" s="18"/>
      <c r="E942" s="20"/>
    </row>
    <row r="943" spans="1:5" ht="12.75">
      <c r="A943" s="1"/>
      <c r="C943" s="1"/>
      <c r="D943" s="18"/>
      <c r="E943" s="20"/>
    </row>
    <row r="944" spans="1:5" ht="12.75">
      <c r="A944" s="1"/>
      <c r="C944" s="1"/>
      <c r="D944" s="18"/>
      <c r="E944" s="20"/>
    </row>
    <row r="945" spans="1:5" ht="12.75">
      <c r="A945" s="1"/>
      <c r="C945" s="1"/>
      <c r="D945" s="18"/>
      <c r="E945" s="20"/>
    </row>
    <row r="946" spans="1:5" ht="12.75">
      <c r="A946" s="1"/>
      <c r="C946" s="1"/>
      <c r="D946" s="18"/>
      <c r="E946" s="20"/>
    </row>
    <row r="947" spans="1:5" ht="12.75">
      <c r="A947" s="1"/>
      <c r="C947" s="1"/>
      <c r="D947" s="18"/>
      <c r="E947" s="20"/>
    </row>
    <row r="948" spans="1:5" ht="12.75">
      <c r="A948" s="1"/>
      <c r="C948" s="1"/>
      <c r="D948" s="18"/>
      <c r="E948" s="20"/>
    </row>
    <row r="949" spans="1:5" ht="12.75">
      <c r="A949" s="1"/>
      <c r="C949" s="1"/>
      <c r="D949" s="18"/>
      <c r="E949" s="20"/>
    </row>
    <row r="950" spans="1:5" ht="12.75">
      <c r="A950" s="1"/>
      <c r="C950" s="1"/>
      <c r="D950" s="18"/>
      <c r="E950" s="20"/>
    </row>
    <row r="951" spans="1:5" ht="12.75">
      <c r="A951" s="1"/>
      <c r="C951" s="1"/>
      <c r="D951" s="18"/>
      <c r="E951" s="20"/>
    </row>
    <row r="952" spans="1:5" ht="12.75">
      <c r="A952" s="1"/>
      <c r="C952" s="1"/>
      <c r="D952" s="18"/>
      <c r="E952" s="20"/>
    </row>
    <row r="953" spans="1:5" ht="12.75">
      <c r="A953" s="1"/>
      <c r="C953" s="1"/>
      <c r="D953" s="18"/>
      <c r="E953" s="20"/>
    </row>
    <row r="954" spans="1:5" ht="12.75">
      <c r="A954" s="1"/>
      <c r="C954" s="1"/>
      <c r="D954" s="18"/>
      <c r="E954" s="20"/>
    </row>
    <row r="955" spans="1:5" ht="12.75">
      <c r="A955" s="1"/>
      <c r="C955" s="1"/>
      <c r="D955" s="18"/>
      <c r="E955" s="20"/>
    </row>
    <row r="956" spans="1:5" ht="12.75">
      <c r="A956" s="1"/>
      <c r="C956" s="1"/>
      <c r="D956" s="18"/>
      <c r="E956" s="20"/>
    </row>
    <row r="957" spans="1:5" ht="12.75">
      <c r="A957" s="1"/>
      <c r="C957" s="1"/>
      <c r="D957" s="18"/>
      <c r="E957" s="20"/>
    </row>
    <row r="958" spans="1:5" ht="12.75">
      <c r="A958" s="1"/>
      <c r="C958" s="1"/>
      <c r="D958" s="18"/>
      <c r="E958" s="20"/>
    </row>
    <row r="959" spans="1:5" ht="12.75">
      <c r="A959" s="1"/>
      <c r="C959" s="1"/>
      <c r="D959" s="18"/>
      <c r="E959" s="20"/>
    </row>
    <row r="960" spans="1:5" ht="12.75">
      <c r="A960" s="1"/>
      <c r="C960" s="1"/>
      <c r="D960" s="18"/>
      <c r="E960" s="20"/>
    </row>
    <row r="961" spans="1:5" ht="12.75">
      <c r="A961" s="1"/>
      <c r="C961" s="1"/>
      <c r="D961" s="18"/>
      <c r="E961" s="20"/>
    </row>
    <row r="962" spans="1:5" ht="12.75">
      <c r="A962" s="1"/>
      <c r="C962" s="1"/>
      <c r="D962" s="18"/>
      <c r="E962" s="20"/>
    </row>
    <row r="963" spans="1:5" ht="12.75">
      <c r="A963" s="1"/>
      <c r="C963" s="1"/>
      <c r="D963" s="18"/>
      <c r="E963" s="20"/>
    </row>
    <row r="964" spans="1:5" ht="12.75">
      <c r="A964" s="1"/>
      <c r="C964" s="1"/>
      <c r="D964" s="18"/>
      <c r="E964" s="20"/>
    </row>
    <row r="965" spans="1:5" ht="12.75">
      <c r="A965" s="1"/>
      <c r="C965" s="1"/>
      <c r="D965" s="18"/>
      <c r="E965" s="20"/>
    </row>
    <row r="966" spans="1:5" ht="12.75">
      <c r="A966" s="1"/>
      <c r="C966" s="1"/>
      <c r="D966" s="18"/>
      <c r="E966" s="20"/>
    </row>
    <row r="967" spans="1:5" ht="12.75">
      <c r="A967" s="1"/>
      <c r="C967" s="1"/>
      <c r="D967" s="18"/>
      <c r="E967" s="20"/>
    </row>
    <row r="968" spans="1:5" ht="12.75">
      <c r="A968" s="1"/>
      <c r="C968" s="1"/>
      <c r="D968" s="18"/>
      <c r="E968" s="20"/>
    </row>
    <row r="969" spans="1:5" ht="12.75">
      <c r="A969" s="1"/>
      <c r="C969" s="1"/>
      <c r="D969" s="18"/>
      <c r="E969" s="20"/>
    </row>
    <row r="970" spans="1:5" ht="12.75">
      <c r="A970" s="1"/>
      <c r="C970" s="1"/>
      <c r="D970" s="18"/>
      <c r="E970" s="20"/>
    </row>
    <row r="971" spans="1:5" ht="12.75">
      <c r="A971" s="1"/>
      <c r="C971" s="1"/>
      <c r="D971" s="18"/>
      <c r="E971" s="20"/>
    </row>
    <row r="972" spans="1:5" ht="12.75">
      <c r="A972" s="1"/>
      <c r="C972" s="1"/>
      <c r="D972" s="18"/>
      <c r="E972" s="20"/>
    </row>
    <row r="973" spans="1:5" ht="12.75">
      <c r="A973" s="1"/>
      <c r="C973" s="1"/>
      <c r="D973" s="18"/>
      <c r="E973" s="20"/>
    </row>
    <row r="974" spans="1:5" ht="12.75">
      <c r="A974" s="1"/>
      <c r="C974" s="1"/>
      <c r="D974" s="18"/>
      <c r="E974" s="20"/>
    </row>
    <row r="975" spans="1:5" ht="12.75">
      <c r="A975" s="1"/>
      <c r="C975" s="1"/>
      <c r="D975" s="18"/>
      <c r="E975" s="20"/>
    </row>
    <row r="976" spans="1:5" ht="12.75">
      <c r="A976" s="1"/>
      <c r="C976" s="1"/>
      <c r="D976" s="18"/>
      <c r="E976" s="20"/>
    </row>
    <row r="977" spans="1:5" ht="12.75">
      <c r="A977" s="1"/>
      <c r="C977" s="1"/>
      <c r="D977" s="18"/>
      <c r="E977" s="20"/>
    </row>
    <row r="978" spans="1:5" ht="12.75">
      <c r="A978" s="1"/>
      <c r="C978" s="1"/>
      <c r="D978" s="18"/>
      <c r="E978" s="20"/>
    </row>
    <row r="979" spans="1:5" ht="12.75">
      <c r="A979" s="1"/>
      <c r="C979" s="1"/>
      <c r="D979" s="18"/>
      <c r="E979" s="20"/>
    </row>
    <row r="980" spans="1:5" ht="12.75">
      <c r="A980" s="1"/>
      <c r="C980" s="1"/>
      <c r="D980" s="18"/>
      <c r="E980" s="20"/>
    </row>
    <row r="981" spans="1:5" ht="12.75">
      <c r="A981" s="1"/>
      <c r="C981" s="1"/>
      <c r="D981" s="18"/>
      <c r="E981" s="20"/>
    </row>
    <row r="982" spans="1:5" ht="12.75">
      <c r="A982" s="1"/>
      <c r="C982" s="1"/>
      <c r="D982" s="18"/>
      <c r="E982" s="20"/>
    </row>
    <row r="983" spans="1:5" ht="12.75">
      <c r="A983" s="1"/>
      <c r="C983" s="1"/>
      <c r="D983" s="18"/>
      <c r="E983" s="20"/>
    </row>
    <row r="984" spans="1:5" ht="12.75">
      <c r="A984" s="1"/>
      <c r="C984" s="1"/>
      <c r="D984" s="18"/>
      <c r="E984" s="20"/>
    </row>
    <row r="985" spans="1:5" ht="12.75">
      <c r="A985" s="1"/>
      <c r="C985" s="1"/>
      <c r="D985" s="18"/>
      <c r="E985" s="20"/>
    </row>
    <row r="986" spans="1:5" ht="12.75">
      <c r="A986" s="1"/>
      <c r="C986" s="1"/>
      <c r="D986" s="18"/>
      <c r="E986" s="20"/>
    </row>
    <row r="987" spans="1:5" ht="12.75">
      <c r="A987" s="1"/>
      <c r="C987" s="1"/>
      <c r="D987" s="18"/>
      <c r="E987" s="20"/>
    </row>
    <row r="988" spans="1:5" ht="12.75">
      <c r="A988" s="1"/>
      <c r="C988" s="1"/>
      <c r="D988" s="18"/>
      <c r="E988" s="20"/>
    </row>
    <row r="989" spans="1:5" ht="12.75">
      <c r="A989" s="1"/>
      <c r="C989" s="1"/>
      <c r="D989" s="18"/>
      <c r="E989" s="20"/>
    </row>
    <row r="990" spans="1:5" ht="12.75">
      <c r="A990" s="1"/>
      <c r="C990" s="1"/>
      <c r="D990" s="18"/>
      <c r="E990" s="20"/>
    </row>
    <row r="991" spans="1:5" ht="12.75">
      <c r="A991" s="1"/>
      <c r="C991" s="1"/>
      <c r="D991" s="18"/>
      <c r="E991" s="20"/>
    </row>
    <row r="992" spans="1:5" ht="12.75">
      <c r="A992" s="1"/>
      <c r="C992" s="1"/>
      <c r="D992" s="18"/>
      <c r="E992" s="20"/>
    </row>
    <row r="993" spans="1:5" ht="12.75">
      <c r="A993" s="1"/>
      <c r="C993" s="1"/>
      <c r="D993" s="18"/>
      <c r="E993" s="20"/>
    </row>
    <row r="994" spans="1:5" ht="12.75">
      <c r="A994" s="1"/>
      <c r="C994" s="1"/>
      <c r="D994" s="18"/>
      <c r="E994" s="20"/>
    </row>
    <row r="995" spans="1:5" ht="12.75">
      <c r="A995" s="1"/>
      <c r="C995" s="1"/>
      <c r="D995" s="18"/>
      <c r="E995" s="20"/>
    </row>
    <row r="996" spans="1:5" ht="12.75">
      <c r="A996" s="1"/>
      <c r="C996" s="1"/>
      <c r="D996" s="18"/>
      <c r="E996" s="20"/>
    </row>
    <row r="997" spans="1:5" ht="12.75">
      <c r="A997" s="1"/>
      <c r="C997" s="1"/>
      <c r="D997" s="18"/>
      <c r="E997" s="20"/>
    </row>
    <row r="998" spans="1:5" ht="12.75">
      <c r="A998" s="1"/>
      <c r="C998" s="1"/>
      <c r="D998" s="18"/>
      <c r="E998" s="20"/>
    </row>
    <row r="999" spans="1:5" ht="12.75">
      <c r="A999" s="1"/>
      <c r="C999" s="1"/>
      <c r="D999" s="18"/>
      <c r="E999" s="20"/>
    </row>
    <row r="1000" spans="1:5" ht="12.75">
      <c r="A1000" s="1"/>
      <c r="C1000" s="1"/>
      <c r="D1000" s="18"/>
      <c r="E1000" s="20"/>
    </row>
    <row r="1001" spans="1:5" ht="12.75">
      <c r="A1001" s="1"/>
      <c r="C1001" s="1"/>
      <c r="D1001" s="18"/>
      <c r="E1001" s="20"/>
    </row>
    <row r="1002" spans="1:5" ht="12.75">
      <c r="A1002" s="1"/>
      <c r="C1002" s="1"/>
      <c r="D1002" s="18"/>
      <c r="E1002" s="20"/>
    </row>
    <row r="1003" spans="1:5" ht="12.75">
      <c r="A1003" s="1"/>
      <c r="C1003" s="1"/>
      <c r="D1003" s="18"/>
      <c r="E1003" s="20"/>
    </row>
    <row r="1004" spans="1:5" ht="12.75">
      <c r="A1004" s="1"/>
      <c r="C1004" s="1"/>
      <c r="D1004" s="18"/>
      <c r="E1004" s="20"/>
    </row>
    <row r="1005" spans="1:5" ht="12.75">
      <c r="A1005" s="1"/>
      <c r="C1005" s="1"/>
      <c r="D1005" s="18"/>
      <c r="E1005" s="20"/>
    </row>
    <row r="1006" spans="1:5" ht="12.75">
      <c r="A1006" s="1"/>
      <c r="C1006" s="1"/>
      <c r="D1006" s="18"/>
      <c r="E1006" s="20"/>
    </row>
    <row r="1007" spans="1:5" ht="12.75">
      <c r="A1007" s="1"/>
      <c r="C1007" s="1"/>
      <c r="D1007" s="18"/>
      <c r="E1007" s="20"/>
    </row>
    <row r="1008" spans="1:5" ht="12.75">
      <c r="A1008" s="1"/>
      <c r="C1008" s="1"/>
      <c r="D1008" s="18"/>
      <c r="E1008" s="20"/>
    </row>
    <row r="1009" spans="1:5" ht="12.75">
      <c r="A1009" s="1"/>
      <c r="C1009" s="1"/>
      <c r="D1009" s="18"/>
      <c r="E1009" s="20"/>
    </row>
    <row r="1010" spans="1:5" ht="12.75">
      <c r="A1010" s="1"/>
      <c r="C1010" s="1"/>
      <c r="D1010" s="18"/>
      <c r="E1010" s="20"/>
    </row>
    <row r="1011" spans="1:5" ht="12.75">
      <c r="A1011" s="1"/>
      <c r="C1011" s="1"/>
      <c r="D1011" s="18"/>
      <c r="E1011" s="20"/>
    </row>
    <row r="1012" spans="1:5" ht="12.75">
      <c r="A1012" s="1"/>
      <c r="C1012" s="1"/>
      <c r="D1012" s="18"/>
      <c r="E1012" s="20"/>
    </row>
    <row r="1013" spans="1:5" ht="12.75">
      <c r="A1013" s="1"/>
      <c r="C1013" s="1"/>
      <c r="D1013" s="18"/>
      <c r="E1013" s="20"/>
    </row>
    <row r="1014" spans="1:5" ht="12.75">
      <c r="A1014" s="1"/>
      <c r="C1014" s="1"/>
      <c r="D1014" s="18"/>
      <c r="E1014" s="20"/>
    </row>
    <row r="1015" spans="1:5" ht="12.75">
      <c r="A1015" s="1"/>
      <c r="C1015" s="1"/>
      <c r="D1015" s="18"/>
      <c r="E1015" s="20"/>
    </row>
    <row r="1016" spans="1:5" ht="12.75">
      <c r="A1016" s="1"/>
      <c r="C1016" s="1"/>
      <c r="D1016" s="18"/>
      <c r="E1016" s="20"/>
    </row>
    <row r="1017" spans="1:5" ht="12.75">
      <c r="A1017" s="1"/>
      <c r="C1017" s="1"/>
      <c r="D1017" s="18"/>
      <c r="E1017" s="20"/>
    </row>
    <row r="1018" spans="1:5" ht="12.75">
      <c r="A1018" s="1"/>
      <c r="C1018" s="1"/>
      <c r="D1018" s="18"/>
      <c r="E1018" s="20"/>
    </row>
    <row r="1019" spans="1:5" ht="12.75">
      <c r="A1019" s="1"/>
      <c r="C1019" s="1"/>
      <c r="D1019" s="18"/>
      <c r="E1019" s="20"/>
    </row>
    <row r="1020" spans="1:5" ht="12.75">
      <c r="A1020" s="1"/>
      <c r="C1020" s="1"/>
      <c r="D1020" s="18"/>
      <c r="E1020" s="20"/>
    </row>
    <row r="1021" spans="1:5" ht="12.75">
      <c r="A1021" s="1"/>
      <c r="C1021" s="1"/>
      <c r="D1021" s="18"/>
      <c r="E1021" s="20"/>
    </row>
    <row r="1022" spans="1:5" ht="12.75">
      <c r="A1022" s="1"/>
      <c r="C1022" s="1"/>
      <c r="D1022" s="18"/>
      <c r="E1022" s="20"/>
    </row>
    <row r="1023" spans="1:5" ht="12.75">
      <c r="A1023" s="1"/>
      <c r="C1023" s="1"/>
      <c r="D1023" s="18"/>
      <c r="E1023" s="20"/>
    </row>
    <row r="1024" spans="1:5" ht="12.75">
      <c r="A1024" s="1"/>
      <c r="C1024" s="1"/>
      <c r="D1024" s="18"/>
      <c r="E1024" s="20"/>
    </row>
    <row r="1025" spans="1:5" ht="12.75">
      <c r="A1025" s="1"/>
      <c r="C1025" s="1"/>
      <c r="D1025" s="18"/>
      <c r="E1025" s="20"/>
    </row>
    <row r="1026" spans="1:5" ht="12.75">
      <c r="A1026" s="1"/>
      <c r="C1026" s="1"/>
      <c r="D1026" s="18"/>
      <c r="E1026" s="20"/>
    </row>
    <row r="1027" spans="1:5" ht="12.75">
      <c r="A1027" s="1"/>
      <c r="C1027" s="1"/>
      <c r="D1027" s="18"/>
      <c r="E1027" s="20"/>
    </row>
    <row r="1028" spans="1:5" ht="12.75">
      <c r="A1028" s="1"/>
      <c r="C1028" s="1"/>
      <c r="D1028" s="18"/>
      <c r="E1028" s="20"/>
    </row>
    <row r="1029" spans="1:5" ht="12.75">
      <c r="A1029" s="1"/>
      <c r="C1029" s="1"/>
      <c r="D1029" s="18"/>
      <c r="E1029" s="20"/>
    </row>
    <row r="1030" spans="1:5" ht="12.75">
      <c r="A1030" s="1"/>
      <c r="C1030" s="1"/>
      <c r="D1030" s="18"/>
      <c r="E1030" s="20"/>
    </row>
    <row r="1031" spans="1:5" ht="12.75">
      <c r="A1031" s="1"/>
      <c r="C1031" s="1"/>
      <c r="D1031" s="18"/>
      <c r="E1031" s="20"/>
    </row>
    <row r="1032" spans="1:5" ht="12.75">
      <c r="A1032" s="1"/>
      <c r="C1032" s="1"/>
      <c r="D1032" s="18"/>
      <c r="E1032" s="20"/>
    </row>
    <row r="1033" spans="1:5" ht="12.75">
      <c r="A1033" s="1"/>
      <c r="C1033" s="1"/>
      <c r="D1033" s="18"/>
      <c r="E1033" s="20"/>
    </row>
    <row r="1034" spans="1:5" ht="12.75">
      <c r="A1034" s="1"/>
      <c r="C1034" s="1"/>
      <c r="D1034" s="18"/>
      <c r="E1034" s="20"/>
    </row>
    <row r="1035" spans="1:5" ht="12.75">
      <c r="A1035" s="1"/>
      <c r="C1035" s="1"/>
      <c r="D1035" s="18"/>
      <c r="E1035" s="20"/>
    </row>
    <row r="1036" spans="1:5" ht="12.75">
      <c r="A1036" s="1"/>
      <c r="C1036" s="1"/>
      <c r="D1036" s="18"/>
      <c r="E1036" s="20"/>
    </row>
    <row r="1037" spans="1:5" ht="12.75">
      <c r="A1037" s="1"/>
      <c r="C1037" s="1"/>
      <c r="D1037" s="18"/>
      <c r="E1037" s="20"/>
    </row>
    <row r="1038" spans="1:5" ht="12.75">
      <c r="A1038" s="1"/>
      <c r="C1038" s="1"/>
      <c r="D1038" s="18"/>
      <c r="E1038" s="20"/>
    </row>
    <row r="1039" spans="1:5" ht="12.75">
      <c r="A1039" s="1"/>
      <c r="C1039" s="1"/>
      <c r="D1039" s="18"/>
      <c r="E1039" s="20"/>
    </row>
    <row r="1040" spans="1:5" ht="12.75">
      <c r="A1040" s="1"/>
      <c r="C1040" s="1"/>
      <c r="D1040" s="18"/>
      <c r="E1040" s="20"/>
    </row>
    <row r="1041" spans="1:5" ht="12.75">
      <c r="A1041" s="1"/>
      <c r="C1041" s="1"/>
      <c r="D1041" s="18"/>
      <c r="E1041" s="20"/>
    </row>
    <row r="1042" spans="1:5" ht="12.75">
      <c r="A1042" s="1"/>
      <c r="C1042" s="1"/>
      <c r="D1042" s="18"/>
      <c r="E1042" s="20"/>
    </row>
    <row r="1043" spans="1:5" ht="12.75">
      <c r="A1043" s="1"/>
      <c r="C1043" s="1"/>
      <c r="D1043" s="18"/>
      <c r="E1043" s="20"/>
    </row>
    <row r="1044" spans="1:5" ht="12.75">
      <c r="A1044" s="1"/>
      <c r="C1044" s="1"/>
      <c r="D1044" s="18"/>
      <c r="E1044" s="20"/>
    </row>
    <row r="1045" spans="1:5" ht="12.75">
      <c r="A1045" s="1"/>
      <c r="C1045" s="1"/>
      <c r="D1045" s="18"/>
      <c r="E1045" s="20"/>
    </row>
    <row r="1046" spans="1:5" ht="12.75">
      <c r="A1046" s="1"/>
      <c r="C1046" s="1"/>
      <c r="D1046" s="18"/>
      <c r="E1046" s="20"/>
    </row>
    <row r="1047" spans="1:5" ht="12.75">
      <c r="A1047" s="1"/>
      <c r="C1047" s="1"/>
      <c r="D1047" s="18"/>
      <c r="E1047" s="20"/>
    </row>
    <row r="1048" spans="1:5" ht="12.75">
      <c r="A1048" s="1"/>
      <c r="C1048" s="1"/>
      <c r="D1048" s="18"/>
      <c r="E1048" s="20"/>
    </row>
    <row r="1049" spans="1:5" ht="12.75">
      <c r="A1049" s="1"/>
      <c r="C1049" s="1"/>
      <c r="D1049" s="18"/>
      <c r="E1049" s="20"/>
    </row>
    <row r="1050" spans="1:5" ht="12.75">
      <c r="A1050" s="1"/>
      <c r="C1050" s="1"/>
      <c r="D1050" s="18"/>
      <c r="E1050" s="20"/>
    </row>
    <row r="1051" spans="1:5" ht="12.75">
      <c r="A1051" s="1"/>
      <c r="C1051" s="1"/>
      <c r="D1051" s="18"/>
      <c r="E1051" s="20"/>
    </row>
    <row r="1052" spans="1:5" ht="12.75">
      <c r="A1052" s="1"/>
      <c r="C1052" s="1"/>
      <c r="D1052" s="18"/>
      <c r="E1052" s="20"/>
    </row>
    <row r="1053" spans="1:5" ht="12.75">
      <c r="A1053" s="1"/>
      <c r="C1053" s="1"/>
      <c r="D1053" s="18"/>
      <c r="E1053" s="20"/>
    </row>
    <row r="1054" spans="1:5" ht="12.75">
      <c r="A1054" s="1"/>
      <c r="C1054" s="1"/>
      <c r="D1054" s="18"/>
      <c r="E1054" s="20"/>
    </row>
    <row r="1055" spans="1:5" ht="12.75">
      <c r="A1055" s="1"/>
      <c r="C1055" s="1"/>
      <c r="D1055" s="18"/>
      <c r="E1055" s="20"/>
    </row>
    <row r="1056" spans="1:5" ht="12.75">
      <c r="A1056" s="1"/>
      <c r="C1056" s="1"/>
      <c r="D1056" s="18"/>
      <c r="E1056" s="20"/>
    </row>
    <row r="1057" spans="1:5" ht="12.75">
      <c r="A1057" s="1"/>
      <c r="C1057" s="1"/>
      <c r="D1057" s="18"/>
      <c r="E1057" s="20"/>
    </row>
    <row r="1058" spans="1:5" ht="12.75">
      <c r="A1058" s="1"/>
      <c r="C1058" s="1"/>
      <c r="D1058" s="18"/>
      <c r="E1058" s="20"/>
    </row>
    <row r="1059" spans="1:5" ht="12.75">
      <c r="A1059" s="1"/>
      <c r="C1059" s="1"/>
      <c r="D1059" s="18"/>
      <c r="E1059" s="20"/>
    </row>
    <row r="1060" spans="1:5" ht="12.75">
      <c r="A1060" s="1"/>
      <c r="C1060" s="1"/>
      <c r="D1060" s="18"/>
      <c r="E1060" s="20"/>
    </row>
    <row r="1061" spans="1:5" ht="12.75">
      <c r="A1061" s="1"/>
      <c r="C1061" s="1"/>
      <c r="D1061" s="18"/>
      <c r="E1061" s="20"/>
    </row>
    <row r="1062" spans="1:5" ht="12.75">
      <c r="A1062" s="1"/>
      <c r="C1062" s="1"/>
      <c r="D1062" s="18"/>
      <c r="E1062" s="20"/>
    </row>
    <row r="1063" spans="1:5" ht="12.75">
      <c r="A1063" s="1"/>
      <c r="C1063" s="1"/>
      <c r="D1063" s="18"/>
      <c r="E1063" s="20"/>
    </row>
    <row r="1064" spans="1:5" ht="12.75">
      <c r="A1064" s="1"/>
      <c r="C1064" s="1"/>
      <c r="D1064" s="18"/>
      <c r="E1064" s="20"/>
    </row>
    <row r="1065" spans="1:5" ht="12.75">
      <c r="A1065" s="1"/>
      <c r="C1065" s="1"/>
      <c r="D1065" s="18"/>
      <c r="E1065" s="20"/>
    </row>
    <row r="1066" spans="1:5" ht="12.75">
      <c r="A1066" s="1"/>
      <c r="C1066" s="1"/>
      <c r="D1066" s="18"/>
      <c r="E1066" s="20"/>
    </row>
    <row r="1067" spans="1:5" ht="12.75">
      <c r="A1067" s="1"/>
      <c r="C1067" s="1"/>
      <c r="D1067" s="18"/>
      <c r="E1067" s="20"/>
    </row>
    <row r="1068" spans="1:5" ht="12.75">
      <c r="A1068" s="1"/>
      <c r="C1068" s="1"/>
      <c r="D1068" s="18"/>
      <c r="E1068" s="20"/>
    </row>
    <row r="1069" spans="1:5" ht="12.75">
      <c r="A1069" s="1"/>
      <c r="C1069" s="1"/>
      <c r="D1069" s="18"/>
      <c r="E1069" s="20"/>
    </row>
    <row r="1070" spans="1:5" ht="12.75">
      <c r="A1070" s="1"/>
      <c r="C1070" s="1"/>
      <c r="D1070" s="18"/>
      <c r="E1070" s="20"/>
    </row>
    <row r="1071" spans="1:5" ht="12.75">
      <c r="A1071" s="1"/>
      <c r="C1071" s="1"/>
      <c r="D1071" s="18"/>
      <c r="E1071" s="20"/>
    </row>
    <row r="1072" spans="1:5" ht="12.75">
      <c r="A1072" s="1"/>
      <c r="C1072" s="1"/>
      <c r="D1072" s="18"/>
      <c r="E1072" s="20"/>
    </row>
    <row r="1073" spans="1:5" ht="12.75">
      <c r="A1073" s="1"/>
      <c r="C1073" s="1"/>
      <c r="D1073" s="18"/>
      <c r="E1073" s="20"/>
    </row>
    <row r="1074" spans="1:5" ht="12.75">
      <c r="A1074" s="1"/>
      <c r="C1074" s="1"/>
      <c r="D1074" s="18"/>
      <c r="E1074" s="20"/>
    </row>
    <row r="1075" spans="1:5" ht="12.75">
      <c r="A1075" s="1"/>
      <c r="C1075" s="1"/>
      <c r="D1075" s="18"/>
      <c r="E1075" s="20"/>
    </row>
    <row r="1076" spans="1:5" ht="12.75">
      <c r="A1076" s="1"/>
      <c r="C1076" s="1"/>
      <c r="D1076" s="18"/>
      <c r="E1076" s="20"/>
    </row>
    <row r="1077" spans="1:5" ht="12.75">
      <c r="A1077" s="1"/>
      <c r="C1077" s="1"/>
      <c r="D1077" s="18"/>
      <c r="E1077" s="20"/>
    </row>
    <row r="1078" spans="1:5" ht="12.75">
      <c r="A1078" s="1"/>
      <c r="C1078" s="1"/>
      <c r="D1078" s="18"/>
      <c r="E1078" s="20"/>
    </row>
    <row r="1079" spans="1:5" ht="12.75">
      <c r="A1079" s="1"/>
      <c r="C1079" s="1"/>
      <c r="D1079" s="18"/>
      <c r="E1079" s="20"/>
    </row>
    <row r="1080" spans="1:5" ht="12.75">
      <c r="A1080" s="1"/>
      <c r="C1080" s="1"/>
      <c r="D1080" s="18"/>
      <c r="E1080" s="20"/>
    </row>
    <row r="1081" spans="1:5" ht="12.75">
      <c r="A1081" s="1"/>
      <c r="C1081" s="1"/>
      <c r="D1081" s="18"/>
      <c r="E1081" s="20"/>
    </row>
    <row r="1082" spans="1:5" ht="12.75">
      <c r="A1082" s="1"/>
      <c r="C1082" s="1"/>
      <c r="D1082" s="18"/>
      <c r="E1082" s="20"/>
    </row>
    <row r="1083" spans="1:5" ht="12.75">
      <c r="A1083" s="1"/>
      <c r="C1083" s="1"/>
      <c r="D1083" s="18"/>
      <c r="E1083" s="20"/>
    </row>
    <row r="1084" spans="1:5" ht="12.75">
      <c r="A1084" s="1"/>
      <c r="C1084" s="1"/>
      <c r="D1084" s="18"/>
      <c r="E1084" s="20"/>
    </row>
    <row r="1085" spans="1:5" ht="12.75">
      <c r="A1085" s="1"/>
      <c r="C1085" s="1"/>
      <c r="D1085" s="18"/>
      <c r="E1085" s="20"/>
    </row>
    <row r="1086" spans="1:5" ht="12.75">
      <c r="A1086" s="1"/>
      <c r="C1086" s="1"/>
      <c r="D1086" s="18"/>
      <c r="E1086" s="20"/>
    </row>
    <row r="1087" spans="1:5" ht="12.75">
      <c r="A1087" s="1"/>
      <c r="C1087" s="1"/>
      <c r="D1087" s="18"/>
      <c r="E1087" s="20"/>
    </row>
    <row r="1088" spans="1:5" ht="12.75">
      <c r="A1088" s="1"/>
      <c r="C1088" s="1"/>
      <c r="D1088" s="18"/>
      <c r="E1088" s="20"/>
    </row>
    <row r="1089" spans="1:5" ht="12.75">
      <c r="A1089" s="1"/>
      <c r="C1089" s="1"/>
      <c r="D1089" s="18"/>
      <c r="E1089" s="20"/>
    </row>
    <row r="1090" spans="1:5" ht="12.75">
      <c r="A1090" s="1"/>
      <c r="C1090" s="1"/>
      <c r="D1090" s="18"/>
      <c r="E1090" s="20"/>
    </row>
    <row r="1091" spans="1:5" ht="12.75">
      <c r="A1091" s="1"/>
      <c r="C1091" s="1"/>
      <c r="D1091" s="18"/>
      <c r="E1091" s="20"/>
    </row>
    <row r="1092" spans="1:5" ht="12.75">
      <c r="A1092" s="1"/>
      <c r="C1092" s="1"/>
      <c r="D1092" s="18"/>
      <c r="E1092" s="20"/>
    </row>
    <row r="1093" spans="1:5" ht="12.75">
      <c r="A1093" s="1"/>
      <c r="C1093" s="1"/>
      <c r="D1093" s="18"/>
      <c r="E1093" s="20"/>
    </row>
    <row r="1094" spans="1:5" ht="12.75">
      <c r="A1094" s="1"/>
      <c r="C1094" s="1"/>
      <c r="D1094" s="18"/>
      <c r="E1094" s="20"/>
    </row>
    <row r="1095" spans="1:5" ht="12.75">
      <c r="A1095" s="1"/>
      <c r="C1095" s="1"/>
      <c r="D1095" s="18"/>
      <c r="E1095" s="20"/>
    </row>
    <row r="1096" spans="1:5" ht="12.75">
      <c r="A1096" s="1"/>
      <c r="C1096" s="1"/>
      <c r="D1096" s="18"/>
      <c r="E1096" s="20"/>
    </row>
    <row r="1097" spans="1:5" ht="12.75">
      <c r="A1097" s="1"/>
      <c r="C1097" s="1"/>
      <c r="D1097" s="18"/>
      <c r="E1097" s="20"/>
    </row>
    <row r="1098" spans="1:5" ht="12.75">
      <c r="A1098" s="1"/>
      <c r="C1098" s="1"/>
      <c r="D1098" s="18"/>
      <c r="E1098" s="20"/>
    </row>
    <row r="1099" spans="1:5" ht="12.75">
      <c r="A1099" s="1"/>
      <c r="C1099" s="1"/>
      <c r="D1099" s="18"/>
      <c r="E1099" s="20"/>
    </row>
    <row r="1100" spans="1:5" ht="12.75">
      <c r="A1100" s="1"/>
      <c r="C1100" s="1"/>
      <c r="D1100" s="18"/>
      <c r="E1100" s="20"/>
    </row>
    <row r="1101" spans="1:5" ht="12.75">
      <c r="A1101" s="1"/>
      <c r="C1101" s="1"/>
      <c r="D1101" s="18"/>
      <c r="E1101" s="20"/>
    </row>
    <row r="1102" spans="1:5" ht="12.75">
      <c r="A1102" s="1"/>
      <c r="C1102" s="1"/>
      <c r="D1102" s="18"/>
      <c r="E1102" s="20"/>
    </row>
    <row r="1103" spans="1:5" ht="12.75">
      <c r="A1103" s="1"/>
      <c r="C1103" s="1"/>
      <c r="D1103" s="18"/>
      <c r="E1103" s="20"/>
    </row>
    <row r="1104" spans="1:5" ht="12.75">
      <c r="A1104" s="1"/>
      <c r="C1104" s="1"/>
      <c r="D1104" s="18"/>
      <c r="E1104" s="20"/>
    </row>
    <row r="1105" spans="1:5" ht="12.75">
      <c r="A1105" s="1"/>
      <c r="C1105" s="1"/>
      <c r="D1105" s="18"/>
      <c r="E1105" s="20"/>
    </row>
    <row r="1106" spans="1:5" ht="12.75">
      <c r="A1106" s="1"/>
      <c r="C1106" s="1"/>
      <c r="D1106" s="18"/>
      <c r="E1106" s="20"/>
    </row>
    <row r="1107" spans="1:5" ht="12.75">
      <c r="A1107" s="1"/>
      <c r="C1107" s="1"/>
      <c r="D1107" s="18"/>
      <c r="E1107" s="20"/>
    </row>
    <row r="1108" spans="1:5" ht="12.75">
      <c r="A1108" s="1"/>
      <c r="C1108" s="1"/>
      <c r="D1108" s="18"/>
      <c r="E1108" s="20"/>
    </row>
    <row r="1109" spans="1:5" ht="12.75">
      <c r="A1109" s="1"/>
      <c r="C1109" s="1"/>
      <c r="D1109" s="18"/>
      <c r="E1109" s="20"/>
    </row>
    <row r="1110" spans="1:5" ht="12.75">
      <c r="A1110" s="1"/>
      <c r="C1110" s="1"/>
      <c r="D1110" s="18"/>
      <c r="E1110" s="20"/>
    </row>
    <row r="1111" spans="1:5" ht="12.75">
      <c r="A1111" s="1"/>
      <c r="C1111" s="1"/>
      <c r="D1111" s="18"/>
      <c r="E1111" s="20"/>
    </row>
    <row r="1112" spans="1:5" ht="12.75">
      <c r="A1112" s="1"/>
      <c r="C1112" s="1"/>
      <c r="D1112" s="18"/>
      <c r="E1112" s="20"/>
    </row>
    <row r="1113" spans="1:5" ht="12.75">
      <c r="A1113" s="1"/>
      <c r="C1113" s="1"/>
      <c r="D1113" s="18"/>
      <c r="E1113" s="20"/>
    </row>
    <row r="1114" spans="1:5" ht="12.75">
      <c r="A1114" s="1"/>
      <c r="C1114" s="1"/>
      <c r="D1114" s="18"/>
      <c r="E1114" s="20"/>
    </row>
    <row r="1115" spans="1:5" ht="12.75">
      <c r="A1115" s="1"/>
      <c r="C1115" s="1"/>
      <c r="D1115" s="18"/>
      <c r="E1115" s="20"/>
    </row>
    <row r="1116" spans="1:5" ht="12.75">
      <c r="A1116" s="1"/>
      <c r="C1116" s="1"/>
      <c r="D1116" s="18"/>
      <c r="E1116" s="20"/>
    </row>
    <row r="1117" spans="1:5" ht="12.75">
      <c r="A1117" s="1"/>
      <c r="C1117" s="1"/>
      <c r="D1117" s="18"/>
      <c r="E1117" s="20"/>
    </row>
    <row r="1118" spans="1:5" ht="12.75">
      <c r="A1118" s="1"/>
      <c r="C1118" s="1"/>
      <c r="D1118" s="18"/>
      <c r="E1118" s="20"/>
    </row>
    <row r="1119" spans="1:5" ht="12.75">
      <c r="A1119" s="1"/>
      <c r="C1119" s="1"/>
      <c r="D1119" s="18"/>
      <c r="E1119" s="20"/>
    </row>
    <row r="1120" spans="1:5" ht="12.75">
      <c r="A1120" s="1"/>
      <c r="C1120" s="1"/>
      <c r="D1120" s="18"/>
      <c r="E1120" s="20"/>
    </row>
    <row r="1121" spans="1:5" ht="12.75">
      <c r="A1121" s="1"/>
      <c r="C1121" s="1"/>
      <c r="D1121" s="18"/>
      <c r="E1121" s="20"/>
    </row>
    <row r="1122" spans="1:5" ht="12.75">
      <c r="A1122" s="1"/>
      <c r="C1122" s="1"/>
      <c r="D1122" s="18"/>
      <c r="E1122" s="20"/>
    </row>
    <row r="1123" spans="1:5" ht="12.75">
      <c r="A1123" s="1"/>
      <c r="C1123" s="1"/>
      <c r="D1123" s="18"/>
      <c r="E1123" s="20"/>
    </row>
    <row r="1124" spans="1:5" ht="12.75">
      <c r="A1124" s="1"/>
      <c r="C1124" s="1"/>
      <c r="D1124" s="18"/>
      <c r="E1124" s="20"/>
    </row>
    <row r="1125" spans="1:5" ht="12.75">
      <c r="A1125" s="1"/>
      <c r="C1125" s="1"/>
      <c r="D1125" s="18"/>
      <c r="E1125" s="20"/>
    </row>
    <row r="1126" spans="1:5" ht="12.75">
      <c r="A1126" s="1"/>
      <c r="C1126" s="1"/>
      <c r="D1126" s="18"/>
      <c r="E1126" s="20"/>
    </row>
    <row r="1127" spans="1:5" ht="12.75">
      <c r="A1127" s="1"/>
      <c r="C1127" s="1"/>
      <c r="D1127" s="18"/>
      <c r="E1127" s="20"/>
    </row>
    <row r="1128" spans="1:5" ht="12.75">
      <c r="A1128" s="1"/>
      <c r="C1128" s="1"/>
      <c r="D1128" s="18"/>
      <c r="E1128" s="20"/>
    </row>
    <row r="1129" spans="1:5" ht="12.75">
      <c r="A1129" s="1"/>
      <c r="C1129" s="1"/>
      <c r="D1129" s="18"/>
      <c r="E1129" s="20"/>
    </row>
    <row r="1130" spans="1:5" ht="12.75">
      <c r="A1130" s="1"/>
      <c r="C1130" s="1"/>
      <c r="D1130" s="18"/>
      <c r="E1130" s="20"/>
    </row>
    <row r="1131" spans="1:5" ht="12.75">
      <c r="A1131" s="1"/>
      <c r="C1131" s="1"/>
      <c r="D1131" s="18"/>
      <c r="E1131" s="20"/>
    </row>
    <row r="1132" spans="1:5" ht="12.75">
      <c r="A1132" s="1"/>
      <c r="C1132" s="1"/>
      <c r="D1132" s="18"/>
      <c r="E1132" s="20"/>
    </row>
    <row r="1133" spans="1:5" ht="12.75">
      <c r="A1133" s="1"/>
      <c r="C1133" s="1"/>
      <c r="D1133" s="18"/>
      <c r="E1133" s="20"/>
    </row>
    <row r="1134" spans="1:5" ht="12.75">
      <c r="A1134" s="1"/>
      <c r="C1134" s="1"/>
      <c r="D1134" s="18"/>
      <c r="E1134" s="20"/>
    </row>
    <row r="1135" spans="1:5" ht="12.75">
      <c r="A1135" s="1"/>
      <c r="C1135" s="1"/>
      <c r="D1135" s="18"/>
      <c r="E1135" s="20"/>
    </row>
    <row r="1136" spans="1:5" ht="12.75">
      <c r="A1136" s="1"/>
      <c r="C1136" s="1"/>
      <c r="D1136" s="18"/>
      <c r="E1136" s="20"/>
    </row>
    <row r="1137" spans="1:5" ht="12.75">
      <c r="A1137" s="1"/>
      <c r="C1137" s="1"/>
      <c r="D1137" s="18"/>
      <c r="E1137" s="20"/>
    </row>
    <row r="1138" spans="1:5" ht="12.75">
      <c r="A1138" s="1"/>
      <c r="C1138" s="1"/>
      <c r="D1138" s="18"/>
      <c r="E1138" s="20"/>
    </row>
    <row r="1139" spans="1:5" ht="12.75">
      <c r="A1139" s="1"/>
      <c r="C1139" s="1"/>
      <c r="D1139" s="18"/>
      <c r="E1139" s="20"/>
    </row>
    <row r="1140" spans="1:5" ht="12.75">
      <c r="A1140" s="1"/>
      <c r="C1140" s="1"/>
      <c r="D1140" s="18"/>
      <c r="E1140" s="20"/>
    </row>
    <row r="1141" spans="1:5" ht="12.75">
      <c r="A1141" s="1"/>
      <c r="C1141" s="1"/>
      <c r="D1141" s="18"/>
      <c r="E1141" s="20"/>
    </row>
    <row r="1142" spans="1:5" ht="12.75">
      <c r="A1142" s="1"/>
      <c r="C1142" s="1"/>
      <c r="D1142" s="18"/>
      <c r="E1142" s="20"/>
    </row>
    <row r="1143" spans="1:5" ht="12.75">
      <c r="A1143" s="1"/>
      <c r="C1143" s="1"/>
      <c r="D1143" s="18"/>
      <c r="E1143" s="20"/>
    </row>
    <row r="1144" spans="1:5" ht="12.75">
      <c r="A1144" s="1"/>
      <c r="C1144" s="1"/>
      <c r="D1144" s="18"/>
      <c r="E1144" s="20"/>
    </row>
    <row r="1145" spans="1:5" ht="12.75">
      <c r="A1145" s="1"/>
      <c r="C1145" s="1"/>
      <c r="D1145" s="18"/>
      <c r="E1145" s="20"/>
    </row>
    <row r="1146" spans="1:5" ht="12.75">
      <c r="A1146" s="1"/>
      <c r="C1146" s="1"/>
      <c r="D1146" s="18"/>
      <c r="E1146" s="20"/>
    </row>
    <row r="1147" spans="1:5" ht="12.75">
      <c r="A1147" s="1"/>
      <c r="C1147" s="1"/>
      <c r="D1147" s="18"/>
      <c r="E1147" s="20"/>
    </row>
    <row r="1148" spans="1:5" ht="12.75">
      <c r="A1148" s="1"/>
      <c r="C1148" s="1"/>
      <c r="D1148" s="18"/>
      <c r="E1148" s="20"/>
    </row>
    <row r="1149" spans="1:5" ht="12.75">
      <c r="A1149" s="1"/>
      <c r="C1149" s="1"/>
      <c r="D1149" s="18"/>
      <c r="E1149" s="20"/>
    </row>
    <row r="1150" spans="1:5" ht="12.75">
      <c r="A1150" s="1"/>
      <c r="C1150" s="1"/>
      <c r="D1150" s="18"/>
      <c r="E1150" s="20"/>
    </row>
    <row r="1151" spans="1:5" ht="12.75">
      <c r="A1151" s="1"/>
      <c r="C1151" s="1"/>
      <c r="D1151" s="18"/>
      <c r="E1151" s="20"/>
    </row>
    <row r="1152" spans="1:5" ht="12.75">
      <c r="A1152" s="1"/>
      <c r="C1152" s="1"/>
      <c r="D1152" s="18"/>
      <c r="E1152" s="20"/>
    </row>
    <row r="1153" spans="1:5" ht="12.75">
      <c r="A1153" s="1"/>
      <c r="C1153" s="1"/>
      <c r="D1153" s="18"/>
      <c r="E1153" s="20"/>
    </row>
    <row r="1154" spans="1:5" ht="12.75">
      <c r="A1154" s="1"/>
      <c r="C1154" s="1"/>
      <c r="D1154" s="18"/>
      <c r="E1154" s="20"/>
    </row>
    <row r="1155" spans="1:5" ht="12.75">
      <c r="A1155" s="1"/>
      <c r="C1155" s="1"/>
      <c r="D1155" s="18"/>
      <c r="E1155" s="20"/>
    </row>
    <row r="1156" spans="1:5" ht="12.75">
      <c r="A1156" s="1"/>
      <c r="C1156" s="1"/>
      <c r="D1156" s="18"/>
      <c r="E1156" s="20"/>
    </row>
    <row r="1157" spans="1:5" ht="12.75">
      <c r="A1157" s="1"/>
      <c r="C1157" s="1"/>
      <c r="D1157" s="18"/>
      <c r="E1157" s="20"/>
    </row>
    <row r="1158" spans="1:5" ht="12.75">
      <c r="A1158" s="1"/>
      <c r="C1158" s="1"/>
      <c r="D1158" s="18"/>
      <c r="E1158" s="20"/>
    </row>
    <row r="1159" spans="1:5" ht="12.75">
      <c r="A1159" s="1"/>
      <c r="C1159" s="1"/>
      <c r="D1159" s="18"/>
      <c r="E1159" s="20"/>
    </row>
    <row r="1160" spans="1:5" ht="12.75">
      <c r="A1160" s="1"/>
      <c r="C1160" s="1"/>
      <c r="D1160" s="18"/>
      <c r="E1160" s="20"/>
    </row>
    <row r="1161" spans="1:5" ht="12.75">
      <c r="A1161" s="1"/>
      <c r="C1161" s="1"/>
      <c r="D1161" s="18"/>
      <c r="E1161" s="20"/>
    </row>
    <row r="1162" spans="1:5" ht="12.75">
      <c r="A1162" s="1"/>
      <c r="C1162" s="1"/>
      <c r="D1162" s="18"/>
      <c r="E1162" s="20"/>
    </row>
    <row r="1163" spans="1:5" ht="12.75">
      <c r="A1163" s="1"/>
      <c r="C1163" s="1"/>
      <c r="D1163" s="18"/>
      <c r="E1163" s="20"/>
    </row>
    <row r="1164" spans="1:5" ht="12.75">
      <c r="A1164" s="1"/>
      <c r="C1164" s="1"/>
      <c r="D1164" s="18"/>
      <c r="E1164" s="20"/>
    </row>
    <row r="1165" spans="1:5" ht="12.75">
      <c r="A1165" s="1"/>
      <c r="C1165" s="1"/>
      <c r="D1165" s="18"/>
      <c r="E1165" s="20"/>
    </row>
    <row r="1166" spans="1:5" ht="12.75">
      <c r="A1166" s="1"/>
      <c r="C1166" s="1"/>
      <c r="D1166" s="18"/>
      <c r="E1166" s="20"/>
    </row>
    <row r="1167" spans="1:5" ht="12.75">
      <c r="A1167" s="1"/>
      <c r="C1167" s="1"/>
      <c r="D1167" s="18"/>
      <c r="E1167" s="20"/>
    </row>
    <row r="1168" spans="1:5" ht="12.75">
      <c r="A1168" s="1"/>
      <c r="C1168" s="1"/>
      <c r="D1168" s="18"/>
      <c r="E1168" s="20"/>
    </row>
    <row r="1169" spans="1:5" ht="12.75">
      <c r="A1169" s="1"/>
      <c r="C1169" s="1"/>
      <c r="D1169" s="18"/>
      <c r="E1169" s="20"/>
    </row>
    <row r="1170" spans="1:5" ht="12.75">
      <c r="A1170" s="1"/>
      <c r="C1170" s="1"/>
      <c r="D1170" s="18"/>
      <c r="E1170" s="20"/>
    </row>
    <row r="1171" spans="1:5" ht="12.75">
      <c r="A1171" s="1"/>
      <c r="C1171" s="1"/>
      <c r="D1171" s="18"/>
      <c r="E1171" s="20"/>
    </row>
    <row r="1172" spans="1:5" ht="12.75">
      <c r="A1172" s="1"/>
      <c r="C1172" s="1"/>
      <c r="D1172" s="18"/>
      <c r="E1172" s="20"/>
    </row>
    <row r="1173" spans="1:5" ht="12.75">
      <c r="A1173" s="1"/>
      <c r="C1173" s="1"/>
      <c r="D1173" s="18"/>
      <c r="E1173" s="20"/>
    </row>
    <row r="1174" spans="1:5" ht="12.75">
      <c r="A1174" s="1"/>
      <c r="C1174" s="1"/>
      <c r="D1174" s="18"/>
      <c r="E1174" s="20"/>
    </row>
    <row r="1175" spans="1:5" ht="12.75">
      <c r="A1175" s="1"/>
      <c r="C1175" s="1"/>
      <c r="D1175" s="18"/>
      <c r="E1175" s="20"/>
    </row>
    <row r="1176" spans="1:5" ht="12.75">
      <c r="A1176" s="1"/>
      <c r="C1176" s="1"/>
      <c r="D1176" s="18"/>
      <c r="E1176" s="20"/>
    </row>
    <row r="1177" spans="1:5" ht="12.75">
      <c r="A1177" s="1"/>
      <c r="C1177" s="1"/>
      <c r="D1177" s="18"/>
      <c r="E1177" s="20"/>
    </row>
    <row r="1178" spans="1:5" ht="12.75">
      <c r="A1178" s="1"/>
      <c r="C1178" s="1"/>
      <c r="D1178" s="18"/>
      <c r="E1178" s="20"/>
    </row>
    <row r="1179" spans="1:5" ht="12.75">
      <c r="A1179" s="1"/>
      <c r="C1179" s="1"/>
      <c r="D1179" s="18"/>
      <c r="E1179" s="20"/>
    </row>
    <row r="1180" spans="1:5" ht="12.75">
      <c r="A1180" s="1"/>
      <c r="C1180" s="1"/>
      <c r="D1180" s="18"/>
      <c r="E1180" s="20"/>
    </row>
    <row r="1181" spans="1:5" ht="12.75">
      <c r="A1181" s="1"/>
      <c r="C1181" s="1"/>
      <c r="D1181" s="18"/>
      <c r="E1181" s="20"/>
    </row>
    <row r="1182" spans="1:5" ht="12.75">
      <c r="A1182" s="1"/>
      <c r="C1182" s="1"/>
      <c r="D1182" s="18"/>
      <c r="E1182" s="20"/>
    </row>
    <row r="1183" spans="1:5" ht="12.75">
      <c r="A1183" s="1"/>
      <c r="C1183" s="1"/>
      <c r="D1183" s="18"/>
      <c r="E1183" s="20"/>
    </row>
    <row r="1184" spans="1:5" ht="12.75">
      <c r="A1184" s="1"/>
      <c r="C1184" s="1"/>
      <c r="D1184" s="18"/>
      <c r="E1184" s="20"/>
    </row>
    <row r="1185" spans="1:5" ht="12.75">
      <c r="A1185" s="1"/>
      <c r="C1185" s="1"/>
      <c r="D1185" s="18"/>
      <c r="E1185" s="20"/>
    </row>
    <row r="1186" spans="1:5" ht="12.75">
      <c r="A1186" s="1"/>
      <c r="C1186" s="1"/>
      <c r="D1186" s="18"/>
      <c r="E1186" s="20"/>
    </row>
    <row r="1187" spans="1:5" ht="12.75">
      <c r="A1187" s="1"/>
      <c r="C1187" s="1"/>
      <c r="D1187" s="18"/>
      <c r="E1187" s="20"/>
    </row>
    <row r="1188" spans="1:5" ht="12.75">
      <c r="A1188" s="1"/>
      <c r="C1188" s="1"/>
      <c r="D1188" s="18"/>
      <c r="E1188" s="20"/>
    </row>
    <row r="1189" spans="1:5" ht="12.75">
      <c r="A1189" s="1"/>
      <c r="C1189" s="1"/>
      <c r="D1189" s="18"/>
      <c r="E1189" s="20"/>
    </row>
    <row r="1190" spans="1:5" ht="12.75">
      <c r="A1190" s="1"/>
      <c r="C1190" s="1"/>
      <c r="D1190" s="18"/>
      <c r="E1190" s="20"/>
    </row>
    <row r="1191" spans="1:5" ht="12.75">
      <c r="A1191" s="1"/>
      <c r="C1191" s="1"/>
      <c r="D1191" s="18"/>
      <c r="E1191" s="20"/>
    </row>
    <row r="1192" spans="1:5" ht="12.75">
      <c r="A1192" s="1"/>
      <c r="C1192" s="1"/>
      <c r="D1192" s="18"/>
      <c r="E1192" s="20"/>
    </row>
    <row r="1193" spans="1:5" ht="12.75">
      <c r="A1193" s="1"/>
      <c r="C1193" s="1"/>
      <c r="D1193" s="18"/>
      <c r="E1193" s="20"/>
    </row>
    <row r="1194" spans="1:5" ht="12.75">
      <c r="A1194" s="1"/>
      <c r="C1194" s="1"/>
      <c r="D1194" s="18"/>
      <c r="E1194" s="20"/>
    </row>
    <row r="1195" spans="1:5" ht="12.75">
      <c r="A1195" s="1"/>
      <c r="C1195" s="1"/>
      <c r="D1195" s="18"/>
      <c r="E1195" s="20"/>
    </row>
    <row r="1196" spans="1:5" ht="12.75">
      <c r="A1196" s="1"/>
      <c r="C1196" s="1"/>
      <c r="D1196" s="18"/>
      <c r="E1196" s="20"/>
    </row>
    <row r="1197" spans="1:5" ht="12.75">
      <c r="A1197" s="1"/>
      <c r="C1197" s="1"/>
      <c r="D1197" s="18"/>
      <c r="E1197" s="20"/>
    </row>
    <row r="1198" spans="1:5" ht="12.75">
      <c r="A1198" s="1"/>
      <c r="C1198" s="1"/>
      <c r="D1198" s="18"/>
      <c r="E1198" s="20"/>
    </row>
    <row r="1199" spans="1:5" ht="12.75">
      <c r="A1199" s="1"/>
      <c r="C1199" s="1"/>
      <c r="D1199" s="18"/>
      <c r="E1199" s="20"/>
    </row>
    <row r="1200" spans="1:5" ht="12.75">
      <c r="A1200" s="1"/>
      <c r="C1200" s="1"/>
      <c r="D1200" s="18"/>
      <c r="E1200" s="20"/>
    </row>
    <row r="1201" spans="1:5" ht="12.75">
      <c r="A1201" s="1"/>
      <c r="C1201" s="1"/>
      <c r="D1201" s="18"/>
      <c r="E1201" s="20"/>
    </row>
    <row r="1202" spans="1:5" ht="12.75">
      <c r="A1202" s="1"/>
      <c r="C1202" s="1"/>
      <c r="D1202" s="18"/>
      <c r="E1202" s="20"/>
    </row>
    <row r="1203" spans="1:5" ht="12.75">
      <c r="A1203" s="1"/>
      <c r="C1203" s="1"/>
      <c r="D1203" s="18"/>
      <c r="E1203" s="20"/>
    </row>
    <row r="1204" spans="1:5" ht="12.75">
      <c r="A1204" s="1"/>
      <c r="C1204" s="1"/>
      <c r="D1204" s="18"/>
      <c r="E1204" s="20"/>
    </row>
    <row r="1205" spans="1:5" ht="12.75">
      <c r="A1205" s="1"/>
      <c r="C1205" s="1"/>
      <c r="D1205" s="18"/>
      <c r="E1205" s="20"/>
    </row>
    <row r="1206" spans="1:5" ht="12.75">
      <c r="A1206" s="1"/>
      <c r="C1206" s="1"/>
      <c r="D1206" s="18"/>
      <c r="E1206" s="20"/>
    </row>
    <row r="1207" spans="1:5" ht="12.75">
      <c r="A1207" s="1"/>
      <c r="C1207" s="1"/>
      <c r="D1207" s="18"/>
      <c r="E1207" s="20"/>
    </row>
    <row r="1208" spans="1:5" ht="12.75">
      <c r="A1208" s="1"/>
      <c r="C1208" s="1"/>
      <c r="D1208" s="18"/>
      <c r="E1208" s="20"/>
    </row>
    <row r="1209" spans="1:5" ht="12.75">
      <c r="A1209" s="1"/>
      <c r="C1209" s="1"/>
      <c r="D1209" s="18"/>
      <c r="E1209" s="20"/>
    </row>
    <row r="1210" spans="1:5" ht="12.75">
      <c r="A1210" s="1"/>
      <c r="C1210" s="1"/>
      <c r="D1210" s="18"/>
      <c r="E1210" s="20"/>
    </row>
    <row r="1211" spans="1:5" ht="12.75">
      <c r="A1211" s="1"/>
      <c r="C1211" s="1"/>
      <c r="D1211" s="18"/>
      <c r="E1211" s="20"/>
    </row>
    <row r="1212" spans="1:5" ht="12.75">
      <c r="A1212" s="1"/>
      <c r="C1212" s="1"/>
      <c r="D1212" s="18"/>
      <c r="E1212" s="20"/>
    </row>
    <row r="1213" spans="1:5" ht="12.75">
      <c r="A1213" s="1"/>
      <c r="C1213" s="1"/>
      <c r="D1213" s="18"/>
      <c r="E1213" s="20"/>
    </row>
    <row r="1214" spans="1:5" ht="12.75">
      <c r="A1214" s="1"/>
      <c r="C1214" s="1"/>
      <c r="D1214" s="18"/>
      <c r="E1214" s="20"/>
    </row>
    <row r="1215" spans="1:5" ht="12.75">
      <c r="A1215" s="1"/>
      <c r="C1215" s="1"/>
      <c r="D1215" s="18"/>
      <c r="E1215" s="20"/>
    </row>
    <row r="1216" spans="1:5" ht="12.75">
      <c r="A1216" s="1"/>
      <c r="C1216" s="1"/>
      <c r="D1216" s="18"/>
      <c r="E1216" s="20"/>
    </row>
    <row r="1217" spans="1:5" ht="12.75">
      <c r="A1217" s="1"/>
      <c r="C1217" s="1"/>
      <c r="D1217" s="18"/>
      <c r="E1217" s="20"/>
    </row>
    <row r="1218" spans="1:5" ht="12.75">
      <c r="A1218" s="1"/>
      <c r="C1218" s="1"/>
      <c r="D1218" s="18"/>
      <c r="E1218" s="20"/>
    </row>
    <row r="1219" spans="1:5" ht="12.75">
      <c r="A1219" s="1"/>
      <c r="C1219" s="1"/>
      <c r="D1219" s="18"/>
      <c r="E1219" s="20"/>
    </row>
    <row r="1220" spans="1:5" ht="12.75">
      <c r="A1220" s="1"/>
      <c r="C1220" s="1"/>
      <c r="D1220" s="18"/>
      <c r="E1220" s="20"/>
    </row>
    <row r="1221" spans="1:5" ht="12.75">
      <c r="A1221" s="1"/>
      <c r="C1221" s="1"/>
      <c r="D1221" s="18"/>
      <c r="E1221" s="20"/>
    </row>
    <row r="1222" spans="1:5" ht="12.75">
      <c r="A1222" s="1"/>
      <c r="C1222" s="1"/>
      <c r="D1222" s="18"/>
      <c r="E1222" s="20"/>
    </row>
    <row r="1223" spans="1:5" ht="12.75">
      <c r="A1223" s="1"/>
      <c r="C1223" s="1"/>
      <c r="D1223" s="18"/>
      <c r="E1223" s="20"/>
    </row>
    <row r="1224" spans="1:5" ht="12.75">
      <c r="A1224" s="1"/>
      <c r="C1224" s="1"/>
      <c r="D1224" s="18"/>
      <c r="E1224" s="20"/>
    </row>
    <row r="1225" spans="1:5" ht="12.75">
      <c r="A1225" s="1"/>
      <c r="C1225" s="1"/>
      <c r="D1225" s="18"/>
      <c r="E1225" s="20"/>
    </row>
    <row r="1226" spans="1:5" ht="12.75">
      <c r="A1226" s="1"/>
      <c r="C1226" s="1"/>
      <c r="D1226" s="18"/>
      <c r="E1226" s="20"/>
    </row>
    <row r="1227" spans="1:5" ht="12.75">
      <c r="A1227" s="1"/>
      <c r="C1227" s="1"/>
      <c r="D1227" s="18"/>
      <c r="E1227" s="20"/>
    </row>
    <row r="1228" spans="1:5" ht="12.75">
      <c r="A1228" s="1"/>
      <c r="C1228" s="1"/>
      <c r="D1228" s="18"/>
      <c r="E1228" s="20"/>
    </row>
    <row r="1229" spans="1:5" ht="12.75">
      <c r="A1229" s="1"/>
      <c r="C1229" s="1"/>
      <c r="D1229" s="18"/>
      <c r="E1229" s="20"/>
    </row>
    <row r="1230" spans="1:5" ht="12.75">
      <c r="A1230" s="1"/>
      <c r="C1230" s="1"/>
      <c r="D1230" s="18"/>
      <c r="E1230" s="20"/>
    </row>
    <row r="1231" spans="1:5" ht="12.75">
      <c r="A1231" s="1"/>
      <c r="C1231" s="1"/>
      <c r="D1231" s="18"/>
      <c r="E1231" s="20"/>
    </row>
    <row r="1232" spans="1:5" ht="12.75">
      <c r="A1232" s="1"/>
      <c r="C1232" s="1"/>
      <c r="D1232" s="18"/>
      <c r="E1232" s="20"/>
    </row>
    <row r="1233" spans="1:5" ht="12.75">
      <c r="A1233" s="1"/>
      <c r="C1233" s="1"/>
      <c r="D1233" s="18"/>
      <c r="E1233" s="20"/>
    </row>
    <row r="1234" spans="1:5" ht="12.75">
      <c r="A1234" s="1"/>
      <c r="C1234" s="1"/>
      <c r="D1234" s="18"/>
      <c r="E1234" s="20"/>
    </row>
    <row r="1235" spans="1:5" ht="12.75">
      <c r="A1235" s="1"/>
      <c r="C1235" s="1"/>
      <c r="D1235" s="18"/>
      <c r="E1235" s="20"/>
    </row>
    <row r="1236" spans="1:5" ht="12.75">
      <c r="A1236" s="1"/>
      <c r="C1236" s="1"/>
      <c r="D1236" s="18"/>
      <c r="E1236" s="20"/>
    </row>
    <row r="1237" spans="1:5" ht="12.75">
      <c r="A1237" s="1"/>
      <c r="C1237" s="1"/>
      <c r="D1237" s="18"/>
      <c r="E1237" s="20"/>
    </row>
    <row r="1238" spans="1:5" ht="12.75">
      <c r="A1238" s="1"/>
      <c r="C1238" s="1"/>
      <c r="D1238" s="18"/>
      <c r="E1238" s="20"/>
    </row>
    <row r="1239" spans="1:5" ht="12.75">
      <c r="A1239" s="1"/>
      <c r="C1239" s="1"/>
      <c r="D1239" s="18"/>
      <c r="E1239" s="20"/>
    </row>
    <row r="1240" spans="1:5" ht="12.75">
      <c r="A1240" s="1"/>
      <c r="C1240" s="1"/>
      <c r="D1240" s="18"/>
      <c r="E1240" s="20"/>
    </row>
    <row r="1241" spans="1:5" ht="12.75">
      <c r="A1241" s="1"/>
      <c r="C1241" s="1"/>
      <c r="D1241" s="18"/>
      <c r="E1241" s="20"/>
    </row>
    <row r="1242" spans="1:5" ht="12.75">
      <c r="A1242" s="1"/>
      <c r="C1242" s="1"/>
      <c r="D1242" s="18"/>
      <c r="E1242" s="20"/>
    </row>
    <row r="1243" spans="1:5" ht="12.75">
      <c r="A1243" s="1"/>
      <c r="C1243" s="1"/>
      <c r="D1243" s="18"/>
      <c r="E1243" s="20"/>
    </row>
    <row r="1244" spans="1:5" ht="12.75">
      <c r="A1244" s="1"/>
      <c r="C1244" s="1"/>
      <c r="D1244" s="18"/>
      <c r="E1244" s="20"/>
    </row>
    <row r="1245" spans="1:5" ht="12.75">
      <c r="A1245" s="1"/>
      <c r="C1245" s="1"/>
      <c r="D1245" s="18"/>
      <c r="E1245" s="20"/>
    </row>
    <row r="1246" spans="1:5" ht="12.75">
      <c r="A1246" s="1"/>
      <c r="C1246" s="1"/>
      <c r="D1246" s="18"/>
      <c r="E1246" s="20"/>
    </row>
    <row r="1247" spans="1:5" ht="12.75">
      <c r="A1247" s="1"/>
      <c r="C1247" s="1"/>
      <c r="D1247" s="18"/>
      <c r="E1247" s="20"/>
    </row>
    <row r="1248" spans="1:5" ht="12.75">
      <c r="A1248" s="1"/>
      <c r="C1248" s="1"/>
      <c r="D1248" s="18"/>
      <c r="E1248" s="20"/>
    </row>
    <row r="1249" spans="1:5" ht="12.75">
      <c r="A1249" s="1"/>
      <c r="C1249" s="1"/>
      <c r="D1249" s="18"/>
      <c r="E1249" s="20"/>
    </row>
    <row r="1250" spans="1:5" ht="12.75">
      <c r="A1250" s="1"/>
      <c r="C1250" s="1"/>
      <c r="D1250" s="18"/>
      <c r="E1250" s="20"/>
    </row>
    <row r="1251" spans="1:5" ht="12.75">
      <c r="A1251" s="1"/>
      <c r="C1251" s="1"/>
      <c r="D1251" s="18"/>
      <c r="E1251" s="20"/>
    </row>
    <row r="1252" spans="1:5" ht="12.75">
      <c r="A1252" s="1"/>
      <c r="C1252" s="1"/>
      <c r="D1252" s="18"/>
      <c r="E1252" s="20"/>
    </row>
    <row r="1253" spans="1:5" ht="12.75">
      <c r="A1253" s="1"/>
      <c r="C1253" s="1"/>
      <c r="D1253" s="18"/>
      <c r="E1253" s="20"/>
    </row>
    <row r="1254" spans="1:5" ht="12.75">
      <c r="A1254" s="1"/>
      <c r="C1254" s="1"/>
      <c r="D1254" s="18"/>
      <c r="E1254" s="20"/>
    </row>
    <row r="1255" spans="1:5" ht="12.75">
      <c r="A1255" s="1"/>
      <c r="C1255" s="1"/>
      <c r="D1255" s="18"/>
      <c r="E1255" s="20"/>
    </row>
    <row r="1256" spans="1:5" ht="12.75">
      <c r="A1256" s="1"/>
      <c r="C1256" s="1"/>
      <c r="D1256" s="18"/>
      <c r="E1256" s="20"/>
    </row>
    <row r="1257" spans="1:5" ht="12.75">
      <c r="A1257" s="1"/>
      <c r="C1257" s="1"/>
      <c r="D1257" s="18"/>
      <c r="E1257" s="20"/>
    </row>
    <row r="1258" spans="1:5" ht="12.75">
      <c r="A1258" s="1"/>
      <c r="C1258" s="1"/>
      <c r="D1258" s="18"/>
      <c r="E1258" s="20"/>
    </row>
    <row r="1259" spans="1:5" ht="12.75">
      <c r="A1259" s="1"/>
      <c r="C1259" s="1"/>
      <c r="D1259" s="18"/>
      <c r="E1259" s="20"/>
    </row>
    <row r="1260" spans="1:5" ht="12.75">
      <c r="A1260" s="1"/>
      <c r="C1260" s="1"/>
      <c r="D1260" s="18"/>
      <c r="E1260" s="20"/>
    </row>
    <row r="1261" spans="1:5" ht="12.75">
      <c r="A1261" s="1"/>
      <c r="C1261" s="1"/>
      <c r="D1261" s="18"/>
      <c r="E1261" s="20"/>
    </row>
    <row r="1262" spans="1:5" ht="12.75">
      <c r="A1262" s="1"/>
      <c r="C1262" s="1"/>
      <c r="D1262" s="18"/>
      <c r="E1262" s="20"/>
    </row>
    <row r="1263" spans="1:5" ht="12.75">
      <c r="A1263" s="1"/>
      <c r="C1263" s="1"/>
      <c r="D1263" s="18"/>
      <c r="E1263" s="20"/>
    </row>
    <row r="1264" spans="1:5" ht="12.75">
      <c r="A1264" s="1"/>
      <c r="C1264" s="1"/>
      <c r="D1264" s="18"/>
      <c r="E1264" s="20"/>
    </row>
    <row r="1265" spans="1:5" ht="12.75">
      <c r="A1265" s="1"/>
      <c r="C1265" s="1"/>
      <c r="D1265" s="18"/>
      <c r="E1265" s="20"/>
    </row>
    <row r="1266" spans="1:5" ht="12.75">
      <c r="A1266" s="1"/>
      <c r="C1266" s="1"/>
      <c r="D1266" s="18"/>
      <c r="E1266" s="20"/>
    </row>
    <row r="1267" spans="1:5" ht="12.75">
      <c r="A1267" s="1"/>
      <c r="C1267" s="1"/>
      <c r="D1267" s="18"/>
      <c r="E1267" s="20"/>
    </row>
    <row r="1268" spans="1:5" ht="12.75">
      <c r="A1268" s="1"/>
      <c r="C1268" s="1"/>
      <c r="D1268" s="18"/>
      <c r="E1268" s="20"/>
    </row>
    <row r="1269" spans="1:5" ht="12.75">
      <c r="A1269" s="1"/>
      <c r="C1269" s="1"/>
      <c r="D1269" s="18"/>
      <c r="E1269" s="20"/>
    </row>
    <row r="1270" spans="1:5" ht="12.75">
      <c r="A1270" s="1"/>
      <c r="C1270" s="1"/>
      <c r="D1270" s="18"/>
      <c r="E1270" s="20"/>
    </row>
    <row r="1271" spans="1:5" ht="12.75">
      <c r="A1271" s="1"/>
      <c r="C1271" s="1"/>
      <c r="D1271" s="18"/>
      <c r="E1271" s="20"/>
    </row>
    <row r="1272" spans="1:5" ht="12.75">
      <c r="A1272" s="1"/>
      <c r="C1272" s="1"/>
      <c r="D1272" s="18"/>
      <c r="E1272" s="20"/>
    </row>
    <row r="1273" spans="1:5" ht="12.75">
      <c r="A1273" s="1"/>
      <c r="C1273" s="1"/>
      <c r="D1273" s="18"/>
      <c r="E1273" s="20"/>
    </row>
    <row r="1274" spans="1:5" ht="12.75">
      <c r="A1274" s="1"/>
      <c r="C1274" s="1"/>
      <c r="D1274" s="18"/>
      <c r="E1274" s="20"/>
    </row>
    <row r="1275" spans="1:5" ht="12.75">
      <c r="A1275" s="1"/>
      <c r="C1275" s="1"/>
      <c r="D1275" s="18"/>
      <c r="E1275" s="20"/>
    </row>
    <row r="1276" spans="1:5" ht="12.75">
      <c r="A1276" s="1"/>
      <c r="C1276" s="1"/>
      <c r="D1276" s="18"/>
      <c r="E1276" s="20"/>
    </row>
    <row r="1277" spans="1:5" ht="12.75">
      <c r="A1277" s="1"/>
      <c r="C1277" s="1"/>
      <c r="D1277" s="18"/>
      <c r="E1277" s="20"/>
    </row>
    <row r="1278" spans="1:5" ht="12.75">
      <c r="A1278" s="1"/>
      <c r="C1278" s="1"/>
      <c r="D1278" s="18"/>
      <c r="E1278" s="20"/>
    </row>
    <row r="1279" spans="1:5" ht="12.75">
      <c r="A1279" s="1"/>
      <c r="C1279" s="1"/>
      <c r="D1279" s="18"/>
      <c r="E1279" s="20"/>
    </row>
    <row r="1280" spans="1:5" ht="12.75">
      <c r="A1280" s="1"/>
      <c r="C1280" s="1"/>
      <c r="D1280" s="18"/>
      <c r="E1280" s="20"/>
    </row>
    <row r="1281" spans="1:5" ht="12.75">
      <c r="A1281" s="1"/>
      <c r="C1281" s="1"/>
      <c r="D1281" s="18"/>
      <c r="E1281" s="20"/>
    </row>
    <row r="1282" spans="1:5" ht="12.75">
      <c r="A1282" s="1"/>
      <c r="C1282" s="1"/>
      <c r="D1282" s="18"/>
      <c r="E1282" s="20"/>
    </row>
    <row r="1283" spans="1:5" ht="12.75">
      <c r="A1283" s="1"/>
      <c r="C1283" s="1"/>
      <c r="D1283" s="18"/>
      <c r="E1283" s="20"/>
    </row>
    <row r="1284" spans="1:5" ht="12.75">
      <c r="A1284" s="1"/>
      <c r="C1284" s="1"/>
      <c r="D1284" s="18"/>
      <c r="E1284" s="20"/>
    </row>
    <row r="1285" spans="1:5" ht="12.75">
      <c r="A1285" s="1"/>
      <c r="C1285" s="1"/>
      <c r="D1285" s="18"/>
      <c r="E1285" s="20"/>
    </row>
    <row r="1286" spans="1:5" ht="12.75">
      <c r="A1286" s="1"/>
      <c r="C1286" s="1"/>
      <c r="D1286" s="18"/>
      <c r="E1286" s="20"/>
    </row>
    <row r="1287" spans="1:5" ht="12.75">
      <c r="A1287" s="1"/>
      <c r="C1287" s="1"/>
      <c r="D1287" s="18"/>
      <c r="E1287" s="20"/>
    </row>
    <row r="1288" spans="1:5" ht="12.75">
      <c r="A1288" s="1"/>
      <c r="C1288" s="1"/>
      <c r="D1288" s="18"/>
      <c r="E1288" s="20"/>
    </row>
    <row r="1289" spans="1:5" ht="12.75">
      <c r="A1289" s="1"/>
      <c r="C1289" s="1"/>
      <c r="D1289" s="18"/>
      <c r="E1289" s="20"/>
    </row>
    <row r="1290" spans="1:5" ht="12.75">
      <c r="A1290" s="1"/>
      <c r="C1290" s="1"/>
      <c r="D1290" s="18"/>
      <c r="E1290" s="20"/>
    </row>
    <row r="1291" spans="1:5" ht="12.75">
      <c r="A1291" s="1"/>
      <c r="C1291" s="1"/>
      <c r="D1291" s="18"/>
      <c r="E1291" s="20"/>
    </row>
    <row r="1292" spans="1:5" ht="12.75">
      <c r="A1292" s="1"/>
      <c r="C1292" s="1"/>
      <c r="D1292" s="18"/>
      <c r="E1292" s="20"/>
    </row>
    <row r="1293" spans="1:5" ht="12.75">
      <c r="A1293" s="1"/>
      <c r="C1293" s="1"/>
      <c r="D1293" s="18"/>
      <c r="E1293" s="20"/>
    </row>
    <row r="1294" spans="1:5" ht="12.75">
      <c r="A1294" s="1"/>
      <c r="C1294" s="1"/>
      <c r="D1294" s="18"/>
      <c r="E1294" s="20"/>
    </row>
    <row r="1295" spans="1:5" ht="12.75">
      <c r="A1295" s="1"/>
      <c r="C1295" s="1"/>
      <c r="D1295" s="18"/>
      <c r="E1295" s="20"/>
    </row>
    <row r="1296" spans="1:5" ht="12.75">
      <c r="A1296" s="1"/>
      <c r="C1296" s="1"/>
      <c r="D1296" s="18"/>
      <c r="E1296" s="20"/>
    </row>
    <row r="1297" spans="1:5" ht="12.75">
      <c r="A1297" s="1"/>
      <c r="C1297" s="1"/>
      <c r="D1297" s="18"/>
      <c r="E1297" s="20"/>
    </row>
    <row r="1298" spans="1:5" ht="12.75">
      <c r="A1298" s="1"/>
      <c r="C1298" s="1"/>
      <c r="D1298" s="18"/>
      <c r="E1298" s="20"/>
    </row>
    <row r="1299" spans="1:5" ht="12.75">
      <c r="A1299" s="1"/>
      <c r="C1299" s="1"/>
      <c r="D1299" s="18"/>
      <c r="E1299" s="20"/>
    </row>
    <row r="1300" spans="1:5" ht="12.75">
      <c r="A1300" s="1"/>
      <c r="C1300" s="1"/>
      <c r="D1300" s="18"/>
      <c r="E1300" s="20"/>
    </row>
    <row r="1301" spans="1:5" ht="12.75">
      <c r="A1301" s="1"/>
      <c r="C1301" s="1"/>
      <c r="D1301" s="18"/>
      <c r="E1301" s="20"/>
    </row>
    <row r="1302" spans="1:5" ht="12.75">
      <c r="A1302" s="1"/>
      <c r="C1302" s="1"/>
      <c r="D1302" s="18"/>
      <c r="E1302" s="20"/>
    </row>
    <row r="1303" spans="1:5" ht="12.75">
      <c r="A1303" s="1"/>
      <c r="C1303" s="1"/>
      <c r="D1303" s="18"/>
      <c r="E1303" s="20"/>
    </row>
    <row r="1304" spans="1:5" ht="12.75">
      <c r="A1304" s="1"/>
      <c r="C1304" s="1"/>
      <c r="D1304" s="18"/>
      <c r="E1304" s="20"/>
    </row>
    <row r="1305" spans="1:5" ht="12.75">
      <c r="A1305" s="1"/>
      <c r="C1305" s="1"/>
      <c r="D1305" s="18"/>
      <c r="E1305" s="20"/>
    </row>
    <row r="1306" spans="1:5" ht="12.75">
      <c r="A1306" s="1"/>
      <c r="C1306" s="1"/>
      <c r="D1306" s="18"/>
      <c r="E1306" s="20"/>
    </row>
    <row r="1307" spans="1:5" ht="12.75">
      <c r="A1307" s="1"/>
      <c r="C1307" s="1"/>
      <c r="D1307" s="18"/>
      <c r="E1307" s="20"/>
    </row>
    <row r="1308" spans="1:5" ht="12.75">
      <c r="A1308" s="1"/>
      <c r="C1308" s="1"/>
      <c r="D1308" s="18"/>
      <c r="E1308" s="20"/>
    </row>
    <row r="1309" spans="1:5" ht="12.75">
      <c r="A1309" s="1"/>
      <c r="C1309" s="1"/>
      <c r="D1309" s="18"/>
      <c r="E1309" s="20"/>
    </row>
    <row r="1310" spans="1:5" ht="12.75">
      <c r="A1310" s="1"/>
      <c r="C1310" s="1"/>
      <c r="D1310" s="18"/>
      <c r="E1310" s="20"/>
    </row>
    <row r="1311" spans="1:5" ht="12.75">
      <c r="A1311" s="1"/>
      <c r="C1311" s="1"/>
      <c r="D1311" s="18"/>
      <c r="E1311" s="20"/>
    </row>
    <row r="1312" spans="1:5" ht="12.75">
      <c r="A1312" s="1"/>
      <c r="C1312" s="1"/>
      <c r="D1312" s="18"/>
      <c r="E1312" s="20"/>
    </row>
    <row r="1313" spans="1:5" ht="12.75">
      <c r="A1313" s="1"/>
      <c r="C1313" s="1"/>
      <c r="D1313" s="18"/>
      <c r="E1313" s="20"/>
    </row>
    <row r="1314" spans="1:5" ht="12.75">
      <c r="A1314" s="1"/>
      <c r="C1314" s="1"/>
      <c r="D1314" s="18"/>
      <c r="E1314" s="20"/>
    </row>
    <row r="1315" spans="1:5" ht="12.75">
      <c r="A1315" s="1"/>
      <c r="C1315" s="1"/>
      <c r="D1315" s="18"/>
      <c r="E1315" s="20"/>
    </row>
    <row r="1316" spans="1:5" ht="12.75">
      <c r="A1316" s="1"/>
      <c r="C1316" s="1"/>
      <c r="D1316" s="18"/>
      <c r="E1316" s="20"/>
    </row>
    <row r="1317" spans="1:5" ht="12.75">
      <c r="A1317" s="1"/>
      <c r="C1317" s="1"/>
      <c r="D1317" s="18"/>
      <c r="E1317" s="20"/>
    </row>
    <row r="1318" spans="1:5" ht="12.75">
      <c r="A1318" s="1"/>
      <c r="C1318" s="1"/>
      <c r="D1318" s="18"/>
      <c r="E1318" s="20"/>
    </row>
    <row r="1319" spans="1:5" ht="12.75">
      <c r="A1319" s="1"/>
      <c r="C1319" s="1"/>
      <c r="D1319" s="18"/>
      <c r="E1319" s="20"/>
    </row>
    <row r="1320" spans="1:5" ht="12.75">
      <c r="A1320" s="1"/>
      <c r="C1320" s="1"/>
      <c r="D1320" s="18"/>
      <c r="E1320" s="20"/>
    </row>
    <row r="1321" spans="1:5" ht="12.75">
      <c r="A1321" s="1"/>
      <c r="C1321" s="1"/>
      <c r="D1321" s="18"/>
      <c r="E1321" s="20"/>
    </row>
    <row r="1322" spans="1:5" ht="12.75">
      <c r="A1322" s="1"/>
      <c r="C1322" s="1"/>
      <c r="D1322" s="18"/>
      <c r="E1322" s="20"/>
    </row>
    <row r="1323" spans="1:5" ht="12.75">
      <c r="A1323" s="1"/>
      <c r="C1323" s="1"/>
      <c r="D1323" s="18"/>
      <c r="E1323" s="20"/>
    </row>
    <row r="1324" spans="1:5" ht="12.75">
      <c r="A1324" s="1"/>
      <c r="C1324" s="1"/>
      <c r="D1324" s="18"/>
      <c r="E1324" s="20"/>
    </row>
    <row r="1325" spans="1:5" ht="12.75">
      <c r="A1325" s="1"/>
      <c r="C1325" s="1"/>
      <c r="D1325" s="18"/>
      <c r="E1325" s="20"/>
    </row>
    <row r="1326" spans="1:5" ht="12.75">
      <c r="A1326" s="1"/>
      <c r="C1326" s="1"/>
      <c r="D1326" s="18"/>
      <c r="E1326" s="20"/>
    </row>
    <row r="1327" spans="1:5" ht="12.75">
      <c r="A1327" s="1"/>
      <c r="C1327" s="1"/>
      <c r="D1327" s="18"/>
      <c r="E1327" s="20"/>
    </row>
    <row r="1328" spans="1:5" ht="12.75">
      <c r="A1328" s="1"/>
      <c r="C1328" s="1"/>
      <c r="D1328" s="18"/>
      <c r="E1328" s="20"/>
    </row>
    <row r="1329" spans="1:5" ht="12.75">
      <c r="A1329" s="1"/>
      <c r="C1329" s="1"/>
      <c r="D1329" s="18"/>
      <c r="E1329" s="20"/>
    </row>
    <row r="1330" spans="1:5" ht="12.75">
      <c r="A1330" s="1"/>
      <c r="C1330" s="1"/>
      <c r="D1330" s="18"/>
      <c r="E1330" s="20"/>
    </row>
    <row r="1331" spans="1:5" ht="12.75">
      <c r="A1331" s="1"/>
      <c r="C1331" s="1"/>
      <c r="D1331" s="18"/>
      <c r="E1331" s="20"/>
    </row>
    <row r="1332" spans="1:5" ht="12.75">
      <c r="A1332" s="1"/>
      <c r="C1332" s="1"/>
      <c r="D1332" s="18"/>
      <c r="E1332" s="20"/>
    </row>
    <row r="1333" spans="1:5" ht="12.75">
      <c r="A1333" s="1"/>
      <c r="C1333" s="1"/>
      <c r="D1333" s="18"/>
      <c r="E1333" s="20"/>
    </row>
    <row r="1334" spans="1:5" ht="12.75">
      <c r="A1334" s="1"/>
      <c r="C1334" s="1"/>
      <c r="D1334" s="18"/>
      <c r="E1334" s="20"/>
    </row>
    <row r="1335" spans="1:5" ht="12.75">
      <c r="A1335" s="1"/>
      <c r="C1335" s="1"/>
      <c r="D1335" s="18"/>
      <c r="E1335" s="20"/>
    </row>
    <row r="1336" spans="1:5" ht="12.75">
      <c r="A1336" s="1"/>
      <c r="C1336" s="1"/>
      <c r="D1336" s="18"/>
      <c r="E1336" s="20"/>
    </row>
    <row r="1337" spans="1:5" ht="12.75">
      <c r="A1337" s="1"/>
      <c r="C1337" s="1"/>
      <c r="D1337" s="18"/>
      <c r="E1337" s="20"/>
    </row>
    <row r="1338" spans="1:5" ht="12.75">
      <c r="A1338" s="1"/>
      <c r="C1338" s="1"/>
      <c r="D1338" s="18"/>
      <c r="E1338" s="20"/>
    </row>
    <row r="1339" spans="1:5" ht="12.75">
      <c r="A1339" s="1"/>
      <c r="C1339" s="1"/>
      <c r="D1339" s="18"/>
      <c r="E1339" s="20"/>
    </row>
    <row r="1340" spans="1:5" ht="12.75">
      <c r="A1340" s="1"/>
      <c r="C1340" s="1"/>
      <c r="D1340" s="18"/>
      <c r="E1340" s="20"/>
    </row>
    <row r="1341" spans="1:5" ht="12.75">
      <c r="A1341" s="1"/>
      <c r="C1341" s="1"/>
      <c r="D1341" s="18"/>
      <c r="E1341" s="20"/>
    </row>
    <row r="1342" spans="1:5" ht="12.75">
      <c r="A1342" s="1"/>
      <c r="C1342" s="1"/>
      <c r="D1342" s="18"/>
      <c r="E1342" s="20"/>
    </row>
    <row r="1343" spans="1:5" ht="12.75">
      <c r="A1343" s="1"/>
      <c r="C1343" s="1"/>
      <c r="D1343" s="18"/>
      <c r="E1343" s="20"/>
    </row>
    <row r="1344" spans="1:5" ht="12.75">
      <c r="A1344" s="1"/>
      <c r="C1344" s="1"/>
      <c r="D1344" s="18"/>
      <c r="E1344" s="20"/>
    </row>
    <row r="1345" spans="1:5" ht="12.75">
      <c r="A1345" s="1"/>
      <c r="C1345" s="1"/>
      <c r="D1345" s="18"/>
      <c r="E1345" s="20"/>
    </row>
    <row r="1346" spans="1:5" ht="12.75">
      <c r="A1346" s="1"/>
      <c r="C1346" s="1"/>
      <c r="D1346" s="18"/>
      <c r="E1346" s="20"/>
    </row>
    <row r="1347" spans="1:5" ht="12.75">
      <c r="A1347" s="1"/>
      <c r="C1347" s="1"/>
      <c r="D1347" s="18"/>
      <c r="E1347" s="20"/>
    </row>
    <row r="1348" spans="1:5" ht="12.75">
      <c r="A1348" s="1"/>
      <c r="C1348" s="1"/>
      <c r="D1348" s="18"/>
      <c r="E1348" s="20"/>
    </row>
    <row r="1349" spans="1:5" ht="12.75">
      <c r="A1349" s="1"/>
      <c r="C1349" s="1"/>
      <c r="D1349" s="18"/>
      <c r="E1349" s="20"/>
    </row>
    <row r="1350" spans="1:5" ht="12.75">
      <c r="A1350" s="1"/>
      <c r="C1350" s="1"/>
      <c r="D1350" s="18"/>
      <c r="E1350" s="20"/>
    </row>
    <row r="1351" spans="1:5" ht="12.75">
      <c r="A1351" s="1"/>
      <c r="C1351" s="1"/>
      <c r="D1351" s="18"/>
      <c r="E1351" s="20"/>
    </row>
    <row r="1352" spans="1:5" ht="12.75">
      <c r="A1352" s="1"/>
      <c r="C1352" s="1"/>
      <c r="D1352" s="18"/>
      <c r="E1352" s="20"/>
    </row>
    <row r="1353" spans="1:5" ht="12.75">
      <c r="A1353" s="1"/>
      <c r="C1353" s="1"/>
      <c r="D1353" s="18"/>
      <c r="E1353" s="20"/>
    </row>
    <row r="1354" spans="1:5" ht="12.75">
      <c r="A1354" s="1"/>
      <c r="C1354" s="1"/>
      <c r="D1354" s="18"/>
      <c r="E1354" s="20"/>
    </row>
    <row r="1355" spans="1:5" ht="12.75">
      <c r="A1355" s="1"/>
      <c r="C1355" s="1"/>
      <c r="D1355" s="18"/>
      <c r="E1355" s="20"/>
    </row>
    <row r="1356" spans="1:5" ht="12.75">
      <c r="A1356" s="1"/>
      <c r="C1356" s="1"/>
      <c r="D1356" s="18"/>
      <c r="E1356" s="20"/>
    </row>
    <row r="1357" spans="1:5" ht="12.75">
      <c r="A1357" s="1"/>
      <c r="C1357" s="1"/>
      <c r="D1357" s="18"/>
      <c r="E1357" s="20"/>
    </row>
    <row r="1358" spans="1:5" ht="12.75">
      <c r="A1358" s="1"/>
      <c r="C1358" s="1"/>
      <c r="D1358" s="18"/>
      <c r="E1358" s="20"/>
    </row>
    <row r="1359" spans="1:5" ht="12.75">
      <c r="A1359" s="1"/>
      <c r="C1359" s="1"/>
      <c r="D1359" s="18"/>
      <c r="E1359" s="20"/>
    </row>
    <row r="1360" spans="1:5" ht="12.75">
      <c r="A1360" s="1"/>
      <c r="C1360" s="1"/>
      <c r="D1360" s="18"/>
      <c r="E1360" s="20"/>
    </row>
    <row r="1361" spans="1:5" ht="12.75">
      <c r="A1361" s="1"/>
      <c r="C1361" s="1"/>
      <c r="D1361" s="18"/>
      <c r="E1361" s="20"/>
    </row>
    <row r="1362" spans="1:5" ht="12.75">
      <c r="A1362" s="1"/>
      <c r="C1362" s="1"/>
      <c r="D1362" s="18"/>
      <c r="E1362" s="20"/>
    </row>
    <row r="1363" spans="1:5" ht="12.75">
      <c r="A1363" s="1"/>
      <c r="C1363" s="1"/>
      <c r="D1363" s="18"/>
      <c r="E1363" s="20"/>
    </row>
    <row r="1364" spans="1:5" ht="12.75">
      <c r="A1364" s="1"/>
      <c r="C1364" s="1"/>
      <c r="D1364" s="18"/>
      <c r="E1364" s="20"/>
    </row>
    <row r="1365" spans="1:5" ht="12.75">
      <c r="A1365" s="1"/>
      <c r="C1365" s="1"/>
      <c r="D1365" s="18"/>
      <c r="E1365" s="20"/>
    </row>
    <row r="1366" spans="1:5" ht="12.75">
      <c r="A1366" s="1"/>
      <c r="C1366" s="1"/>
      <c r="D1366" s="18"/>
      <c r="E1366" s="20"/>
    </row>
    <row r="1367" spans="1:5" ht="12.75">
      <c r="A1367" s="1"/>
      <c r="C1367" s="1"/>
      <c r="D1367" s="18"/>
      <c r="E1367" s="20"/>
    </row>
    <row r="1368" spans="1:5" ht="12.75">
      <c r="A1368" s="1"/>
      <c r="C1368" s="1"/>
      <c r="D1368" s="18"/>
      <c r="E1368" s="20"/>
    </row>
    <row r="1369" spans="1:5" ht="12.75">
      <c r="A1369" s="1"/>
      <c r="C1369" s="1"/>
      <c r="D1369" s="18"/>
      <c r="E1369" s="20"/>
    </row>
    <row r="1370" spans="1:5" ht="12.75">
      <c r="A1370" s="1"/>
      <c r="C1370" s="1"/>
      <c r="D1370" s="18"/>
      <c r="E1370" s="20"/>
    </row>
    <row r="1371" spans="1:5" ht="12.75">
      <c r="A1371" s="1"/>
      <c r="C1371" s="1"/>
      <c r="D1371" s="18"/>
      <c r="E1371" s="20"/>
    </row>
    <row r="1372" spans="1:5" ht="12.75">
      <c r="A1372" s="1"/>
      <c r="C1372" s="1"/>
      <c r="D1372" s="18"/>
      <c r="E1372" s="20"/>
    </row>
    <row r="1373" spans="1:5" ht="12.75">
      <c r="A1373" s="1"/>
      <c r="C1373" s="1"/>
      <c r="D1373" s="18"/>
      <c r="E1373" s="20"/>
    </row>
    <row r="1374" spans="1:5" ht="12.75">
      <c r="A1374" s="1"/>
      <c r="C1374" s="1"/>
      <c r="D1374" s="18"/>
      <c r="E1374" s="20"/>
    </row>
    <row r="1375" spans="1:5" ht="12.75">
      <c r="A1375" s="1"/>
      <c r="C1375" s="1"/>
      <c r="D1375" s="18"/>
      <c r="E1375" s="20"/>
    </row>
    <row r="1376" spans="1:5" ht="12.75">
      <c r="A1376" s="1"/>
      <c r="C1376" s="1"/>
      <c r="D1376" s="18"/>
      <c r="E1376" s="20"/>
    </row>
    <row r="1377" spans="1:5" ht="12.75">
      <c r="A1377" s="1"/>
      <c r="C1377" s="1"/>
      <c r="D1377" s="18"/>
      <c r="E1377" s="20"/>
    </row>
    <row r="1378" spans="1:5" ht="12.75">
      <c r="A1378" s="1"/>
      <c r="C1378" s="1"/>
      <c r="D1378" s="18"/>
      <c r="E1378" s="20"/>
    </row>
    <row r="1379" spans="1:5" ht="12.75">
      <c r="A1379" s="1"/>
      <c r="C1379" s="1"/>
      <c r="D1379" s="18"/>
      <c r="E1379" s="20"/>
    </row>
    <row r="1380" spans="1:5" ht="12.75">
      <c r="A1380" s="1"/>
      <c r="C1380" s="1"/>
      <c r="D1380" s="18"/>
      <c r="E1380" s="20"/>
    </row>
    <row r="1381" spans="1:5" ht="12.75">
      <c r="A1381" s="1"/>
      <c r="C1381" s="1"/>
      <c r="D1381" s="18"/>
      <c r="E1381" s="20"/>
    </row>
    <row r="1382" spans="1:5" ht="12.75">
      <c r="A1382" s="1"/>
      <c r="C1382" s="1"/>
      <c r="D1382" s="18"/>
      <c r="E1382" s="20"/>
    </row>
    <row r="1383" spans="1:5" ht="12.75">
      <c r="A1383" s="1"/>
      <c r="C1383" s="1"/>
      <c r="D1383" s="18"/>
      <c r="E1383" s="20"/>
    </row>
    <row r="1384" spans="1:5" ht="12.75">
      <c r="A1384" s="1"/>
      <c r="C1384" s="1"/>
      <c r="D1384" s="18"/>
      <c r="E1384" s="20"/>
    </row>
    <row r="1385" spans="1:5" ht="12.75">
      <c r="A1385" s="1"/>
      <c r="C1385" s="1"/>
      <c r="D1385" s="18"/>
      <c r="E1385" s="20"/>
    </row>
    <row r="1386" spans="1:5" ht="12.75">
      <c r="A1386" s="1"/>
      <c r="C1386" s="1"/>
      <c r="D1386" s="18"/>
      <c r="E1386" s="20"/>
    </row>
    <row r="1387" spans="1:5" ht="12.75">
      <c r="A1387" s="1"/>
      <c r="C1387" s="1"/>
      <c r="D1387" s="18"/>
      <c r="E1387" s="20"/>
    </row>
    <row r="1388" spans="1:5" ht="12.75">
      <c r="A1388" s="1"/>
      <c r="C1388" s="1"/>
      <c r="D1388" s="18"/>
      <c r="E1388" s="20"/>
    </row>
    <row r="1389" spans="1:5" ht="12.75">
      <c r="A1389" s="1"/>
      <c r="C1389" s="1"/>
      <c r="D1389" s="18"/>
      <c r="E1389" s="20"/>
    </row>
    <row r="1390" spans="1:5" ht="12.75">
      <c r="A1390" s="1"/>
      <c r="C1390" s="1"/>
      <c r="D1390" s="18"/>
      <c r="E1390" s="20"/>
    </row>
    <row r="1391" spans="1:5" ht="12.75">
      <c r="A1391" s="1"/>
      <c r="C1391" s="1"/>
      <c r="D1391" s="18"/>
      <c r="E1391" s="20"/>
    </row>
    <row r="1392" spans="1:5" ht="12.75">
      <c r="A1392" s="1"/>
      <c r="C1392" s="1"/>
      <c r="D1392" s="18"/>
      <c r="E1392" s="20"/>
    </row>
    <row r="1393" spans="1:5" ht="12.75">
      <c r="A1393" s="1"/>
      <c r="C1393" s="1"/>
      <c r="D1393" s="18"/>
      <c r="E1393" s="20"/>
    </row>
    <row r="1394" spans="1:5" ht="12.75">
      <c r="A1394" s="1"/>
      <c r="C1394" s="1"/>
      <c r="D1394" s="18"/>
      <c r="E1394" s="20"/>
    </row>
    <row r="1395" spans="1:5" ht="12.75">
      <c r="A1395" s="1"/>
      <c r="C1395" s="1"/>
      <c r="D1395" s="18"/>
      <c r="E1395" s="20"/>
    </row>
    <row r="1396" spans="1:5" ht="12.75">
      <c r="A1396" s="1"/>
      <c r="C1396" s="1"/>
      <c r="D1396" s="18"/>
      <c r="E1396" s="20"/>
    </row>
    <row r="1397" spans="1:5" ht="12.75">
      <c r="A1397" s="1"/>
      <c r="C1397" s="1"/>
      <c r="D1397" s="18"/>
      <c r="E1397" s="20"/>
    </row>
    <row r="1398" spans="1:5" ht="12.75">
      <c r="A1398" s="1"/>
      <c r="C1398" s="1"/>
      <c r="D1398" s="18"/>
      <c r="E1398" s="20"/>
    </row>
    <row r="1399" spans="1:5" ht="12.75">
      <c r="A1399" s="1"/>
      <c r="C1399" s="1"/>
      <c r="D1399" s="18"/>
      <c r="E1399" s="20"/>
    </row>
    <row r="1400" spans="1:5" ht="12.75">
      <c r="A1400" s="1"/>
      <c r="C1400" s="1"/>
      <c r="D1400" s="18"/>
      <c r="E1400" s="20"/>
    </row>
    <row r="1401" spans="1:5" ht="12.75">
      <c r="A1401" s="1"/>
      <c r="C1401" s="1"/>
      <c r="D1401" s="18"/>
      <c r="E1401" s="20"/>
    </row>
    <row r="1402" spans="1:5" ht="12.75">
      <c r="A1402" s="1"/>
      <c r="C1402" s="1"/>
      <c r="D1402" s="18"/>
      <c r="E1402" s="20"/>
    </row>
    <row r="1403" spans="1:5" ht="12.75">
      <c r="A1403" s="1"/>
      <c r="C1403" s="1"/>
      <c r="D1403" s="18"/>
      <c r="E1403" s="20"/>
    </row>
    <row r="1404" spans="1:5" ht="12.75">
      <c r="A1404" s="1"/>
      <c r="C1404" s="1"/>
      <c r="D1404" s="18"/>
      <c r="E1404" s="20"/>
    </row>
    <row r="1405" spans="1:5" ht="12.75">
      <c r="A1405" s="1"/>
      <c r="C1405" s="1"/>
      <c r="D1405" s="18"/>
      <c r="E1405" s="20"/>
    </row>
    <row r="1406" spans="1:5" ht="12.75">
      <c r="A1406" s="1"/>
      <c r="C1406" s="1"/>
      <c r="D1406" s="18"/>
      <c r="E1406" s="20"/>
    </row>
    <row r="1407" spans="1:5" ht="12.75">
      <c r="A1407" s="1"/>
      <c r="C1407" s="1"/>
      <c r="D1407" s="18"/>
      <c r="E1407" s="20"/>
    </row>
    <row r="1408" spans="1:5" ht="12.75">
      <c r="A1408" s="1"/>
      <c r="C1408" s="1"/>
      <c r="D1408" s="18"/>
      <c r="E1408" s="20"/>
    </row>
    <row r="1409" spans="1:5" ht="12.75">
      <c r="A1409" s="1"/>
      <c r="C1409" s="1"/>
      <c r="D1409" s="18"/>
      <c r="E1409" s="20"/>
    </row>
    <row r="1410" spans="1:5" ht="12.75">
      <c r="A1410" s="1"/>
      <c r="C1410" s="1"/>
      <c r="D1410" s="18"/>
      <c r="E1410" s="20"/>
    </row>
    <row r="1411" spans="1:5" ht="12.75">
      <c r="A1411" s="1"/>
      <c r="C1411" s="1"/>
      <c r="D1411" s="18"/>
      <c r="E1411" s="20"/>
    </row>
    <row r="1412" spans="1:5" ht="12.75">
      <c r="A1412" s="1"/>
      <c r="C1412" s="1"/>
      <c r="D1412" s="18"/>
      <c r="E1412" s="20"/>
    </row>
    <row r="1413" spans="1:5" ht="12.75">
      <c r="A1413" s="1"/>
      <c r="C1413" s="1"/>
      <c r="D1413" s="18"/>
      <c r="E1413" s="20"/>
    </row>
    <row r="1414" spans="1:5" ht="12.75">
      <c r="A1414" s="1"/>
      <c r="C1414" s="1"/>
      <c r="D1414" s="18"/>
      <c r="E1414" s="20"/>
    </row>
    <row r="1415" spans="1:5" ht="12.75">
      <c r="A1415" s="1"/>
      <c r="C1415" s="1"/>
      <c r="D1415" s="18"/>
      <c r="E1415" s="20"/>
    </row>
    <row r="1416" spans="1:5" ht="12.75">
      <c r="A1416" s="1"/>
      <c r="C1416" s="1"/>
      <c r="D1416" s="18"/>
      <c r="E1416" s="20"/>
    </row>
    <row r="1417" spans="1:5" ht="12.75">
      <c r="A1417" s="1"/>
      <c r="C1417" s="1"/>
      <c r="D1417" s="18"/>
      <c r="E1417" s="20"/>
    </row>
    <row r="1418" spans="1:5" ht="12.75">
      <c r="A1418" s="1"/>
      <c r="C1418" s="1"/>
      <c r="D1418" s="18"/>
      <c r="E1418" s="20"/>
    </row>
    <row r="1419" spans="1:5" ht="12.75">
      <c r="A1419" s="1"/>
      <c r="C1419" s="1"/>
      <c r="D1419" s="18"/>
      <c r="E1419" s="20"/>
    </row>
    <row r="1420" spans="1:5" ht="12.75">
      <c r="A1420" s="1"/>
      <c r="C1420" s="1"/>
      <c r="D1420" s="18"/>
      <c r="E1420" s="20"/>
    </row>
    <row r="1421" spans="1:5" ht="12.75">
      <c r="A1421" s="1"/>
      <c r="C1421" s="1"/>
      <c r="D1421" s="18"/>
      <c r="E1421" s="20"/>
    </row>
    <row r="1422" spans="1:5" ht="12.75">
      <c r="A1422" s="1"/>
      <c r="C1422" s="1"/>
      <c r="D1422" s="18"/>
      <c r="E1422" s="20"/>
    </row>
    <row r="1423" spans="1:5" ht="12.75">
      <c r="A1423" s="1"/>
      <c r="C1423" s="1"/>
      <c r="D1423" s="18"/>
      <c r="E1423" s="20"/>
    </row>
    <row r="1424" spans="1:5" ht="12.75">
      <c r="A1424" s="1"/>
      <c r="C1424" s="1"/>
      <c r="D1424" s="18"/>
      <c r="E1424" s="20"/>
    </row>
    <row r="1425" spans="1:5" ht="12.75">
      <c r="A1425" s="1"/>
      <c r="C1425" s="1"/>
      <c r="D1425" s="18"/>
      <c r="E1425" s="20"/>
    </row>
    <row r="1426" spans="1:5" ht="12.75">
      <c r="A1426" s="1"/>
      <c r="C1426" s="1"/>
      <c r="D1426" s="18"/>
      <c r="E1426" s="20"/>
    </row>
    <row r="1427" spans="1:5" ht="12.75">
      <c r="A1427" s="1"/>
      <c r="C1427" s="1"/>
      <c r="D1427" s="18"/>
      <c r="E1427" s="20"/>
    </row>
    <row r="1428" spans="1:5" ht="12.75">
      <c r="A1428" s="1"/>
      <c r="C1428" s="1"/>
      <c r="D1428" s="18"/>
      <c r="E1428" s="20"/>
    </row>
    <row r="1429" spans="1:5" ht="12.75">
      <c r="A1429" s="1"/>
      <c r="C1429" s="1"/>
      <c r="D1429" s="18"/>
      <c r="E1429" s="20"/>
    </row>
    <row r="1430" spans="1:5" ht="12.75">
      <c r="A1430" s="1"/>
      <c r="C1430" s="1"/>
      <c r="D1430" s="18"/>
      <c r="E1430" s="20"/>
    </row>
    <row r="1431" spans="1:5" ht="12.75">
      <c r="A1431" s="1"/>
      <c r="C1431" s="1"/>
      <c r="D1431" s="18"/>
      <c r="E1431" s="20"/>
    </row>
    <row r="1432" spans="1:5" ht="12.75">
      <c r="A1432" s="1"/>
      <c r="C1432" s="1"/>
      <c r="D1432" s="18"/>
      <c r="E1432" s="20"/>
    </row>
    <row r="1433" spans="1:5" ht="12.75">
      <c r="A1433" s="1"/>
      <c r="C1433" s="1"/>
      <c r="D1433" s="18"/>
      <c r="E1433" s="20"/>
    </row>
    <row r="1434" spans="1:5" ht="12.75">
      <c r="A1434" s="1"/>
      <c r="C1434" s="1"/>
      <c r="D1434" s="18"/>
      <c r="E1434" s="20"/>
    </row>
    <row r="1435" spans="1:5" ht="12.75">
      <c r="A1435" s="1"/>
      <c r="C1435" s="1"/>
      <c r="D1435" s="18"/>
      <c r="E1435" s="20"/>
    </row>
    <row r="1436" spans="1:5" ht="12.75">
      <c r="A1436" s="1"/>
      <c r="C1436" s="1"/>
      <c r="D1436" s="18"/>
      <c r="E1436" s="20"/>
    </row>
    <row r="1437" spans="1:5" ht="12.75">
      <c r="A1437" s="1"/>
      <c r="C1437" s="1"/>
      <c r="D1437" s="18"/>
      <c r="E1437" s="20"/>
    </row>
    <row r="1438" spans="1:5" ht="12.75">
      <c r="A1438" s="1"/>
      <c r="C1438" s="1"/>
      <c r="D1438" s="18"/>
      <c r="E1438" s="20"/>
    </row>
    <row r="1439" spans="1:5" ht="12.75">
      <c r="A1439" s="1"/>
      <c r="C1439" s="1"/>
      <c r="D1439" s="18"/>
      <c r="E1439" s="20"/>
    </row>
    <row r="1440" spans="1:5" ht="12.75">
      <c r="A1440" s="1"/>
      <c r="C1440" s="1"/>
      <c r="D1440" s="18"/>
      <c r="E1440" s="20"/>
    </row>
    <row r="1441" spans="1:5" ht="12.75">
      <c r="A1441" s="1"/>
      <c r="C1441" s="1"/>
      <c r="D1441" s="18"/>
      <c r="E1441" s="20"/>
    </row>
    <row r="1442" spans="1:5" ht="12.75">
      <c r="A1442" s="1"/>
      <c r="C1442" s="1"/>
      <c r="D1442" s="18"/>
      <c r="E1442" s="20"/>
    </row>
    <row r="1443" spans="1:5" ht="12.75">
      <c r="A1443" s="1"/>
      <c r="C1443" s="1"/>
      <c r="D1443" s="18"/>
      <c r="E1443" s="20"/>
    </row>
    <row r="1444" spans="1:5" ht="12.75">
      <c r="A1444" s="1"/>
      <c r="C1444" s="1"/>
      <c r="D1444" s="18"/>
      <c r="E1444" s="20"/>
    </row>
    <row r="1445" spans="1:5" ht="12.75">
      <c r="A1445" s="1"/>
      <c r="C1445" s="1"/>
      <c r="D1445" s="18"/>
      <c r="E1445" s="20"/>
    </row>
    <row r="1446" spans="1:5" ht="12.75">
      <c r="A1446" s="1"/>
      <c r="C1446" s="1"/>
      <c r="D1446" s="18"/>
      <c r="E1446" s="20"/>
    </row>
    <row r="1447" spans="1:5" ht="12.75">
      <c r="A1447" s="1"/>
      <c r="C1447" s="1"/>
      <c r="D1447" s="18"/>
      <c r="E1447" s="20"/>
    </row>
    <row r="1448" spans="1:5" ht="12.75">
      <c r="A1448" s="1"/>
      <c r="C1448" s="1"/>
      <c r="D1448" s="18"/>
      <c r="E1448" s="20"/>
    </row>
    <row r="1449" spans="1:5" ht="12.75">
      <c r="A1449" s="1"/>
      <c r="C1449" s="1"/>
      <c r="D1449" s="18"/>
      <c r="E1449" s="20"/>
    </row>
    <row r="1450" spans="1:5" ht="12.75">
      <c r="A1450" s="1"/>
      <c r="C1450" s="1"/>
      <c r="D1450" s="18"/>
      <c r="E1450" s="20"/>
    </row>
    <row r="1451" spans="1:5" ht="12.75">
      <c r="A1451" s="1"/>
      <c r="C1451" s="1"/>
      <c r="D1451" s="18"/>
      <c r="E1451" s="20"/>
    </row>
    <row r="1452" spans="1:5" ht="12.75">
      <c r="A1452" s="1"/>
      <c r="C1452" s="1"/>
      <c r="D1452" s="18"/>
      <c r="E1452" s="20"/>
    </row>
    <row r="1453" spans="1:5" ht="12.75">
      <c r="A1453" s="1"/>
      <c r="C1453" s="1"/>
      <c r="D1453" s="18"/>
      <c r="E1453" s="20"/>
    </row>
    <row r="1454" spans="1:5" ht="12.75">
      <c r="A1454" s="1"/>
      <c r="C1454" s="1"/>
      <c r="D1454" s="18"/>
      <c r="E1454" s="20"/>
    </row>
    <row r="1455" spans="1:5" ht="12.75">
      <c r="A1455" s="1"/>
      <c r="C1455" s="1"/>
      <c r="D1455" s="18"/>
      <c r="E1455" s="20"/>
    </row>
    <row r="1456" spans="1:5" ht="12.75">
      <c r="A1456" s="1"/>
      <c r="C1456" s="1"/>
      <c r="D1456" s="18"/>
      <c r="E1456" s="20"/>
    </row>
    <row r="1457" spans="1:5" ht="12.75">
      <c r="A1457" s="1"/>
      <c r="C1457" s="1"/>
      <c r="D1457" s="18"/>
      <c r="E1457" s="20"/>
    </row>
    <row r="1458" spans="1:5" ht="12.75">
      <c r="A1458" s="1"/>
      <c r="C1458" s="1"/>
      <c r="D1458" s="18"/>
      <c r="E1458" s="20"/>
    </row>
    <row r="1459" spans="1:5" ht="12.75">
      <c r="A1459" s="1"/>
      <c r="C1459" s="1"/>
      <c r="D1459" s="18"/>
      <c r="E1459" s="20"/>
    </row>
    <row r="1460" spans="1:5" ht="12.75">
      <c r="A1460" s="1"/>
      <c r="C1460" s="1"/>
      <c r="D1460" s="18"/>
      <c r="E1460" s="20"/>
    </row>
    <row r="1461" spans="1:5" ht="12.75">
      <c r="A1461" s="1"/>
      <c r="C1461" s="1"/>
      <c r="D1461" s="18"/>
      <c r="E1461" s="20"/>
    </row>
    <row r="1462" spans="1:5" ht="12.75">
      <c r="A1462" s="1"/>
      <c r="C1462" s="1"/>
      <c r="D1462" s="18"/>
      <c r="E1462" s="20"/>
    </row>
    <row r="1463" spans="1:5" ht="12.75">
      <c r="A1463" s="1"/>
      <c r="C1463" s="1"/>
      <c r="D1463" s="18"/>
      <c r="E1463" s="20"/>
    </row>
    <row r="1464" spans="1:5" ht="12.75">
      <c r="A1464" s="1"/>
      <c r="C1464" s="1"/>
      <c r="D1464" s="18"/>
      <c r="E1464" s="20"/>
    </row>
    <row r="1465" spans="1:5" ht="12.75">
      <c r="A1465" s="1"/>
      <c r="C1465" s="1"/>
      <c r="D1465" s="18"/>
      <c r="E1465" s="20"/>
    </row>
    <row r="1466" spans="1:5" ht="12.75">
      <c r="A1466" s="1"/>
      <c r="C1466" s="1"/>
      <c r="D1466" s="18"/>
      <c r="E1466" s="20"/>
    </row>
    <row r="1467" spans="1:5" ht="12.75">
      <c r="A1467" s="1"/>
      <c r="C1467" s="1"/>
      <c r="D1467" s="18"/>
      <c r="E1467" s="20"/>
    </row>
    <row r="1468" spans="1:5" ht="12.75">
      <c r="A1468" s="1"/>
      <c r="C1468" s="1"/>
      <c r="D1468" s="18"/>
      <c r="E1468" s="20"/>
    </row>
    <row r="1469" spans="1:5" ht="12.75">
      <c r="A1469" s="1"/>
      <c r="C1469" s="1"/>
      <c r="D1469" s="18"/>
      <c r="E1469" s="20"/>
    </row>
    <row r="1470" spans="1:5" ht="12.75">
      <c r="A1470" s="1"/>
      <c r="C1470" s="1"/>
      <c r="D1470" s="18"/>
      <c r="E1470" s="20"/>
    </row>
    <row r="1471" spans="1:5" ht="12.75">
      <c r="A1471" s="1"/>
      <c r="C1471" s="1"/>
      <c r="D1471" s="18"/>
      <c r="E1471" s="20"/>
    </row>
    <row r="1472" spans="1:5" ht="12.75">
      <c r="A1472" s="1"/>
      <c r="C1472" s="1"/>
      <c r="D1472" s="18"/>
      <c r="E1472" s="20"/>
    </row>
    <row r="1473" spans="1:5" ht="12.75">
      <c r="A1473" s="1"/>
      <c r="C1473" s="1"/>
      <c r="D1473" s="18"/>
      <c r="E1473" s="20"/>
    </row>
    <row r="1474" spans="1:5" ht="12.75">
      <c r="A1474" s="1"/>
      <c r="C1474" s="1"/>
      <c r="D1474" s="18"/>
      <c r="E1474" s="20"/>
    </row>
    <row r="1475" spans="1:5" ht="12.75">
      <c r="A1475" s="1"/>
      <c r="C1475" s="1"/>
      <c r="D1475" s="18"/>
      <c r="E1475" s="20"/>
    </row>
    <row r="1476" spans="1:5" ht="12.75">
      <c r="A1476" s="1"/>
      <c r="C1476" s="1"/>
      <c r="D1476" s="18"/>
      <c r="E1476" s="20"/>
    </row>
    <row r="1477" spans="1:5" ht="12.75">
      <c r="A1477" s="1"/>
      <c r="C1477" s="1"/>
      <c r="D1477" s="18"/>
      <c r="E1477" s="20"/>
    </row>
    <row r="1478" spans="1:5" ht="12.75">
      <c r="A1478" s="1"/>
      <c r="C1478" s="1"/>
      <c r="D1478" s="18"/>
      <c r="E1478" s="20"/>
    </row>
    <row r="1479" spans="1:5" ht="12.75">
      <c r="A1479" s="1"/>
      <c r="C1479" s="1"/>
      <c r="D1479" s="18"/>
      <c r="E1479" s="20"/>
    </row>
    <row r="1480" spans="1:5" ht="12.75">
      <c r="A1480" s="1"/>
      <c r="C1480" s="1"/>
      <c r="D1480" s="18"/>
      <c r="E1480" s="20"/>
    </row>
    <row r="1481" spans="1:5" ht="12.75">
      <c r="A1481" s="1"/>
      <c r="C1481" s="1"/>
      <c r="D1481" s="18"/>
      <c r="E1481" s="20"/>
    </row>
    <row r="1482" spans="1:5" ht="12.75">
      <c r="A1482" s="1"/>
      <c r="C1482" s="1"/>
      <c r="D1482" s="18"/>
      <c r="E1482" s="20"/>
    </row>
    <row r="1483" spans="1:5" ht="12.75">
      <c r="A1483" s="1"/>
      <c r="C1483" s="1"/>
      <c r="D1483" s="18"/>
      <c r="E1483" s="20"/>
    </row>
    <row r="1484" spans="1:5" ht="12.75">
      <c r="A1484" s="1"/>
      <c r="C1484" s="1"/>
      <c r="D1484" s="18"/>
      <c r="E1484" s="20"/>
    </row>
    <row r="1485" spans="1:5" ht="12.75">
      <c r="A1485" s="1"/>
      <c r="C1485" s="1"/>
      <c r="D1485" s="18"/>
      <c r="E1485" s="20"/>
    </row>
    <row r="1486" spans="1:5" ht="12.75">
      <c r="A1486" s="1"/>
      <c r="C1486" s="1"/>
      <c r="D1486" s="18"/>
      <c r="E1486" s="20"/>
    </row>
    <row r="1487" spans="1:5" ht="12.75">
      <c r="A1487" s="1"/>
      <c r="C1487" s="1"/>
      <c r="D1487" s="18"/>
      <c r="E1487" s="20"/>
    </row>
    <row r="1488" spans="1:5" ht="12.75">
      <c r="A1488" s="1"/>
      <c r="C1488" s="1"/>
      <c r="D1488" s="18"/>
      <c r="E1488" s="20"/>
    </row>
    <row r="1489" spans="1:5" ht="12.75">
      <c r="A1489" s="1"/>
      <c r="C1489" s="1"/>
      <c r="D1489" s="18"/>
      <c r="E1489" s="20"/>
    </row>
    <row r="1490" spans="1:5" ht="12.75">
      <c r="A1490" s="1"/>
      <c r="C1490" s="1"/>
      <c r="D1490" s="18"/>
      <c r="E1490" s="20"/>
    </row>
    <row r="1491" spans="1:5" ht="12.75">
      <c r="A1491" s="1"/>
      <c r="C1491" s="1"/>
      <c r="D1491" s="18"/>
      <c r="E1491" s="20"/>
    </row>
    <row r="1492" spans="1:5" ht="12.75">
      <c r="A1492" s="1"/>
      <c r="C1492" s="1"/>
      <c r="D1492" s="18"/>
      <c r="E1492" s="20"/>
    </row>
    <row r="1493" spans="1:5" ht="12.75">
      <c r="A1493" s="1"/>
      <c r="C1493" s="1"/>
      <c r="D1493" s="18"/>
      <c r="E1493" s="20"/>
    </row>
    <row r="1494" spans="1:5" ht="12.75">
      <c r="A1494" s="1"/>
      <c r="C1494" s="1"/>
      <c r="D1494" s="18"/>
      <c r="E1494" s="20"/>
    </row>
    <row r="1495" spans="1:5" ht="12.75">
      <c r="A1495" s="1"/>
      <c r="C1495" s="1"/>
      <c r="D1495" s="18"/>
      <c r="E1495" s="20"/>
    </row>
    <row r="1496" spans="1:5" ht="12.75">
      <c r="A1496" s="1"/>
      <c r="C1496" s="1"/>
      <c r="D1496" s="18"/>
      <c r="E1496" s="20"/>
    </row>
    <row r="1497" spans="1:5" ht="12.75">
      <c r="A1497" s="1"/>
      <c r="C1497" s="1"/>
      <c r="D1497" s="18"/>
      <c r="E1497" s="20"/>
    </row>
    <row r="1498" spans="1:5" ht="12.75">
      <c r="A1498" s="1"/>
      <c r="C1498" s="1"/>
      <c r="D1498" s="18"/>
      <c r="E1498" s="20"/>
    </row>
    <row r="1499" spans="1:5" ht="12.75">
      <c r="A1499" s="1"/>
      <c r="C1499" s="1"/>
      <c r="D1499" s="18"/>
      <c r="E1499" s="20"/>
    </row>
    <row r="1500" spans="1:5" ht="12.75">
      <c r="A1500" s="1"/>
      <c r="C1500" s="1"/>
      <c r="D1500" s="18"/>
      <c r="E1500" s="20"/>
    </row>
    <row r="1501" spans="1:5" ht="12.75">
      <c r="A1501" s="1"/>
      <c r="C1501" s="1"/>
      <c r="D1501" s="18"/>
      <c r="E1501" s="20"/>
    </row>
    <row r="1502" spans="1:5" ht="12.75">
      <c r="A1502" s="1"/>
      <c r="C1502" s="1"/>
      <c r="D1502" s="18"/>
      <c r="E1502" s="20"/>
    </row>
    <row r="1503" spans="1:5" ht="12.75">
      <c r="A1503" s="1"/>
      <c r="C1503" s="1"/>
      <c r="D1503" s="18"/>
      <c r="E1503" s="20"/>
    </row>
    <row r="1504" spans="1:5" ht="12.75">
      <c r="A1504" s="1"/>
      <c r="C1504" s="1"/>
      <c r="D1504" s="18"/>
      <c r="E1504" s="20"/>
    </row>
    <row r="1505" spans="1:5" ht="12.75">
      <c r="A1505" s="1"/>
      <c r="C1505" s="1"/>
      <c r="D1505" s="18"/>
      <c r="E1505" s="20"/>
    </row>
    <row r="1506" spans="1:5" ht="12.75">
      <c r="A1506" s="1"/>
      <c r="C1506" s="1"/>
      <c r="D1506" s="18"/>
      <c r="E1506" s="20"/>
    </row>
    <row r="1507" spans="1:5" ht="12.75">
      <c r="A1507" s="1"/>
      <c r="C1507" s="1"/>
      <c r="D1507" s="18"/>
      <c r="E1507" s="20"/>
    </row>
    <row r="1508" spans="1:5" ht="12.75">
      <c r="A1508" s="1"/>
      <c r="C1508" s="1"/>
      <c r="D1508" s="18"/>
      <c r="E1508" s="20"/>
    </row>
    <row r="1509" spans="1:5" ht="12.75">
      <c r="A1509" s="1"/>
      <c r="C1509" s="1"/>
      <c r="D1509" s="18"/>
      <c r="E1509" s="20"/>
    </row>
    <row r="1510" spans="1:5" ht="12.75">
      <c r="A1510" s="1"/>
      <c r="C1510" s="1"/>
      <c r="D1510" s="18"/>
      <c r="E1510" s="20"/>
    </row>
    <row r="1511" spans="1:5" ht="12.75">
      <c r="A1511" s="1"/>
      <c r="C1511" s="1"/>
      <c r="D1511" s="18"/>
      <c r="E1511" s="20"/>
    </row>
    <row r="1512" spans="1:5" ht="12.75">
      <c r="A1512" s="1"/>
      <c r="C1512" s="1"/>
      <c r="D1512" s="18"/>
      <c r="E1512" s="20"/>
    </row>
    <row r="1513" spans="1:5" ht="12.75">
      <c r="A1513" s="1"/>
      <c r="C1513" s="1"/>
      <c r="D1513" s="18"/>
      <c r="E1513" s="20"/>
    </row>
    <row r="1514" spans="1:5" ht="12.75">
      <c r="A1514" s="1"/>
      <c r="C1514" s="1"/>
      <c r="D1514" s="18"/>
      <c r="E1514" s="20"/>
    </row>
    <row r="1515" spans="1:5" ht="12.75">
      <c r="A1515" s="1"/>
      <c r="C1515" s="1"/>
      <c r="D1515" s="18"/>
      <c r="E1515" s="20"/>
    </row>
    <row r="1516" spans="1:5" ht="12.75">
      <c r="A1516" s="1"/>
      <c r="C1516" s="1"/>
      <c r="D1516" s="18"/>
      <c r="E1516" s="20"/>
    </row>
    <row r="1517" spans="1:5" ht="12.75">
      <c r="A1517" s="1"/>
      <c r="C1517" s="1"/>
      <c r="D1517" s="18"/>
      <c r="E1517" s="20"/>
    </row>
    <row r="1518" spans="1:5" ht="12.75">
      <c r="A1518" s="1"/>
      <c r="C1518" s="1"/>
      <c r="D1518" s="18"/>
      <c r="E1518" s="20"/>
    </row>
    <row r="1519" spans="1:5" ht="12.75">
      <c r="A1519" s="1"/>
      <c r="C1519" s="1"/>
      <c r="D1519" s="18"/>
      <c r="E1519" s="20"/>
    </row>
    <row r="1520" spans="1:5" ht="12.75">
      <c r="A1520" s="1"/>
      <c r="C1520" s="1"/>
      <c r="D1520" s="18"/>
      <c r="E1520" s="20"/>
    </row>
    <row r="1521" spans="1:5" ht="12.75">
      <c r="A1521" s="1"/>
      <c r="C1521" s="1"/>
      <c r="D1521" s="18"/>
      <c r="E1521" s="20"/>
    </row>
    <row r="1522" spans="1:5" ht="12.75">
      <c r="A1522" s="1"/>
      <c r="C1522" s="1"/>
      <c r="D1522" s="18"/>
      <c r="E1522" s="20"/>
    </row>
    <row r="1523" spans="1:5" ht="12.75">
      <c r="A1523" s="1"/>
      <c r="C1523" s="1"/>
      <c r="D1523" s="18"/>
      <c r="E1523" s="20"/>
    </row>
    <row r="1524" spans="1:5" ht="12.75">
      <c r="A1524" s="1"/>
      <c r="C1524" s="1"/>
      <c r="D1524" s="18"/>
      <c r="E1524" s="20"/>
    </row>
    <row r="1525" spans="1:5" ht="12.75">
      <c r="A1525" s="1"/>
      <c r="C1525" s="1"/>
      <c r="D1525" s="18"/>
      <c r="E1525" s="20"/>
    </row>
    <row r="1526" spans="1:5" ht="12.75">
      <c r="A1526" s="1"/>
      <c r="C1526" s="1"/>
      <c r="D1526" s="18"/>
      <c r="E1526" s="20"/>
    </row>
    <row r="1527" spans="1:5" ht="12.75">
      <c r="A1527" s="1"/>
      <c r="C1527" s="1"/>
      <c r="D1527" s="18"/>
      <c r="E1527" s="20"/>
    </row>
    <row r="1528" spans="1:5" ht="12.75">
      <c r="A1528" s="1"/>
      <c r="C1528" s="1"/>
      <c r="D1528" s="18"/>
      <c r="E1528" s="20"/>
    </row>
    <row r="1529" spans="1:5" ht="12.75">
      <c r="A1529" s="1"/>
      <c r="C1529" s="1"/>
      <c r="D1529" s="18"/>
      <c r="E1529" s="20"/>
    </row>
    <row r="1530" spans="1:5" ht="12.75">
      <c r="A1530" s="1"/>
      <c r="C1530" s="1"/>
      <c r="D1530" s="18"/>
      <c r="E1530" s="20"/>
    </row>
    <row r="1531" spans="1:5" ht="12.75">
      <c r="A1531" s="1"/>
      <c r="C1531" s="1"/>
      <c r="D1531" s="18"/>
      <c r="E1531" s="20"/>
    </row>
    <row r="1532" spans="1:5" ht="12.75">
      <c r="A1532" s="1"/>
      <c r="C1532" s="1"/>
      <c r="D1532" s="18"/>
      <c r="E1532" s="20"/>
    </row>
    <row r="1533" spans="1:5" ht="12.75">
      <c r="A1533" s="1"/>
      <c r="C1533" s="1"/>
      <c r="D1533" s="18"/>
      <c r="E1533" s="20"/>
    </row>
    <row r="1534" spans="1:5" ht="12.75">
      <c r="A1534" s="1"/>
      <c r="C1534" s="1"/>
      <c r="D1534" s="18"/>
      <c r="E1534" s="20"/>
    </row>
    <row r="1535" spans="1:5" ht="12.75">
      <c r="A1535" s="1"/>
      <c r="C1535" s="1"/>
      <c r="D1535" s="18"/>
      <c r="E1535" s="20"/>
    </row>
    <row r="1536" spans="1:5" ht="12.75">
      <c r="A1536" s="1"/>
      <c r="C1536" s="1"/>
      <c r="D1536" s="18"/>
      <c r="E1536" s="20"/>
    </row>
    <row r="1537" spans="1:5" ht="12.75">
      <c r="A1537" s="1"/>
      <c r="C1537" s="1"/>
      <c r="D1537" s="18"/>
      <c r="E1537" s="20"/>
    </row>
    <row r="1538" spans="1:5" ht="12.75">
      <c r="A1538" s="1"/>
      <c r="C1538" s="1"/>
      <c r="D1538" s="18"/>
      <c r="E1538" s="20"/>
    </row>
    <row r="1539" spans="1:5" ht="12.75">
      <c r="A1539" s="1"/>
      <c r="C1539" s="1"/>
      <c r="D1539" s="18"/>
      <c r="E1539" s="20"/>
    </row>
    <row r="1540" spans="1:5" ht="12.75">
      <c r="A1540" s="1"/>
      <c r="C1540" s="1"/>
      <c r="D1540" s="18"/>
      <c r="E1540" s="20"/>
    </row>
    <row r="1541" spans="1:5" ht="12.75">
      <c r="A1541" s="1"/>
      <c r="C1541" s="1"/>
      <c r="D1541" s="18"/>
      <c r="E1541" s="20"/>
    </row>
    <row r="1542" spans="1:5" ht="12.75">
      <c r="A1542" s="1"/>
      <c r="C1542" s="1"/>
      <c r="D1542" s="18"/>
      <c r="E1542" s="20"/>
    </row>
    <row r="1543" spans="1:5" ht="12.75">
      <c r="A1543" s="1"/>
      <c r="C1543" s="1"/>
      <c r="D1543" s="18"/>
      <c r="E1543" s="20"/>
    </row>
    <row r="1544" spans="1:5" ht="12.75">
      <c r="A1544" s="1"/>
      <c r="C1544" s="1"/>
      <c r="D1544" s="18"/>
      <c r="E1544" s="20"/>
    </row>
    <row r="1545" spans="1:5" ht="12.75">
      <c r="A1545" s="1"/>
      <c r="C1545" s="1"/>
      <c r="D1545" s="18"/>
      <c r="E1545" s="20"/>
    </row>
    <row r="1546" spans="1:5" ht="12.75">
      <c r="A1546" s="1"/>
      <c r="C1546" s="1"/>
      <c r="D1546" s="18"/>
      <c r="E1546" s="20"/>
    </row>
    <row r="1547" spans="1:5" ht="12.75">
      <c r="A1547" s="1"/>
      <c r="C1547" s="1"/>
      <c r="D1547" s="18"/>
      <c r="E1547" s="20"/>
    </row>
    <row r="1548" spans="1:5" ht="12.75">
      <c r="A1548" s="1"/>
      <c r="C1548" s="1"/>
      <c r="D1548" s="18"/>
      <c r="E1548" s="20"/>
    </row>
    <row r="1549" spans="1:5" ht="12.75">
      <c r="A1549" s="1"/>
      <c r="C1549" s="1"/>
      <c r="D1549" s="18"/>
      <c r="E1549" s="20"/>
    </row>
    <row r="1550" spans="1:5" ht="12.75">
      <c r="A1550" s="1"/>
      <c r="C1550" s="1"/>
      <c r="D1550" s="18"/>
      <c r="E1550" s="20"/>
    </row>
    <row r="1551" spans="1:5" ht="12.75">
      <c r="A1551" s="1"/>
      <c r="C1551" s="1"/>
      <c r="D1551" s="18"/>
      <c r="E1551" s="20"/>
    </row>
    <row r="1552" spans="1:5" ht="12.75">
      <c r="A1552" s="1"/>
      <c r="C1552" s="1"/>
      <c r="D1552" s="18"/>
      <c r="E1552" s="20"/>
    </row>
    <row r="1553" spans="1:5" ht="12.75">
      <c r="A1553" s="1"/>
      <c r="C1553" s="1"/>
      <c r="D1553" s="18"/>
      <c r="E1553" s="20"/>
    </row>
    <row r="1554" spans="1:5" ht="12.75">
      <c r="A1554" s="1"/>
      <c r="C1554" s="1"/>
      <c r="D1554" s="18"/>
      <c r="E1554" s="20"/>
    </row>
    <row r="1555" spans="1:5" ht="12.75">
      <c r="A1555" s="1"/>
      <c r="C1555" s="1"/>
      <c r="D1555" s="18"/>
      <c r="E1555" s="20"/>
    </row>
    <row r="1556" spans="1:5" ht="12.75">
      <c r="A1556" s="1"/>
      <c r="C1556" s="1"/>
      <c r="D1556" s="18"/>
      <c r="E1556" s="20"/>
    </row>
    <row r="1557" spans="1:5" ht="12.75">
      <c r="A1557" s="1"/>
      <c r="C1557" s="1"/>
      <c r="D1557" s="18"/>
      <c r="E1557" s="20"/>
    </row>
    <row r="1558" spans="1:5" ht="12.75">
      <c r="A1558" s="1"/>
      <c r="C1558" s="1"/>
      <c r="D1558" s="18"/>
      <c r="E1558" s="20"/>
    </row>
    <row r="1559" spans="1:5" ht="12.75">
      <c r="A1559" s="1"/>
      <c r="C1559" s="1"/>
      <c r="D1559" s="18"/>
      <c r="E1559" s="20"/>
    </row>
    <row r="1560" spans="1:5" ht="12.75">
      <c r="A1560" s="1"/>
      <c r="C1560" s="1"/>
      <c r="D1560" s="18"/>
      <c r="E1560" s="20"/>
    </row>
    <row r="1561" spans="1:5" ht="12.75">
      <c r="A1561" s="1"/>
      <c r="C1561" s="1"/>
      <c r="D1561" s="18"/>
      <c r="E1561" s="20"/>
    </row>
    <row r="1562" spans="1:5" ht="12.75">
      <c r="A1562" s="1"/>
      <c r="C1562" s="1"/>
      <c r="D1562" s="18"/>
      <c r="E1562" s="20"/>
    </row>
    <row r="1563" spans="1:5" ht="12.75">
      <c r="A1563" s="1"/>
      <c r="C1563" s="1"/>
      <c r="D1563" s="18"/>
      <c r="E1563" s="20"/>
    </row>
    <row r="1564" spans="1:5" ht="12.75">
      <c r="A1564" s="1"/>
      <c r="C1564" s="1"/>
      <c r="D1564" s="18"/>
      <c r="E1564" s="20"/>
    </row>
    <row r="1565" spans="1:5" ht="12.75">
      <c r="A1565" s="1"/>
      <c r="C1565" s="1"/>
      <c r="D1565" s="18"/>
      <c r="E1565" s="20"/>
    </row>
    <row r="1566" spans="1:5" ht="12.75">
      <c r="A1566" s="1"/>
      <c r="C1566" s="1"/>
      <c r="D1566" s="18"/>
      <c r="E1566" s="20"/>
    </row>
    <row r="1567" spans="1:5" ht="12.75">
      <c r="A1567" s="1"/>
      <c r="C1567" s="1"/>
      <c r="D1567" s="18"/>
      <c r="E1567" s="20"/>
    </row>
    <row r="1568" spans="1:5" ht="12.75">
      <c r="A1568" s="1"/>
      <c r="C1568" s="1"/>
      <c r="D1568" s="18"/>
      <c r="E1568" s="20"/>
    </row>
    <row r="1569" spans="1:5" ht="12.75">
      <c r="A1569" s="1"/>
      <c r="C1569" s="1"/>
      <c r="D1569" s="18"/>
      <c r="E1569" s="20"/>
    </row>
    <row r="1570" spans="1:5" ht="12.75">
      <c r="A1570" s="1"/>
      <c r="C1570" s="1"/>
      <c r="D1570" s="18"/>
      <c r="E1570" s="20"/>
    </row>
    <row r="1571" spans="1:5" ht="12.75">
      <c r="A1571" s="1"/>
      <c r="C1571" s="1"/>
      <c r="D1571" s="18"/>
      <c r="E1571" s="20"/>
    </row>
    <row r="1572" spans="1:5" ht="12.75">
      <c r="A1572" s="1"/>
      <c r="C1572" s="1"/>
      <c r="D1572" s="18"/>
      <c r="E1572" s="20"/>
    </row>
    <row r="1573" spans="1:5" ht="12.75">
      <c r="A1573" s="1"/>
      <c r="C1573" s="1"/>
      <c r="D1573" s="18"/>
      <c r="E1573" s="20"/>
    </row>
    <row r="1574" spans="1:5" ht="12.75">
      <c r="A1574" s="1"/>
      <c r="C1574" s="1"/>
      <c r="D1574" s="18"/>
      <c r="E1574" s="20"/>
    </row>
    <row r="1575" spans="1:5" ht="12.75">
      <c r="A1575" s="1"/>
      <c r="C1575" s="1"/>
      <c r="D1575" s="18"/>
      <c r="E1575" s="20"/>
    </row>
    <row r="1576" spans="1:5" ht="12.75">
      <c r="A1576" s="1"/>
      <c r="C1576" s="1"/>
      <c r="D1576" s="18"/>
      <c r="E1576" s="20"/>
    </row>
    <row r="1577" spans="1:5" ht="12.75">
      <c r="A1577" s="1"/>
      <c r="C1577" s="1"/>
      <c r="D1577" s="18"/>
      <c r="E1577" s="20"/>
    </row>
    <row r="1578" spans="1:5" ht="12.75">
      <c r="A1578" s="1"/>
      <c r="C1578" s="1"/>
      <c r="D1578" s="18"/>
      <c r="E1578" s="20"/>
    </row>
    <row r="1579" spans="1:5" ht="12.75">
      <c r="A1579" s="1"/>
      <c r="C1579" s="1"/>
      <c r="D1579" s="18"/>
      <c r="E1579" s="20"/>
    </row>
    <row r="1580" spans="1:5" ht="12.75">
      <c r="A1580" s="1"/>
      <c r="C1580" s="1"/>
      <c r="D1580" s="18"/>
      <c r="E1580" s="20"/>
    </row>
    <row r="1581" spans="1:5" ht="12.75">
      <c r="A1581" s="1"/>
      <c r="C1581" s="1"/>
      <c r="D1581" s="18"/>
      <c r="E1581" s="20"/>
    </row>
    <row r="1582" spans="1:5" ht="12.75">
      <c r="A1582" s="1"/>
      <c r="C1582" s="1"/>
      <c r="D1582" s="18"/>
      <c r="E1582" s="20"/>
    </row>
    <row r="1583" spans="1:5" ht="12.75">
      <c r="A1583" s="1"/>
      <c r="C1583" s="1"/>
      <c r="D1583" s="18"/>
      <c r="E1583" s="20"/>
    </row>
    <row r="1584" spans="1:5" ht="12.75">
      <c r="A1584" s="1"/>
      <c r="C1584" s="1"/>
      <c r="D1584" s="18"/>
      <c r="E1584" s="20"/>
    </row>
    <row r="1585" spans="1:5" ht="12.75">
      <c r="A1585" s="1"/>
      <c r="C1585" s="1"/>
      <c r="D1585" s="18"/>
      <c r="E1585" s="20"/>
    </row>
    <row r="1586" spans="1:5" ht="12.75">
      <c r="A1586" s="1"/>
      <c r="C1586" s="1"/>
      <c r="D1586" s="18"/>
      <c r="E1586" s="20"/>
    </row>
    <row r="1587" spans="1:5" ht="12.75">
      <c r="A1587" s="1"/>
      <c r="C1587" s="1"/>
      <c r="D1587" s="18"/>
      <c r="E1587" s="20"/>
    </row>
    <row r="1588" spans="1:5" ht="12.75">
      <c r="A1588" s="1"/>
      <c r="C1588" s="1"/>
      <c r="D1588" s="18"/>
      <c r="E1588" s="20"/>
    </row>
    <row r="1589" spans="1:5" ht="12.75">
      <c r="A1589" s="1"/>
      <c r="C1589" s="1"/>
      <c r="D1589" s="18"/>
      <c r="E1589" s="20"/>
    </row>
    <row r="1590" spans="1:5" ht="12.75">
      <c r="A1590" s="1"/>
      <c r="C1590" s="1"/>
      <c r="D1590" s="18"/>
      <c r="E1590" s="20"/>
    </row>
    <row r="1591" spans="1:5" ht="12.75">
      <c r="A1591" s="1"/>
      <c r="C1591" s="1"/>
      <c r="D1591" s="18"/>
      <c r="E1591" s="20"/>
    </row>
    <row r="1592" spans="1:5" ht="12.75">
      <c r="A1592" s="1"/>
      <c r="C1592" s="1"/>
      <c r="D1592" s="18"/>
      <c r="E1592" s="20"/>
    </row>
    <row r="1593" spans="1:5" ht="12.75">
      <c r="A1593" s="1"/>
      <c r="C1593" s="1"/>
      <c r="D1593" s="18"/>
      <c r="E1593" s="20"/>
    </row>
    <row r="1594" spans="1:5" ht="12.75">
      <c r="A1594" s="1"/>
      <c r="C1594" s="1"/>
      <c r="D1594" s="18"/>
      <c r="E1594" s="20"/>
    </row>
    <row r="1595" spans="1:5" ht="12.75">
      <c r="A1595" s="1"/>
      <c r="C1595" s="1"/>
      <c r="D1595" s="18"/>
      <c r="E1595" s="20"/>
    </row>
    <row r="1596" spans="1:5" ht="12.75">
      <c r="A1596" s="1"/>
      <c r="C1596" s="1"/>
      <c r="D1596" s="18"/>
      <c r="E1596" s="20"/>
    </row>
    <row r="1597" spans="1:5" ht="12.75">
      <c r="A1597" s="1"/>
      <c r="C1597" s="1"/>
      <c r="D1597" s="18"/>
      <c r="E1597" s="20"/>
    </row>
    <row r="1598" spans="1:5" ht="12.75">
      <c r="A1598" s="1"/>
      <c r="C1598" s="1"/>
      <c r="D1598" s="18"/>
      <c r="E1598" s="20"/>
    </row>
    <row r="1599" spans="1:5" ht="12.75">
      <c r="A1599" s="1"/>
      <c r="C1599" s="1"/>
      <c r="D1599" s="18"/>
      <c r="E1599" s="20"/>
    </row>
    <row r="1600" spans="1:5" ht="12.75">
      <c r="A1600" s="1"/>
      <c r="C1600" s="1"/>
      <c r="D1600" s="18"/>
      <c r="E1600" s="20"/>
    </row>
    <row r="1601" spans="1:5" ht="12.75">
      <c r="A1601" s="1"/>
      <c r="C1601" s="1"/>
      <c r="D1601" s="18"/>
      <c r="E1601" s="20"/>
    </row>
    <row r="1602" spans="1:5" ht="12.75">
      <c r="A1602" s="1"/>
      <c r="C1602" s="1"/>
      <c r="D1602" s="18"/>
      <c r="E1602" s="20"/>
    </row>
    <row r="1603" spans="1:5" ht="12.75">
      <c r="A1603" s="1"/>
      <c r="C1603" s="1"/>
      <c r="D1603" s="18"/>
      <c r="E1603" s="20"/>
    </row>
    <row r="1604" spans="1:5" ht="12.75">
      <c r="A1604" s="1"/>
      <c r="C1604" s="1"/>
      <c r="D1604" s="18"/>
      <c r="E1604" s="20"/>
    </row>
    <row r="1605" spans="1:5" ht="12.75">
      <c r="A1605" s="1"/>
      <c r="C1605" s="1"/>
      <c r="D1605" s="18"/>
      <c r="E1605" s="20"/>
    </row>
    <row r="1606" spans="1:5" ht="12.75">
      <c r="A1606" s="1"/>
      <c r="C1606" s="1"/>
      <c r="D1606" s="18"/>
      <c r="E1606" s="20"/>
    </row>
    <row r="1607" spans="1:5" ht="12.75">
      <c r="A1607" s="1"/>
      <c r="C1607" s="1"/>
      <c r="D1607" s="18"/>
      <c r="E1607" s="20"/>
    </row>
    <row r="1608" spans="1:5" ht="12.75">
      <c r="A1608" s="1"/>
      <c r="C1608" s="1"/>
      <c r="D1608" s="18"/>
      <c r="E1608" s="20"/>
    </row>
    <row r="1609" spans="1:5" ht="12.75">
      <c r="A1609" s="1"/>
      <c r="C1609" s="1"/>
      <c r="D1609" s="18"/>
      <c r="E1609" s="20"/>
    </row>
    <row r="1610" spans="1:5" ht="12.75">
      <c r="A1610" s="1"/>
      <c r="C1610" s="1"/>
      <c r="D1610" s="18"/>
      <c r="E1610" s="20"/>
    </row>
    <row r="1611" spans="1:5" ht="12.75">
      <c r="A1611" s="1"/>
      <c r="C1611" s="1"/>
      <c r="D1611" s="18"/>
      <c r="E1611" s="20"/>
    </row>
    <row r="1612" spans="1:5" ht="12.75">
      <c r="A1612" s="1"/>
      <c r="C1612" s="1"/>
      <c r="D1612" s="18"/>
      <c r="E1612" s="20"/>
    </row>
    <row r="1613" spans="1:5" ht="12.75">
      <c r="A1613" s="1"/>
      <c r="C1613" s="1"/>
      <c r="D1613" s="18"/>
      <c r="E1613" s="20"/>
    </row>
    <row r="1614" spans="1:5" ht="12.75">
      <c r="A1614" s="1"/>
      <c r="C1614" s="1"/>
      <c r="D1614" s="18"/>
      <c r="E1614" s="20"/>
    </row>
    <row r="1615" spans="1:5" ht="12.75">
      <c r="A1615" s="1"/>
      <c r="C1615" s="1"/>
      <c r="D1615" s="18"/>
      <c r="E1615" s="20"/>
    </row>
    <row r="1616" spans="1:5" ht="12.75">
      <c r="A1616" s="1"/>
      <c r="C1616" s="1"/>
      <c r="D1616" s="18"/>
      <c r="E1616" s="20"/>
    </row>
    <row r="1617" spans="1:5" ht="12.75">
      <c r="A1617" s="1"/>
      <c r="C1617" s="1"/>
      <c r="D1617" s="18"/>
      <c r="E1617" s="20"/>
    </row>
    <row r="1618" spans="1:5" ht="12.75">
      <c r="A1618" s="1"/>
      <c r="C1618" s="1"/>
      <c r="D1618" s="18"/>
      <c r="E1618" s="20"/>
    </row>
    <row r="1619" spans="1:5" ht="12.75">
      <c r="A1619" s="1"/>
      <c r="C1619" s="1"/>
      <c r="D1619" s="18"/>
      <c r="E1619" s="20"/>
    </row>
    <row r="1620" spans="1:5" ht="12.75">
      <c r="A1620" s="1"/>
      <c r="C1620" s="1"/>
      <c r="D1620" s="18"/>
      <c r="E1620" s="20"/>
    </row>
    <row r="1621" spans="1:5" ht="12.75">
      <c r="A1621" s="1"/>
      <c r="C1621" s="1"/>
      <c r="D1621" s="18"/>
      <c r="E1621" s="20"/>
    </row>
    <row r="1622" spans="1:5" ht="12.75">
      <c r="A1622" s="1"/>
      <c r="C1622" s="1"/>
      <c r="D1622" s="18"/>
      <c r="E1622" s="20"/>
    </row>
    <row r="1623" spans="1:5" ht="12.75">
      <c r="A1623" s="1"/>
      <c r="C1623" s="1"/>
      <c r="D1623" s="18"/>
      <c r="E1623" s="20"/>
    </row>
    <row r="1624" spans="1:5" ht="12.75">
      <c r="A1624" s="1"/>
      <c r="C1624" s="1"/>
      <c r="D1624" s="18"/>
      <c r="E1624" s="20"/>
    </row>
    <row r="1625" spans="1:5" ht="12.75">
      <c r="A1625" s="1"/>
      <c r="C1625" s="1"/>
      <c r="D1625" s="18"/>
      <c r="E1625" s="20"/>
    </row>
    <row r="1626" spans="1:5" ht="12.75">
      <c r="A1626" s="1"/>
      <c r="C1626" s="1"/>
      <c r="D1626" s="18"/>
      <c r="E1626" s="20"/>
    </row>
    <row r="1627" spans="1:5" ht="12.75">
      <c r="A1627" s="1"/>
      <c r="C1627" s="1"/>
      <c r="D1627" s="18"/>
      <c r="E1627" s="20"/>
    </row>
    <row r="1628" spans="1:5" ht="12.75">
      <c r="A1628" s="1"/>
      <c r="C1628" s="1"/>
      <c r="D1628" s="18"/>
      <c r="E1628" s="20"/>
    </row>
    <row r="1629" spans="1:5" ht="12.75">
      <c r="A1629" s="1"/>
      <c r="C1629" s="1"/>
      <c r="D1629" s="18"/>
      <c r="E1629" s="20"/>
    </row>
    <row r="1630" spans="1:5" ht="12.75">
      <c r="A1630" s="1"/>
      <c r="C1630" s="1"/>
      <c r="D1630" s="18"/>
      <c r="E1630" s="20"/>
    </row>
    <row r="1631" spans="1:5" ht="12.75">
      <c r="A1631" s="1"/>
      <c r="C1631" s="1"/>
      <c r="D1631" s="18"/>
      <c r="E1631" s="20"/>
    </row>
    <row r="1632" spans="1:5" ht="12.75">
      <c r="A1632" s="1"/>
      <c r="C1632" s="1"/>
      <c r="D1632" s="18"/>
      <c r="E1632" s="20"/>
    </row>
    <row r="1633" spans="1:5" ht="12.75">
      <c r="A1633" s="1"/>
      <c r="C1633" s="1"/>
      <c r="D1633" s="18"/>
      <c r="E1633" s="20"/>
    </row>
    <row r="1634" spans="1:5" ht="12.75">
      <c r="A1634" s="1"/>
      <c r="C1634" s="1"/>
      <c r="D1634" s="18"/>
      <c r="E1634" s="20"/>
    </row>
    <row r="1635" spans="1:5" ht="12.75">
      <c r="A1635" s="1"/>
      <c r="C1635" s="1"/>
      <c r="D1635" s="18"/>
      <c r="E1635" s="20"/>
    </row>
    <row r="1636" spans="1:5" ht="12.75">
      <c r="A1636" s="1"/>
      <c r="C1636" s="1"/>
      <c r="D1636" s="18"/>
      <c r="E1636" s="20"/>
    </row>
    <row r="1637" spans="1:5" ht="12.75">
      <c r="A1637" s="1"/>
      <c r="C1637" s="1"/>
      <c r="D1637" s="18"/>
      <c r="E1637" s="20"/>
    </row>
    <row r="1638" spans="1:5" ht="12.75">
      <c r="A1638" s="1"/>
      <c r="C1638" s="1"/>
      <c r="D1638" s="18"/>
      <c r="E1638" s="20"/>
    </row>
    <row r="1639" spans="1:5" ht="12.75">
      <c r="A1639" s="1"/>
      <c r="C1639" s="1"/>
      <c r="D1639" s="18"/>
      <c r="E1639" s="20"/>
    </row>
    <row r="1640" spans="1:5" ht="12.75">
      <c r="A1640" s="1"/>
      <c r="C1640" s="1"/>
      <c r="D1640" s="18"/>
      <c r="E1640" s="20"/>
    </row>
    <row r="1641" spans="1:5" ht="12.75">
      <c r="A1641" s="1"/>
      <c r="C1641" s="1"/>
      <c r="D1641" s="18"/>
      <c r="E1641" s="20"/>
    </row>
    <row r="1642" spans="1:5" ht="12.75">
      <c r="A1642" s="1"/>
      <c r="C1642" s="1"/>
      <c r="D1642" s="18"/>
      <c r="E1642" s="20"/>
    </row>
    <row r="1643" spans="1:5" ht="12.75">
      <c r="A1643" s="1"/>
      <c r="C1643" s="1"/>
      <c r="D1643" s="18"/>
      <c r="E1643" s="20"/>
    </row>
    <row r="1644" spans="1:5" ht="12.75">
      <c r="A1644" s="1"/>
      <c r="C1644" s="1"/>
      <c r="D1644" s="18"/>
      <c r="E1644" s="20"/>
    </row>
    <row r="1645" spans="1:5" ht="12.75">
      <c r="A1645" s="1"/>
      <c r="C1645" s="1"/>
      <c r="D1645" s="18"/>
      <c r="E1645" s="20"/>
    </row>
    <row r="1646" spans="1:5" ht="12.75">
      <c r="A1646" s="1"/>
      <c r="C1646" s="1"/>
      <c r="D1646" s="18"/>
      <c r="E1646" s="20"/>
    </row>
    <row r="1647" spans="1:5" ht="12.75">
      <c r="A1647" s="1"/>
      <c r="C1647" s="1"/>
      <c r="D1647" s="18"/>
      <c r="E1647" s="20"/>
    </row>
    <row r="1648" spans="1:5" ht="12.75">
      <c r="A1648" s="1"/>
      <c r="C1648" s="1"/>
      <c r="D1648" s="18"/>
      <c r="E1648" s="20"/>
    </row>
    <row r="1649" spans="1:5" ht="12.75">
      <c r="A1649" s="1"/>
      <c r="C1649" s="1"/>
      <c r="D1649" s="18"/>
      <c r="E1649" s="20"/>
    </row>
    <row r="1650" spans="1:5" ht="12.75">
      <c r="A1650" s="1"/>
      <c r="C1650" s="1"/>
      <c r="D1650" s="18"/>
      <c r="E1650" s="20"/>
    </row>
    <row r="1651" spans="1:5" ht="12.75">
      <c r="A1651" s="1"/>
      <c r="C1651" s="1"/>
      <c r="D1651" s="18"/>
      <c r="E1651" s="20"/>
    </row>
    <row r="1652" spans="1:5" ht="12.75">
      <c r="A1652" s="1"/>
      <c r="C1652" s="1"/>
      <c r="D1652" s="18"/>
      <c r="E1652" s="20"/>
    </row>
    <row r="1653" spans="1:5" ht="12.75">
      <c r="A1653" s="1"/>
      <c r="C1653" s="1"/>
      <c r="D1653" s="18"/>
      <c r="E1653" s="20"/>
    </row>
    <row r="1654" spans="1:5" ht="12.75">
      <c r="A1654" s="1"/>
      <c r="C1654" s="1"/>
      <c r="D1654" s="18"/>
      <c r="E1654" s="20"/>
    </row>
    <row r="1655" spans="1:5" ht="12.75">
      <c r="A1655" s="1"/>
      <c r="C1655" s="1"/>
      <c r="D1655" s="18"/>
      <c r="E1655" s="20"/>
    </row>
    <row r="1656" spans="1:5" ht="12.75">
      <c r="A1656" s="1"/>
      <c r="C1656" s="1"/>
      <c r="D1656" s="18"/>
      <c r="E1656" s="20"/>
    </row>
    <row r="1657" spans="1:5" ht="12.75">
      <c r="A1657" s="1"/>
      <c r="C1657" s="1"/>
      <c r="D1657" s="18"/>
      <c r="E1657" s="20"/>
    </row>
    <row r="1658" spans="1:5" ht="12.75">
      <c r="A1658" s="1"/>
      <c r="C1658" s="1"/>
      <c r="D1658" s="18"/>
      <c r="E1658" s="20"/>
    </row>
    <row r="1659" spans="1:5" ht="12.75">
      <c r="A1659" s="1"/>
      <c r="C1659" s="1"/>
      <c r="D1659" s="18"/>
      <c r="E1659" s="20"/>
    </row>
    <row r="1660" spans="1:5" ht="12.75">
      <c r="A1660" s="1"/>
      <c r="C1660" s="1"/>
      <c r="D1660" s="18"/>
      <c r="E1660" s="20"/>
    </row>
    <row r="1661" spans="1:5" ht="12.75">
      <c r="A1661" s="1"/>
      <c r="C1661" s="1"/>
      <c r="D1661" s="18"/>
      <c r="E1661" s="20"/>
    </row>
    <row r="1662" spans="1:5" ht="12.75">
      <c r="A1662" s="1"/>
      <c r="C1662" s="1"/>
      <c r="D1662" s="18"/>
      <c r="E1662" s="20"/>
    </row>
    <row r="1663" spans="1:5" ht="12.75">
      <c r="A1663" s="1"/>
      <c r="C1663" s="1"/>
      <c r="D1663" s="18"/>
      <c r="E1663" s="20"/>
    </row>
    <row r="1664" spans="1:5" ht="12.75">
      <c r="A1664" s="1"/>
      <c r="C1664" s="1"/>
      <c r="D1664" s="18"/>
      <c r="E1664" s="20"/>
    </row>
    <row r="1665" spans="1:5" ht="12.75">
      <c r="A1665" s="1"/>
      <c r="C1665" s="1"/>
      <c r="D1665" s="18"/>
      <c r="E1665" s="20"/>
    </row>
    <row r="1666" spans="1:5" ht="12.75">
      <c r="A1666" s="1"/>
      <c r="C1666" s="1"/>
      <c r="D1666" s="18"/>
      <c r="E1666" s="20"/>
    </row>
    <row r="1667" spans="1:5" ht="12.75">
      <c r="A1667" s="1"/>
      <c r="C1667" s="1"/>
      <c r="D1667" s="18"/>
      <c r="E1667" s="20"/>
    </row>
    <row r="1668" spans="1:5" ht="12.75">
      <c r="A1668" s="1"/>
      <c r="C1668" s="1"/>
      <c r="D1668" s="18"/>
      <c r="E1668" s="20"/>
    </row>
    <row r="1669" spans="1:5" ht="12.75">
      <c r="A1669" s="1"/>
      <c r="C1669" s="1"/>
      <c r="D1669" s="18"/>
      <c r="E1669" s="20"/>
    </row>
    <row r="1670" spans="1:5" ht="12.75">
      <c r="A1670" s="1"/>
      <c r="C1670" s="1"/>
      <c r="D1670" s="18"/>
      <c r="E1670" s="20"/>
    </row>
    <row r="1671" spans="1:5" ht="12.75">
      <c r="A1671" s="1"/>
      <c r="C1671" s="1"/>
      <c r="D1671" s="18"/>
      <c r="E1671" s="20"/>
    </row>
    <row r="1672" spans="1:5" ht="12.75">
      <c r="A1672" s="1"/>
      <c r="C1672" s="1"/>
      <c r="D1672" s="18"/>
      <c r="E1672" s="20"/>
    </row>
    <row r="1673" spans="1:5" ht="12.75">
      <c r="A1673" s="1"/>
      <c r="C1673" s="1"/>
      <c r="D1673" s="18"/>
      <c r="E1673" s="20"/>
    </row>
    <row r="1674" spans="1:5" ht="12.75">
      <c r="A1674" s="1"/>
      <c r="C1674" s="1"/>
      <c r="D1674" s="18"/>
      <c r="E1674" s="20"/>
    </row>
    <row r="1675" spans="1:5" ht="12.75">
      <c r="A1675" s="1"/>
      <c r="C1675" s="1"/>
      <c r="D1675" s="18"/>
      <c r="E1675" s="20"/>
    </row>
    <row r="1676" spans="1:5" ht="12.75">
      <c r="A1676" s="1"/>
      <c r="C1676" s="1"/>
      <c r="D1676" s="18"/>
      <c r="E1676" s="20"/>
    </row>
    <row r="1677" spans="1:5" ht="12.75">
      <c r="A1677" s="1"/>
      <c r="C1677" s="1"/>
      <c r="D1677" s="18"/>
      <c r="E1677" s="20"/>
    </row>
    <row r="1678" spans="1:5" ht="12.75">
      <c r="A1678" s="1"/>
      <c r="C1678" s="1"/>
      <c r="D1678" s="18"/>
      <c r="E1678" s="20"/>
    </row>
    <row r="1679" spans="1:5" ht="12.75">
      <c r="A1679" s="1"/>
      <c r="C1679" s="1"/>
      <c r="D1679" s="18"/>
      <c r="E1679" s="20"/>
    </row>
    <row r="1680" spans="1:5" ht="12.75">
      <c r="A1680" s="1"/>
      <c r="C1680" s="1"/>
      <c r="D1680" s="18"/>
      <c r="E1680" s="20"/>
    </row>
    <row r="1681" spans="1:5" ht="12.75">
      <c r="A1681" s="1"/>
      <c r="C1681" s="1"/>
      <c r="D1681" s="18"/>
      <c r="E1681" s="20"/>
    </row>
    <row r="1682" spans="1:5" ht="12.75">
      <c r="A1682" s="1"/>
      <c r="C1682" s="1"/>
      <c r="D1682" s="18"/>
      <c r="E1682" s="20"/>
    </row>
    <row r="1683" spans="1:5" ht="12.75">
      <c r="A1683" s="1"/>
      <c r="C1683" s="1"/>
      <c r="D1683" s="18"/>
      <c r="E1683" s="20"/>
    </row>
    <row r="1684" spans="1:5" ht="12.75">
      <c r="A1684" s="1"/>
      <c r="C1684" s="1"/>
      <c r="D1684" s="18"/>
      <c r="E1684" s="20"/>
    </row>
    <row r="1685" spans="1:5" ht="12.75">
      <c r="A1685" s="1"/>
      <c r="C1685" s="1"/>
      <c r="D1685" s="18"/>
      <c r="E1685" s="20"/>
    </row>
    <row r="1686" spans="1:5" ht="12.75">
      <c r="A1686" s="1"/>
      <c r="C1686" s="1"/>
      <c r="D1686" s="18"/>
      <c r="E1686" s="20"/>
    </row>
    <row r="1687" spans="1:5" ht="12.75">
      <c r="A1687" s="1"/>
      <c r="C1687" s="1"/>
      <c r="D1687" s="18"/>
      <c r="E1687" s="20"/>
    </row>
    <row r="1688" spans="1:5" ht="12.75">
      <c r="A1688" s="1"/>
      <c r="C1688" s="1"/>
      <c r="D1688" s="18"/>
      <c r="E1688" s="20"/>
    </row>
    <row r="1689" spans="1:5" ht="12.75">
      <c r="A1689" s="1"/>
      <c r="C1689" s="1"/>
      <c r="D1689" s="18"/>
      <c r="E1689" s="20"/>
    </row>
    <row r="1690" spans="1:5" ht="12.75">
      <c r="A1690" s="1"/>
      <c r="C1690" s="1"/>
      <c r="D1690" s="18"/>
      <c r="E1690" s="20"/>
    </row>
    <row r="1691" spans="1:5" ht="12.75">
      <c r="A1691" s="1"/>
      <c r="C1691" s="1"/>
      <c r="D1691" s="18"/>
      <c r="E1691" s="20"/>
    </row>
    <row r="1692" spans="1:5" ht="12.75">
      <c r="A1692" s="1"/>
      <c r="C1692" s="1"/>
      <c r="D1692" s="18"/>
      <c r="E1692" s="20"/>
    </row>
    <row r="1693" spans="1:5" ht="12.75">
      <c r="A1693" s="1"/>
      <c r="C1693" s="1"/>
      <c r="D1693" s="18"/>
      <c r="E1693" s="20"/>
    </row>
    <row r="1694" spans="1:5" ht="12.75">
      <c r="A1694" s="1"/>
      <c r="C1694" s="1"/>
      <c r="D1694" s="18"/>
      <c r="E1694" s="20"/>
    </row>
    <row r="1695" spans="1:5" ht="12.75">
      <c r="A1695" s="1"/>
      <c r="C1695" s="1"/>
      <c r="D1695" s="18"/>
      <c r="E1695" s="20"/>
    </row>
    <row r="1696" spans="1:5" ht="12.75">
      <c r="A1696" s="1"/>
      <c r="C1696" s="1"/>
      <c r="D1696" s="18"/>
      <c r="E1696" s="20"/>
    </row>
    <row r="1697" spans="1:5" ht="12.75">
      <c r="A1697" s="1"/>
      <c r="C1697" s="1"/>
      <c r="D1697" s="18"/>
      <c r="E1697" s="20"/>
    </row>
    <row r="1698" spans="1:5" ht="12.75">
      <c r="A1698" s="1"/>
      <c r="C1698" s="1"/>
      <c r="D1698" s="18"/>
      <c r="E1698" s="20"/>
    </row>
    <row r="1699" spans="1:5" ht="12.75">
      <c r="A1699" s="1"/>
      <c r="C1699" s="1"/>
      <c r="D1699" s="18"/>
      <c r="E1699" s="20"/>
    </row>
    <row r="1700" spans="1:5" ht="12.75">
      <c r="A1700" s="1"/>
      <c r="C1700" s="1"/>
      <c r="D1700" s="18"/>
      <c r="E1700" s="20"/>
    </row>
    <row r="1701" spans="1:5" ht="12.75">
      <c r="A1701" s="1"/>
      <c r="C1701" s="1"/>
      <c r="D1701" s="18"/>
      <c r="E1701" s="20"/>
    </row>
    <row r="1702" spans="1:5" ht="12.75">
      <c r="A1702" s="1"/>
      <c r="C1702" s="1"/>
      <c r="D1702" s="18"/>
      <c r="E1702" s="20"/>
    </row>
    <row r="1703" spans="1:5" ht="12.75">
      <c r="A1703" s="1"/>
      <c r="C1703" s="1"/>
      <c r="D1703" s="18"/>
      <c r="E1703" s="20"/>
    </row>
    <row r="1704" spans="1:5" ht="12.75">
      <c r="A1704" s="1"/>
      <c r="C1704" s="1"/>
      <c r="D1704" s="18"/>
      <c r="E1704" s="20"/>
    </row>
    <row r="1705" spans="1:5" ht="12.75">
      <c r="A1705" s="1"/>
      <c r="C1705" s="1"/>
      <c r="D1705" s="18"/>
      <c r="E1705" s="20"/>
    </row>
    <row r="1706" spans="1:5" ht="12.75">
      <c r="A1706" s="1"/>
      <c r="C1706" s="1"/>
      <c r="D1706" s="18"/>
      <c r="E1706" s="20"/>
    </row>
    <row r="1707" spans="1:5" ht="12.75">
      <c r="A1707" s="1"/>
      <c r="C1707" s="1"/>
      <c r="D1707" s="18"/>
      <c r="E1707" s="20"/>
    </row>
    <row r="1708" spans="1:5" ht="12.75">
      <c r="A1708" s="1"/>
      <c r="C1708" s="1"/>
      <c r="D1708" s="18"/>
      <c r="E1708" s="20"/>
    </row>
    <row r="1709" spans="1:5" ht="12.75">
      <c r="A1709" s="1"/>
      <c r="C1709" s="1"/>
      <c r="D1709" s="18"/>
      <c r="E1709" s="20"/>
    </row>
    <row r="1710" spans="1:5" ht="12.75">
      <c r="A1710" s="1"/>
      <c r="C1710" s="1"/>
      <c r="D1710" s="18"/>
      <c r="E1710" s="20"/>
    </row>
    <row r="1711" spans="1:5" ht="12.75">
      <c r="A1711" s="1"/>
      <c r="C1711" s="1"/>
      <c r="D1711" s="18"/>
      <c r="E1711" s="20"/>
    </row>
    <row r="1712" spans="1:5" ht="12.75">
      <c r="A1712" s="1"/>
      <c r="C1712" s="1"/>
      <c r="D1712" s="18"/>
      <c r="E1712" s="20"/>
    </row>
    <row r="1713" spans="1:5" ht="12.75">
      <c r="A1713" s="1"/>
      <c r="C1713" s="1"/>
      <c r="D1713" s="18"/>
      <c r="E1713" s="20"/>
    </row>
    <row r="1714" spans="1:5" ht="12.75">
      <c r="A1714" s="1"/>
      <c r="C1714" s="1"/>
      <c r="D1714" s="18"/>
      <c r="E1714" s="20"/>
    </row>
    <row r="1715" spans="1:5" ht="12.75">
      <c r="A1715" s="1"/>
      <c r="C1715" s="1"/>
      <c r="D1715" s="18"/>
      <c r="E1715" s="20"/>
    </row>
    <row r="1716" spans="1:5" ht="12.75">
      <c r="A1716" s="1"/>
      <c r="C1716" s="1"/>
      <c r="D1716" s="18"/>
      <c r="E1716" s="20"/>
    </row>
    <row r="1717" spans="1:5" ht="12.75">
      <c r="A1717" s="1"/>
      <c r="C1717" s="1"/>
      <c r="D1717" s="18"/>
      <c r="E1717" s="20"/>
    </row>
    <row r="1718" spans="1:5" ht="12.75">
      <c r="A1718" s="1"/>
      <c r="C1718" s="1"/>
      <c r="D1718" s="18"/>
      <c r="E1718" s="20"/>
    </row>
    <row r="1719" spans="1:5" ht="12.75">
      <c r="A1719" s="1"/>
      <c r="C1719" s="1"/>
      <c r="D1719" s="18"/>
      <c r="E1719" s="20"/>
    </row>
    <row r="1720" spans="1:5" ht="12.75">
      <c r="A1720" s="1"/>
      <c r="C1720" s="1"/>
      <c r="D1720" s="18"/>
      <c r="E1720" s="20"/>
    </row>
    <row r="1721" spans="1:5" ht="12.75">
      <c r="A1721" s="1"/>
      <c r="C1721" s="1"/>
      <c r="D1721" s="18"/>
      <c r="E1721" s="20"/>
    </row>
    <row r="1722" spans="1:5" ht="12.75">
      <c r="A1722" s="1"/>
      <c r="C1722" s="1"/>
      <c r="D1722" s="18"/>
      <c r="E1722" s="20"/>
    </row>
    <row r="1723" spans="1:5" ht="12.75">
      <c r="A1723" s="1"/>
      <c r="C1723" s="1"/>
      <c r="D1723" s="18"/>
      <c r="E1723" s="20"/>
    </row>
    <row r="1724" spans="1:5" ht="12.75">
      <c r="A1724" s="1"/>
      <c r="C1724" s="1"/>
      <c r="D1724" s="18"/>
      <c r="E1724" s="20"/>
    </row>
    <row r="1725" spans="1:5" ht="12.75">
      <c r="A1725" s="1"/>
      <c r="C1725" s="1"/>
      <c r="D1725" s="18"/>
      <c r="E1725" s="20"/>
    </row>
    <row r="1726" spans="1:5" ht="12.75">
      <c r="A1726" s="1"/>
      <c r="C1726" s="1"/>
      <c r="D1726" s="18"/>
      <c r="E1726" s="20"/>
    </row>
    <row r="1727" spans="1:5" ht="12.75">
      <c r="A1727" s="1"/>
      <c r="C1727" s="1"/>
      <c r="D1727" s="18"/>
      <c r="E1727" s="20"/>
    </row>
    <row r="1728" spans="1:5" ht="12.75">
      <c r="A1728" s="1"/>
      <c r="C1728" s="1"/>
      <c r="D1728" s="18"/>
      <c r="E1728" s="20"/>
    </row>
    <row r="1729" spans="1:5" ht="12.75">
      <c r="A1729" s="1"/>
      <c r="C1729" s="1"/>
      <c r="D1729" s="18"/>
      <c r="E1729" s="20"/>
    </row>
    <row r="1730" spans="1:5" ht="12.75">
      <c r="A1730" s="1"/>
      <c r="C1730" s="1"/>
      <c r="D1730" s="18"/>
      <c r="E1730" s="20"/>
    </row>
    <row r="1731" spans="1:5" ht="12.75">
      <c r="A1731" s="1"/>
      <c r="C1731" s="1"/>
      <c r="D1731" s="18"/>
      <c r="E1731" s="20"/>
    </row>
    <row r="1732" spans="1:5" ht="12.75">
      <c r="A1732" s="1"/>
      <c r="C1732" s="1"/>
      <c r="D1732" s="18"/>
      <c r="E1732" s="20"/>
    </row>
    <row r="1733" spans="1:5" ht="12.75">
      <c r="A1733" s="1"/>
      <c r="C1733" s="1"/>
      <c r="D1733" s="18"/>
      <c r="E1733" s="20"/>
    </row>
    <row r="1734" spans="1:5" ht="12.75">
      <c r="A1734" s="1"/>
      <c r="C1734" s="1"/>
      <c r="D1734" s="18"/>
      <c r="E1734" s="20"/>
    </row>
    <row r="1735" spans="1:5" ht="12.75">
      <c r="A1735" s="1"/>
      <c r="C1735" s="1"/>
      <c r="D1735" s="18"/>
      <c r="E1735" s="20"/>
    </row>
    <row r="1736" spans="1:5" ht="12.75">
      <c r="A1736" s="1"/>
      <c r="C1736" s="1"/>
      <c r="D1736" s="18"/>
      <c r="E1736" s="20"/>
    </row>
    <row r="1737" spans="1:5" ht="12.75">
      <c r="A1737" s="1"/>
      <c r="C1737" s="1"/>
      <c r="D1737" s="18"/>
      <c r="E1737" s="20"/>
    </row>
    <row r="1738" spans="1:5" ht="12.75">
      <c r="A1738" s="1"/>
      <c r="C1738" s="1"/>
      <c r="D1738" s="18"/>
      <c r="E1738" s="20"/>
    </row>
    <row r="1739" spans="1:5" ht="12.75">
      <c r="A1739" s="1"/>
      <c r="C1739" s="1"/>
      <c r="D1739" s="18"/>
      <c r="E1739" s="20"/>
    </row>
    <row r="1740" spans="1:5" ht="12.75">
      <c r="A1740" s="1"/>
      <c r="C1740" s="1"/>
      <c r="D1740" s="18"/>
      <c r="E1740" s="20"/>
    </row>
    <row r="1741" spans="1:5" ht="12.75">
      <c r="A1741" s="1"/>
      <c r="C1741" s="1"/>
      <c r="D1741" s="18"/>
      <c r="E1741" s="20"/>
    </row>
    <row r="1742" spans="1:5" ht="12.75">
      <c r="A1742" s="1"/>
      <c r="C1742" s="1"/>
      <c r="D1742" s="18"/>
      <c r="E1742" s="20"/>
    </row>
    <row r="1743" spans="1:5" ht="12.75">
      <c r="A1743" s="1"/>
      <c r="C1743" s="1"/>
      <c r="D1743" s="18"/>
      <c r="E1743" s="20"/>
    </row>
    <row r="1744" spans="1:5" ht="12.75">
      <c r="A1744" s="1"/>
      <c r="C1744" s="1"/>
      <c r="D1744" s="18"/>
      <c r="E1744" s="20"/>
    </row>
    <row r="1745" spans="1:5" ht="12.75">
      <c r="A1745" s="1"/>
      <c r="C1745" s="1"/>
      <c r="D1745" s="18"/>
      <c r="E1745" s="20"/>
    </row>
    <row r="1746" spans="1:5" ht="12.75">
      <c r="A1746" s="1"/>
      <c r="C1746" s="1"/>
      <c r="D1746" s="18"/>
      <c r="E1746" s="20"/>
    </row>
    <row r="1747" spans="1:5" ht="12.75">
      <c r="A1747" s="1"/>
      <c r="C1747" s="1"/>
      <c r="D1747" s="18"/>
      <c r="E1747" s="20"/>
    </row>
    <row r="1748" spans="1:5" ht="12.75">
      <c r="A1748" s="1"/>
      <c r="C1748" s="1"/>
      <c r="D1748" s="18"/>
      <c r="E1748" s="20"/>
    </row>
    <row r="1749" spans="1:5" ht="12.75">
      <c r="A1749" s="1"/>
      <c r="C1749" s="1"/>
      <c r="D1749" s="18"/>
      <c r="E1749" s="20"/>
    </row>
    <row r="1750" spans="1:5" ht="12.75">
      <c r="A1750" s="1"/>
      <c r="C1750" s="1"/>
      <c r="D1750" s="18"/>
      <c r="E1750" s="20"/>
    </row>
    <row r="1751" spans="1:5" ht="12.75">
      <c r="A1751" s="1"/>
      <c r="C1751" s="1"/>
      <c r="D1751" s="18"/>
      <c r="E1751" s="20"/>
    </row>
    <row r="1752" spans="1:5" ht="12.75">
      <c r="A1752" s="1"/>
      <c r="C1752" s="1"/>
      <c r="D1752" s="18"/>
      <c r="E1752" s="20"/>
    </row>
    <row r="1753" spans="1:5" ht="12.75">
      <c r="A1753" s="1"/>
      <c r="C1753" s="1"/>
      <c r="D1753" s="18"/>
      <c r="E1753" s="20"/>
    </row>
    <row r="1754" spans="1:5" ht="12.75">
      <c r="A1754" s="1"/>
      <c r="C1754" s="1"/>
      <c r="D1754" s="18"/>
      <c r="E1754" s="20"/>
    </row>
    <row r="1755" spans="1:5" ht="12.75">
      <c r="A1755" s="1"/>
      <c r="C1755" s="1"/>
      <c r="D1755" s="18"/>
      <c r="E1755" s="20"/>
    </row>
    <row r="1756" spans="1:5" ht="12.75">
      <c r="A1756" s="1"/>
      <c r="C1756" s="1"/>
      <c r="D1756" s="18"/>
      <c r="E1756" s="20"/>
    </row>
    <row r="1757" spans="1:5" ht="12.75">
      <c r="A1757" s="1"/>
      <c r="C1757" s="1"/>
      <c r="D1757" s="18"/>
      <c r="E1757" s="20"/>
    </row>
    <row r="1758" spans="1:5" ht="12.75">
      <c r="A1758" s="1"/>
      <c r="C1758" s="1"/>
      <c r="D1758" s="18"/>
      <c r="E1758" s="20"/>
    </row>
    <row r="1759" spans="1:5" ht="12.75">
      <c r="A1759" s="1"/>
      <c r="C1759" s="1"/>
      <c r="D1759" s="18"/>
      <c r="E1759" s="20"/>
    </row>
    <row r="1760" spans="1:5" ht="12.75">
      <c r="A1760" s="1"/>
      <c r="C1760" s="1"/>
      <c r="D1760" s="18"/>
      <c r="E1760" s="20"/>
    </row>
    <row r="1761" spans="1:5" ht="12.75">
      <c r="A1761" s="1"/>
      <c r="C1761" s="1"/>
      <c r="D1761" s="18"/>
      <c r="E1761" s="20"/>
    </row>
    <row r="1762" spans="1:5" ht="12.75">
      <c r="A1762" s="1"/>
      <c r="C1762" s="1"/>
      <c r="D1762" s="18"/>
      <c r="E1762" s="20"/>
    </row>
    <row r="1763" spans="1:5" ht="12.75">
      <c r="A1763" s="1"/>
      <c r="C1763" s="1"/>
      <c r="D1763" s="18"/>
      <c r="E1763" s="20"/>
    </row>
    <row r="1764" spans="1:5" ht="12.75">
      <c r="A1764" s="1"/>
      <c r="C1764" s="1"/>
      <c r="D1764" s="18"/>
      <c r="E1764" s="20"/>
    </row>
    <row r="1765" spans="1:5" ht="12.75">
      <c r="A1765" s="1"/>
      <c r="C1765" s="1"/>
      <c r="D1765" s="18"/>
      <c r="E1765" s="20"/>
    </row>
    <row r="1766" spans="1:5" ht="12.75">
      <c r="A1766" s="1"/>
      <c r="C1766" s="1"/>
      <c r="D1766" s="18"/>
      <c r="E1766" s="20"/>
    </row>
    <row r="1767" spans="1:5" ht="12.75">
      <c r="A1767" s="1"/>
      <c r="C1767" s="1"/>
      <c r="D1767" s="18"/>
      <c r="E1767" s="20"/>
    </row>
    <row r="1768" spans="1:5" ht="12.75">
      <c r="A1768" s="1"/>
      <c r="C1768" s="1"/>
      <c r="D1768" s="18"/>
      <c r="E1768" s="20"/>
    </row>
    <row r="1769" spans="1:5" ht="12.75">
      <c r="A1769" s="1"/>
      <c r="C1769" s="1"/>
      <c r="D1769" s="18"/>
      <c r="E1769" s="20"/>
    </row>
    <row r="1770" spans="1:5" ht="12.75">
      <c r="A1770" s="1"/>
      <c r="C1770" s="1"/>
      <c r="D1770" s="18"/>
      <c r="E1770" s="20"/>
    </row>
    <row r="1771" spans="1:5" ht="12.75">
      <c r="A1771" s="1"/>
      <c r="C1771" s="1"/>
      <c r="D1771" s="18"/>
      <c r="E1771" s="20"/>
    </row>
    <row r="1772" spans="1:5" ht="12.75">
      <c r="A1772" s="1"/>
      <c r="C1772" s="1"/>
      <c r="D1772" s="18"/>
      <c r="E1772" s="20"/>
    </row>
    <row r="1773" spans="1:5" ht="12.75">
      <c r="A1773" s="1"/>
      <c r="C1773" s="1"/>
      <c r="D1773" s="18"/>
      <c r="E1773" s="20"/>
    </row>
    <row r="1774" spans="1:5" ht="12.75">
      <c r="A1774" s="1"/>
      <c r="C1774" s="1"/>
      <c r="D1774" s="18"/>
      <c r="E1774" s="20"/>
    </row>
    <row r="1775" spans="1:5" ht="12.75">
      <c r="A1775" s="1"/>
      <c r="C1775" s="1"/>
      <c r="D1775" s="18"/>
      <c r="E1775" s="20"/>
    </row>
    <row r="1776" spans="1:5" ht="12.75">
      <c r="A1776" s="1"/>
      <c r="C1776" s="1"/>
      <c r="D1776" s="18"/>
      <c r="E1776" s="20"/>
    </row>
    <row r="1777" spans="1:5" ht="12.75">
      <c r="A1777" s="1"/>
      <c r="C1777" s="1"/>
      <c r="D1777" s="18"/>
      <c r="E1777" s="20"/>
    </row>
    <row r="1778" spans="1:5" ht="12.75">
      <c r="A1778" s="1"/>
      <c r="C1778" s="1"/>
      <c r="D1778" s="18"/>
      <c r="E1778" s="20"/>
    </row>
    <row r="1779" spans="1:5" ht="12.75">
      <c r="A1779" s="1"/>
      <c r="C1779" s="1"/>
      <c r="D1779" s="18"/>
      <c r="E1779" s="20"/>
    </row>
    <row r="1780" spans="1:5" ht="12.75">
      <c r="A1780" s="1"/>
      <c r="C1780" s="1"/>
      <c r="D1780" s="18"/>
      <c r="E1780" s="20"/>
    </row>
    <row r="1781" spans="1:5" ht="12.75">
      <c r="A1781" s="1"/>
      <c r="C1781" s="1"/>
      <c r="D1781" s="18"/>
      <c r="E1781" s="20"/>
    </row>
    <row r="1782" spans="1:5" ht="12.75">
      <c r="A1782" s="1"/>
      <c r="C1782" s="1"/>
      <c r="D1782" s="18"/>
      <c r="E1782" s="20"/>
    </row>
    <row r="1783" spans="1:5" ht="12.75">
      <c r="A1783" s="1"/>
      <c r="C1783" s="1"/>
      <c r="D1783" s="18"/>
      <c r="E1783" s="20"/>
    </row>
    <row r="1784" spans="1:5" ht="12.75">
      <c r="A1784" s="1"/>
      <c r="C1784" s="1"/>
      <c r="D1784" s="18"/>
      <c r="E1784" s="20"/>
    </row>
    <row r="1785" spans="1:5" ht="12.75">
      <c r="A1785" s="1"/>
      <c r="C1785" s="1"/>
      <c r="D1785" s="18"/>
      <c r="E1785" s="20"/>
    </row>
    <row r="1786" spans="1:5" ht="12.75">
      <c r="A1786" s="1"/>
      <c r="C1786" s="1"/>
      <c r="D1786" s="18"/>
      <c r="E1786" s="20"/>
    </row>
    <row r="1787" spans="1:5" ht="12.75">
      <c r="A1787" s="1"/>
      <c r="C1787" s="1"/>
      <c r="D1787" s="18"/>
      <c r="E1787" s="20"/>
    </row>
    <row r="1788" spans="1:5" ht="12.75">
      <c r="A1788" s="1"/>
      <c r="C1788" s="1"/>
      <c r="D1788" s="18"/>
      <c r="E1788" s="20"/>
    </row>
    <row r="1789" spans="1:5" ht="12.75">
      <c r="A1789" s="1"/>
      <c r="C1789" s="1"/>
      <c r="D1789" s="18"/>
      <c r="E1789" s="20"/>
    </row>
    <row r="1790" spans="1:5" ht="12.75">
      <c r="A1790" s="1"/>
      <c r="C1790" s="1"/>
      <c r="D1790" s="18"/>
      <c r="E1790" s="20"/>
    </row>
    <row r="1791" spans="1:5" ht="12.75">
      <c r="A1791" s="1"/>
      <c r="C1791" s="1"/>
      <c r="D1791" s="18"/>
      <c r="E1791" s="20"/>
    </row>
    <row r="1792" spans="1:5" ht="12.75">
      <c r="A1792" s="1"/>
      <c r="C1792" s="1"/>
      <c r="D1792" s="18"/>
      <c r="E1792" s="20"/>
    </row>
    <row r="1793" spans="1:5" ht="12.75">
      <c r="A1793" s="1"/>
      <c r="C1793" s="1"/>
      <c r="D1793" s="18"/>
      <c r="E1793" s="20"/>
    </row>
    <row r="1794" spans="1:5" ht="12.75">
      <c r="A1794" s="1"/>
      <c r="C1794" s="1"/>
      <c r="D1794" s="18"/>
      <c r="E1794" s="20"/>
    </row>
    <row r="1795" spans="1:5" ht="12.75">
      <c r="A1795" s="1"/>
      <c r="C1795" s="1"/>
      <c r="D1795" s="18"/>
      <c r="E1795" s="20"/>
    </row>
    <row r="1796" spans="1:5" ht="12.75">
      <c r="A1796" s="1"/>
      <c r="C1796" s="1"/>
      <c r="D1796" s="18"/>
      <c r="E1796" s="20"/>
    </row>
    <row r="1797" spans="1:5" ht="12.75">
      <c r="A1797" s="1"/>
      <c r="C1797" s="1"/>
      <c r="D1797" s="18"/>
      <c r="E1797" s="20"/>
    </row>
    <row r="1798" spans="1:5" ht="12.75">
      <c r="A1798" s="1"/>
      <c r="C1798" s="1"/>
      <c r="D1798" s="18"/>
      <c r="E1798" s="20"/>
    </row>
    <row r="1799" spans="1:5" ht="12.75">
      <c r="A1799" s="1"/>
      <c r="C1799" s="1"/>
      <c r="D1799" s="18"/>
      <c r="E1799" s="20"/>
    </row>
    <row r="1800" spans="1:5" ht="12.75">
      <c r="A1800" s="1"/>
      <c r="C1800" s="1"/>
      <c r="D1800" s="18"/>
      <c r="E1800" s="20"/>
    </row>
    <row r="1801" spans="1:5" ht="12.75">
      <c r="A1801" s="1"/>
      <c r="C1801" s="1"/>
      <c r="D1801" s="18"/>
      <c r="E1801" s="20"/>
    </row>
    <row r="1802" spans="1:5" ht="12.75">
      <c r="A1802" s="1"/>
      <c r="C1802" s="1"/>
      <c r="D1802" s="18"/>
      <c r="E1802" s="20"/>
    </row>
    <row r="1803" spans="1:5" ht="12.75">
      <c r="A1803" s="1"/>
      <c r="C1803" s="1"/>
      <c r="D1803" s="18"/>
      <c r="E1803" s="20"/>
    </row>
    <row r="1804" spans="1:5" ht="12.75">
      <c r="A1804" s="1"/>
      <c r="C1804" s="1"/>
      <c r="D1804" s="18"/>
      <c r="E1804" s="20"/>
    </row>
    <row r="1805" spans="1:5" ht="12.75">
      <c r="A1805" s="1"/>
      <c r="C1805" s="1"/>
      <c r="D1805" s="18"/>
      <c r="E1805" s="20"/>
    </row>
    <row r="1806" spans="1:5" ht="12.75">
      <c r="A1806" s="1"/>
      <c r="C1806" s="1"/>
      <c r="D1806" s="18"/>
      <c r="E1806" s="20"/>
    </row>
    <row r="1807" spans="1:5" ht="12.75">
      <c r="A1807" s="1"/>
      <c r="C1807" s="1"/>
      <c r="D1807" s="18"/>
      <c r="E1807" s="20"/>
    </row>
    <row r="1808" spans="1:5" ht="12.75">
      <c r="A1808" s="1"/>
      <c r="C1808" s="1"/>
      <c r="D1808" s="18"/>
      <c r="E1808" s="20"/>
    </row>
    <row r="1809" spans="1:5" ht="12.75">
      <c r="A1809" s="1"/>
      <c r="C1809" s="1"/>
      <c r="D1809" s="18"/>
      <c r="E1809" s="20"/>
    </row>
    <row r="1810" spans="1:5" ht="12.75">
      <c r="A1810" s="1"/>
      <c r="C1810" s="1"/>
      <c r="D1810" s="18"/>
      <c r="E1810" s="20"/>
    </row>
    <row r="1811" spans="1:5" ht="12.75">
      <c r="A1811" s="1"/>
      <c r="C1811" s="1"/>
      <c r="D1811" s="18"/>
      <c r="E1811" s="20"/>
    </row>
    <row r="1812" spans="1:5" ht="12.75">
      <c r="A1812" s="1"/>
      <c r="C1812" s="1"/>
      <c r="D1812" s="18"/>
      <c r="E1812" s="20"/>
    </row>
    <row r="1813" spans="1:5" ht="12.75">
      <c r="A1813" s="1"/>
      <c r="C1813" s="1"/>
      <c r="D1813" s="18"/>
      <c r="E1813" s="20"/>
    </row>
    <row r="1814" spans="1:5" ht="12.75">
      <c r="A1814" s="1"/>
      <c r="C1814" s="1"/>
      <c r="D1814" s="18"/>
      <c r="E1814" s="20"/>
    </row>
    <row r="1815" spans="1:5" ht="12.75">
      <c r="A1815" s="1"/>
      <c r="C1815" s="1"/>
      <c r="D1815" s="18"/>
      <c r="E1815" s="20"/>
    </row>
    <row r="1816" spans="1:5" ht="12.75">
      <c r="A1816" s="1"/>
      <c r="C1816" s="1"/>
      <c r="D1816" s="18"/>
      <c r="E1816" s="20"/>
    </row>
    <row r="1817" spans="1:5" ht="12.75">
      <c r="A1817" s="1"/>
      <c r="C1817" s="1"/>
      <c r="D1817" s="18"/>
      <c r="E1817" s="20"/>
    </row>
    <row r="1818" spans="1:5" ht="12.75">
      <c r="A1818" s="1"/>
      <c r="C1818" s="1"/>
      <c r="D1818" s="18"/>
      <c r="E1818" s="20"/>
    </row>
    <row r="1819" spans="1:5" ht="12.75">
      <c r="A1819" s="1"/>
      <c r="C1819" s="1"/>
      <c r="D1819" s="18"/>
      <c r="E1819" s="20"/>
    </row>
    <row r="1820" spans="1:5" ht="12.75">
      <c r="A1820" s="1"/>
      <c r="C1820" s="1"/>
      <c r="D1820" s="18"/>
      <c r="E1820" s="20"/>
    </row>
    <row r="1821" spans="1:5" ht="12.75">
      <c r="A1821" s="1"/>
      <c r="C1821" s="1"/>
      <c r="D1821" s="18"/>
      <c r="E1821" s="20"/>
    </row>
    <row r="1822" spans="1:5" ht="12.75">
      <c r="A1822" s="1"/>
      <c r="C1822" s="1"/>
      <c r="D1822" s="18"/>
      <c r="E1822" s="20"/>
    </row>
    <row r="1823" spans="1:5" ht="12.75">
      <c r="A1823" s="1"/>
      <c r="C1823" s="1"/>
      <c r="D1823" s="18"/>
      <c r="E1823" s="20"/>
    </row>
    <row r="1824" spans="1:5" ht="12.75">
      <c r="A1824" s="1"/>
      <c r="C1824" s="1"/>
      <c r="D1824" s="18"/>
      <c r="E1824" s="20"/>
    </row>
    <row r="1825" spans="1:5" ht="12.75">
      <c r="A1825" s="1"/>
      <c r="C1825" s="1"/>
      <c r="D1825" s="18"/>
      <c r="E1825" s="20"/>
    </row>
    <row r="1826" spans="1:5" ht="12.75">
      <c r="A1826" s="1"/>
      <c r="C1826" s="1"/>
      <c r="D1826" s="18"/>
      <c r="E1826" s="20"/>
    </row>
    <row r="1827" spans="1:5" ht="12.75">
      <c r="A1827" s="1"/>
      <c r="C1827" s="1"/>
      <c r="D1827" s="18"/>
      <c r="E1827" s="20"/>
    </row>
    <row r="1828" spans="1:5" ht="12.75">
      <c r="A1828" s="1"/>
      <c r="C1828" s="1"/>
      <c r="D1828" s="18"/>
      <c r="E1828" s="20"/>
    </row>
    <row r="1829" spans="1:5" ht="12.75">
      <c r="A1829" s="1"/>
      <c r="C1829" s="1"/>
      <c r="D1829" s="18"/>
      <c r="E1829" s="20"/>
    </row>
    <row r="1830" spans="1:5" ht="12.75">
      <c r="A1830" s="1"/>
      <c r="C1830" s="1"/>
      <c r="D1830" s="18"/>
      <c r="E1830" s="20"/>
    </row>
    <row r="1831" spans="1:5" ht="12.75">
      <c r="A1831" s="1"/>
      <c r="C1831" s="1"/>
      <c r="D1831" s="18"/>
      <c r="E1831" s="20"/>
    </row>
    <row r="1832" spans="1:5" ht="12.75">
      <c r="A1832" s="1"/>
      <c r="C1832" s="1"/>
      <c r="D1832" s="18"/>
      <c r="E1832" s="20"/>
    </row>
    <row r="1833" spans="1:5" ht="12.75">
      <c r="A1833" s="1"/>
      <c r="C1833" s="1"/>
      <c r="D1833" s="18"/>
      <c r="E1833" s="20"/>
    </row>
    <row r="1834" spans="1:5" ht="12.75">
      <c r="A1834" s="1"/>
      <c r="C1834" s="1"/>
      <c r="D1834" s="18"/>
      <c r="E1834" s="20"/>
    </row>
    <row r="1835" spans="1:5" ht="12.75">
      <c r="A1835" s="1"/>
      <c r="C1835" s="1"/>
      <c r="D1835" s="18"/>
      <c r="E1835" s="20"/>
    </row>
    <row r="1836" spans="1:5" ht="12.75">
      <c r="A1836" s="1"/>
      <c r="C1836" s="1"/>
      <c r="D1836" s="18"/>
      <c r="E1836" s="20"/>
    </row>
    <row r="1837" spans="1:5" ht="12.75">
      <c r="A1837" s="1"/>
      <c r="C1837" s="1"/>
      <c r="D1837" s="18"/>
      <c r="E1837" s="20"/>
    </row>
    <row r="1838" spans="1:5" ht="12.75">
      <c r="A1838" s="1"/>
      <c r="C1838" s="1"/>
      <c r="D1838" s="18"/>
      <c r="E1838" s="20"/>
    </row>
    <row r="1839" spans="1:5" ht="12.75">
      <c r="A1839" s="1"/>
      <c r="C1839" s="1"/>
      <c r="D1839" s="18"/>
      <c r="E1839" s="20"/>
    </row>
    <row r="1840" spans="1:5" ht="12.75">
      <c r="A1840" s="1"/>
      <c r="C1840" s="1"/>
      <c r="D1840" s="18"/>
      <c r="E1840" s="20"/>
    </row>
    <row r="1841" spans="1:5" ht="12.75">
      <c r="A1841" s="1"/>
      <c r="C1841" s="1"/>
      <c r="D1841" s="18"/>
      <c r="E1841" s="20"/>
    </row>
    <row r="1842" spans="1:5" ht="12.75">
      <c r="A1842" s="1"/>
      <c r="C1842" s="1"/>
      <c r="D1842" s="18"/>
      <c r="E1842" s="20"/>
    </row>
    <row r="1843" spans="1:5" ht="12.75">
      <c r="A1843" s="1"/>
      <c r="C1843" s="1"/>
      <c r="D1843" s="18"/>
      <c r="E1843" s="20"/>
    </row>
    <row r="1844" spans="1:5" ht="12.75">
      <c r="A1844" s="1"/>
      <c r="C1844" s="1"/>
      <c r="D1844" s="18"/>
      <c r="E1844" s="20"/>
    </row>
    <row r="1845" spans="1:5" ht="12.75">
      <c r="A1845" s="1"/>
      <c r="C1845" s="1"/>
      <c r="D1845" s="18"/>
      <c r="E1845" s="20"/>
    </row>
    <row r="1846" spans="1:5" ht="12.75">
      <c r="A1846" s="1"/>
      <c r="C1846" s="1"/>
      <c r="D1846" s="18"/>
      <c r="E1846" s="20"/>
    </row>
    <row r="1847" spans="1:5" ht="12.75">
      <c r="A1847" s="1"/>
      <c r="C1847" s="1"/>
      <c r="D1847" s="18"/>
      <c r="E1847" s="20"/>
    </row>
    <row r="1848" spans="1:5" ht="12.75">
      <c r="A1848" s="1"/>
      <c r="C1848" s="1"/>
      <c r="D1848" s="18"/>
      <c r="E1848" s="20"/>
    </row>
    <row r="1849" spans="1:5" ht="12.75">
      <c r="A1849" s="1"/>
      <c r="C1849" s="1"/>
      <c r="D1849" s="18"/>
      <c r="E1849" s="20"/>
    </row>
    <row r="1850" spans="1:5" ht="12.75">
      <c r="A1850" s="1"/>
      <c r="C1850" s="1"/>
      <c r="D1850" s="18"/>
      <c r="E1850" s="20"/>
    </row>
    <row r="1851" spans="1:5" ht="12.75">
      <c r="A1851" s="1"/>
      <c r="C1851" s="1"/>
      <c r="D1851" s="18"/>
      <c r="E1851" s="20"/>
    </row>
    <row r="1852" spans="1:5" ht="12.75">
      <c r="A1852" s="1"/>
      <c r="C1852" s="1"/>
      <c r="D1852" s="18"/>
      <c r="E1852" s="20"/>
    </row>
    <row r="1853" spans="1:5" ht="12.75">
      <c r="A1853" s="1"/>
      <c r="C1853" s="1"/>
      <c r="D1853" s="18"/>
      <c r="E1853" s="20"/>
    </row>
    <row r="1854" spans="1:5" ht="12.75">
      <c r="A1854" s="1"/>
      <c r="C1854" s="1"/>
      <c r="D1854" s="18"/>
      <c r="E1854" s="20"/>
    </row>
    <row r="1855" spans="1:5" ht="12.75">
      <c r="A1855" s="1"/>
      <c r="C1855" s="1"/>
      <c r="D1855" s="18"/>
      <c r="E1855" s="20"/>
    </row>
    <row r="1856" spans="1:5" ht="12.75">
      <c r="A1856" s="1"/>
      <c r="C1856" s="1"/>
      <c r="D1856" s="18"/>
      <c r="E1856" s="20"/>
    </row>
    <row r="1857" spans="1:5" ht="12.75">
      <c r="A1857" s="1"/>
      <c r="C1857" s="1"/>
      <c r="D1857" s="18"/>
      <c r="E1857" s="20"/>
    </row>
    <row r="1858" spans="1:5" ht="12.75">
      <c r="A1858" s="1"/>
      <c r="C1858" s="1"/>
      <c r="D1858" s="18"/>
      <c r="E1858" s="20"/>
    </row>
    <row r="1859" spans="1:5" ht="12.75">
      <c r="A1859" s="1"/>
      <c r="C1859" s="1"/>
      <c r="D1859" s="18"/>
      <c r="E1859" s="20"/>
    </row>
    <row r="1860" spans="1:5" ht="12.75">
      <c r="A1860" s="1"/>
      <c r="C1860" s="1"/>
      <c r="D1860" s="18"/>
      <c r="E1860" s="20"/>
    </row>
    <row r="1861" spans="1:5" ht="12.75">
      <c r="A1861" s="1"/>
      <c r="C1861" s="1"/>
      <c r="D1861" s="18"/>
      <c r="E1861" s="20"/>
    </row>
    <row r="1862" spans="1:5" ht="12.75">
      <c r="A1862" s="1"/>
      <c r="C1862" s="1"/>
      <c r="D1862" s="18"/>
      <c r="E1862" s="20"/>
    </row>
    <row r="1863" spans="1:5" ht="12.75">
      <c r="A1863" s="1"/>
      <c r="C1863" s="1"/>
      <c r="D1863" s="18"/>
      <c r="E1863" s="20"/>
    </row>
    <row r="1864" spans="1:5" ht="12.75">
      <c r="A1864" s="1"/>
      <c r="C1864" s="1"/>
      <c r="D1864" s="18"/>
      <c r="E1864" s="20"/>
    </row>
    <row r="1865" spans="1:5" ht="12.75">
      <c r="A1865" s="1"/>
      <c r="C1865" s="1"/>
      <c r="D1865" s="18"/>
      <c r="E1865" s="20"/>
    </row>
    <row r="1866" spans="1:5" ht="12.75">
      <c r="A1866" s="1"/>
      <c r="C1866" s="1"/>
      <c r="D1866" s="18"/>
      <c r="E1866" s="20"/>
    </row>
    <row r="1867" spans="1:5" ht="12.75">
      <c r="A1867" s="1"/>
      <c r="C1867" s="1"/>
      <c r="D1867" s="18"/>
      <c r="E1867" s="20"/>
    </row>
    <row r="1868" spans="1:5" ht="12.75">
      <c r="A1868" s="1"/>
      <c r="C1868" s="1"/>
      <c r="D1868" s="18"/>
      <c r="E1868" s="20"/>
    </row>
    <row r="1869" spans="1:5" ht="12.75">
      <c r="A1869" s="1"/>
      <c r="C1869" s="1"/>
      <c r="D1869" s="18"/>
      <c r="E1869" s="20"/>
    </row>
    <row r="1870" spans="1:5" ht="12.75">
      <c r="A1870" s="1"/>
      <c r="C1870" s="1"/>
      <c r="D1870" s="18"/>
      <c r="E1870" s="20"/>
    </row>
    <row r="1871" spans="1:5" ht="12.75">
      <c r="A1871" s="1"/>
      <c r="C1871" s="1"/>
      <c r="D1871" s="18"/>
      <c r="E1871" s="20"/>
    </row>
    <row r="1872" spans="1:5" ht="12.75">
      <c r="A1872" s="1"/>
      <c r="C1872" s="1"/>
      <c r="D1872" s="18"/>
      <c r="E1872" s="20"/>
    </row>
    <row r="1873" spans="1:5" ht="12.75">
      <c r="A1873" s="1"/>
      <c r="C1873" s="1"/>
      <c r="D1873" s="18"/>
      <c r="E1873" s="20"/>
    </row>
    <row r="1874" spans="1:5" ht="12.75">
      <c r="A1874" s="1"/>
      <c r="C1874" s="1"/>
      <c r="D1874" s="18"/>
      <c r="E1874" s="20"/>
    </row>
    <row r="1875" spans="1:5" ht="12.75">
      <c r="A1875" s="1"/>
      <c r="C1875" s="1"/>
      <c r="D1875" s="18"/>
      <c r="E1875" s="20"/>
    </row>
    <row r="1876" spans="1:5" ht="12.75">
      <c r="A1876" s="1"/>
      <c r="C1876" s="1"/>
      <c r="D1876" s="18"/>
      <c r="E1876" s="20"/>
    </row>
    <row r="1877" spans="1:5" ht="12.75">
      <c r="A1877" s="1"/>
      <c r="C1877" s="1"/>
      <c r="D1877" s="18"/>
      <c r="E1877" s="20"/>
    </row>
    <row r="1878" spans="1:5" ht="12.75">
      <c r="A1878" s="1"/>
      <c r="C1878" s="1"/>
      <c r="D1878" s="18"/>
      <c r="E1878" s="20"/>
    </row>
    <row r="1879" spans="1:5" ht="12.75">
      <c r="A1879" s="1"/>
      <c r="C1879" s="1"/>
      <c r="D1879" s="18"/>
      <c r="E1879" s="20"/>
    </row>
    <row r="1880" spans="1:5" ht="12.75">
      <c r="A1880" s="1"/>
      <c r="C1880" s="1"/>
      <c r="D1880" s="18"/>
      <c r="E1880" s="20"/>
    </row>
    <row r="1881" spans="1:5" ht="12.75">
      <c r="A1881" s="1"/>
      <c r="C1881" s="1"/>
      <c r="D1881" s="18"/>
      <c r="E1881" s="20"/>
    </row>
    <row r="1882" spans="1:5" ht="12.75">
      <c r="A1882" s="1"/>
      <c r="C1882" s="1"/>
      <c r="D1882" s="18"/>
      <c r="E1882" s="20"/>
    </row>
    <row r="1883" spans="1:5" ht="12.75">
      <c r="A1883" s="1"/>
      <c r="C1883" s="1"/>
      <c r="D1883" s="18"/>
      <c r="E1883" s="20"/>
    </row>
    <row r="1884" spans="1:5" ht="12.75">
      <c r="A1884" s="1"/>
      <c r="C1884" s="1"/>
      <c r="D1884" s="18"/>
      <c r="E1884" s="20"/>
    </row>
    <row r="1885" spans="1:5" ht="12.75">
      <c r="A1885" s="1"/>
      <c r="C1885" s="1"/>
      <c r="D1885" s="18"/>
      <c r="E1885" s="20"/>
    </row>
    <row r="1886" spans="1:5" ht="12.75">
      <c r="A1886" s="1"/>
      <c r="C1886" s="1"/>
      <c r="D1886" s="18"/>
      <c r="E1886" s="20"/>
    </row>
    <row r="1887" spans="1:5" ht="12.75">
      <c r="A1887" s="1"/>
      <c r="C1887" s="1"/>
      <c r="D1887" s="18"/>
      <c r="E1887" s="20"/>
    </row>
    <row r="1888" spans="1:5" ht="12.75">
      <c r="A1888" s="1"/>
      <c r="C1888" s="1"/>
      <c r="D1888" s="18"/>
      <c r="E1888" s="20"/>
    </row>
    <row r="1889" spans="1:5" ht="12.75">
      <c r="A1889" s="1"/>
      <c r="C1889" s="1"/>
      <c r="D1889" s="18"/>
      <c r="E1889" s="20"/>
    </row>
    <row r="1890" spans="1:5" ht="12.75">
      <c r="A1890" s="1"/>
      <c r="C1890" s="1"/>
      <c r="D1890" s="18"/>
      <c r="E1890" s="20"/>
    </row>
    <row r="1891" spans="1:5" ht="12.75">
      <c r="A1891" s="1"/>
      <c r="C1891" s="1"/>
      <c r="D1891" s="18"/>
      <c r="E1891" s="20"/>
    </row>
    <row r="1892" spans="1:5" ht="12.75">
      <c r="A1892" s="1"/>
      <c r="C1892" s="1"/>
      <c r="D1892" s="18"/>
      <c r="E1892" s="20"/>
    </row>
    <row r="1893" spans="1:5" ht="12.75">
      <c r="A1893" s="1"/>
      <c r="C1893" s="1"/>
      <c r="D1893" s="18"/>
      <c r="E1893" s="20"/>
    </row>
    <row r="1894" spans="1:5" ht="12.75">
      <c r="A1894" s="1"/>
      <c r="C1894" s="1"/>
      <c r="D1894" s="18"/>
      <c r="E1894" s="20"/>
    </row>
    <row r="1895" spans="1:5" ht="12.75">
      <c r="A1895" s="1"/>
      <c r="C1895" s="1"/>
      <c r="D1895" s="18"/>
      <c r="E1895" s="20"/>
    </row>
    <row r="1896" spans="1:5" ht="12.75">
      <c r="A1896" s="1"/>
      <c r="C1896" s="1"/>
      <c r="D1896" s="18"/>
      <c r="E1896" s="20"/>
    </row>
    <row r="1897" spans="1:5" ht="12.75">
      <c r="A1897" s="1"/>
      <c r="C1897" s="1"/>
      <c r="D1897" s="18"/>
      <c r="E1897" s="20"/>
    </row>
    <row r="1898" spans="1:5" ht="12.75">
      <c r="A1898" s="1"/>
      <c r="C1898" s="1"/>
      <c r="D1898" s="18"/>
      <c r="E1898" s="20"/>
    </row>
    <row r="1899" spans="1:5" ht="12.75">
      <c r="A1899" s="1"/>
      <c r="C1899" s="1"/>
      <c r="D1899" s="18"/>
      <c r="E1899" s="20"/>
    </row>
    <row r="1900" spans="1:5" ht="12.75">
      <c r="A1900" s="1"/>
      <c r="C1900" s="1"/>
      <c r="D1900" s="18"/>
      <c r="E1900" s="20"/>
    </row>
    <row r="1901" spans="1:5" ht="12.75">
      <c r="A1901" s="1"/>
      <c r="C1901" s="1"/>
      <c r="D1901" s="18"/>
      <c r="E1901" s="20"/>
    </row>
    <row r="1902" spans="1:5" ht="12.75">
      <c r="A1902" s="1"/>
      <c r="C1902" s="1"/>
      <c r="D1902" s="18"/>
      <c r="E1902" s="20"/>
    </row>
    <row r="1903" spans="1:5" ht="12.75">
      <c r="A1903" s="1"/>
      <c r="C1903" s="1"/>
      <c r="D1903" s="18"/>
      <c r="E1903" s="20"/>
    </row>
    <row r="1904" spans="1:5" ht="12.75">
      <c r="A1904" s="1"/>
      <c r="C1904" s="1"/>
      <c r="D1904" s="18"/>
      <c r="E1904" s="20"/>
    </row>
    <row r="1905" spans="1:5" ht="12.75">
      <c r="A1905" s="1"/>
      <c r="C1905" s="1"/>
      <c r="D1905" s="18"/>
      <c r="E1905" s="20"/>
    </row>
    <row r="1906" spans="1:5" ht="12.75">
      <c r="A1906" s="1"/>
      <c r="C1906" s="1"/>
      <c r="D1906" s="18"/>
      <c r="E1906" s="20"/>
    </row>
    <row r="1907" spans="1:5" ht="12.75">
      <c r="A1907" s="1"/>
      <c r="C1907" s="1"/>
      <c r="D1907" s="18"/>
      <c r="E1907" s="20"/>
    </row>
    <row r="1908" spans="1:5" ht="12.75">
      <c r="A1908" s="1"/>
      <c r="C1908" s="1"/>
      <c r="D1908" s="18"/>
      <c r="E1908" s="20"/>
    </row>
    <row r="1909" spans="1:5" ht="12.75">
      <c r="A1909" s="1"/>
      <c r="C1909" s="1"/>
      <c r="D1909" s="18"/>
      <c r="E1909" s="20"/>
    </row>
    <row r="1910" spans="1:5" ht="12.75">
      <c r="A1910" s="1"/>
      <c r="C1910" s="1"/>
      <c r="D1910" s="18"/>
      <c r="E1910" s="20"/>
    </row>
    <row r="1911" spans="1:5" ht="12.75">
      <c r="A1911" s="1"/>
      <c r="C1911" s="1"/>
      <c r="D1911" s="18"/>
      <c r="E1911" s="20"/>
    </row>
    <row r="1912" spans="1:5" ht="12.75">
      <c r="A1912" s="1"/>
      <c r="C1912" s="1"/>
      <c r="D1912" s="18"/>
      <c r="E1912" s="20"/>
    </row>
    <row r="1913" spans="1:5" ht="12.75">
      <c r="A1913" s="1"/>
      <c r="C1913" s="1"/>
      <c r="D1913" s="18"/>
      <c r="E1913" s="20"/>
    </row>
    <row r="1914" spans="1:5" ht="12.75">
      <c r="A1914" s="1"/>
      <c r="C1914" s="1"/>
      <c r="D1914" s="18"/>
      <c r="E1914" s="20"/>
    </row>
    <row r="1915" spans="1:5" ht="12.75">
      <c r="A1915" s="1"/>
      <c r="C1915" s="1"/>
      <c r="D1915" s="18"/>
      <c r="E1915" s="20"/>
    </row>
    <row r="1916" spans="1:5" ht="12.75">
      <c r="A1916" s="1"/>
      <c r="C1916" s="1"/>
      <c r="D1916" s="18"/>
      <c r="E1916" s="20"/>
    </row>
    <row r="1917" spans="1:5" ht="12.75">
      <c r="A1917" s="1"/>
      <c r="C1917" s="1"/>
      <c r="D1917" s="18"/>
      <c r="E1917" s="20"/>
    </row>
    <row r="1918" spans="1:5" ht="12.75">
      <c r="A1918" s="1"/>
      <c r="C1918" s="1"/>
      <c r="D1918" s="18"/>
      <c r="E1918" s="20"/>
    </row>
    <row r="1919" spans="1:5" ht="12.75">
      <c r="A1919" s="1"/>
      <c r="C1919" s="1"/>
      <c r="D1919" s="18"/>
      <c r="E1919" s="20"/>
    </row>
    <row r="1920" spans="1:5" ht="12.75">
      <c r="A1920" s="1"/>
      <c r="C1920" s="1"/>
      <c r="D1920" s="18"/>
      <c r="E1920" s="20"/>
    </row>
    <row r="1921" spans="1:5" ht="12.75">
      <c r="A1921" s="1"/>
      <c r="C1921" s="1"/>
      <c r="D1921" s="18"/>
      <c r="E1921" s="20"/>
    </row>
    <row r="1922" spans="1:5" ht="12.75">
      <c r="A1922" s="1"/>
      <c r="C1922" s="1"/>
      <c r="D1922" s="18"/>
      <c r="E1922" s="20"/>
    </row>
    <row r="1923" spans="1:5" ht="12.75">
      <c r="A1923" s="1"/>
      <c r="C1923" s="1"/>
      <c r="D1923" s="18"/>
      <c r="E1923" s="20"/>
    </row>
    <row r="1924" spans="1:5" ht="12.75">
      <c r="A1924" s="1"/>
      <c r="C1924" s="1"/>
      <c r="D1924" s="18"/>
      <c r="E1924" s="20"/>
    </row>
    <row r="1925" spans="1:5" ht="12.75">
      <c r="A1925" s="1"/>
      <c r="C1925" s="1"/>
      <c r="D1925" s="18"/>
      <c r="E1925" s="20"/>
    </row>
    <row r="1926" spans="1:5" ht="12.75">
      <c r="A1926" s="1"/>
      <c r="C1926" s="1"/>
      <c r="D1926" s="18"/>
      <c r="E1926" s="20"/>
    </row>
    <row r="1927" spans="1:5" ht="12.75">
      <c r="A1927" s="1"/>
      <c r="C1927" s="1"/>
      <c r="D1927" s="18"/>
      <c r="E1927" s="20"/>
    </row>
    <row r="1928" spans="1:5" ht="12.75">
      <c r="A1928" s="1"/>
      <c r="C1928" s="1"/>
      <c r="D1928" s="18"/>
      <c r="E1928" s="20"/>
    </row>
    <row r="1929" spans="1:5" ht="12.75">
      <c r="A1929" s="1"/>
      <c r="C1929" s="1"/>
      <c r="D1929" s="18"/>
      <c r="E1929" s="20"/>
    </row>
    <row r="1930" spans="1:5" ht="12.75">
      <c r="A1930" s="1"/>
      <c r="C1930" s="1"/>
      <c r="D1930" s="18"/>
      <c r="E1930" s="20"/>
    </row>
    <row r="1931" spans="1:5" ht="12.75">
      <c r="A1931" s="1"/>
      <c r="C1931" s="1"/>
      <c r="D1931" s="18"/>
      <c r="E1931" s="20"/>
    </row>
    <row r="1932" spans="1:5" ht="12.75">
      <c r="A1932" s="1"/>
      <c r="C1932" s="1"/>
      <c r="D1932" s="18"/>
      <c r="E1932" s="20"/>
    </row>
    <row r="1933" spans="1:5" ht="12.75">
      <c r="A1933" s="1"/>
      <c r="C1933" s="1"/>
      <c r="D1933" s="18"/>
      <c r="E1933" s="20"/>
    </row>
    <row r="1934" spans="1:5" ht="12.75">
      <c r="A1934" s="1"/>
      <c r="C1934" s="1"/>
      <c r="D1934" s="18"/>
      <c r="E1934" s="20"/>
    </row>
    <row r="1935" spans="1:5" ht="12.75">
      <c r="A1935" s="1"/>
      <c r="C1935" s="1"/>
      <c r="D1935" s="18"/>
      <c r="E1935" s="20"/>
    </row>
    <row r="1936" spans="1:5" ht="12.75">
      <c r="A1936" s="1"/>
      <c r="C1936" s="1"/>
      <c r="D1936" s="18"/>
      <c r="E1936" s="20"/>
    </row>
    <row r="1937" spans="1:5" ht="12.75">
      <c r="A1937" s="1"/>
      <c r="C1937" s="1"/>
      <c r="D1937" s="18"/>
      <c r="E1937" s="20"/>
    </row>
    <row r="1938" spans="1:5" ht="12.75">
      <c r="A1938" s="1"/>
      <c r="C1938" s="1"/>
      <c r="D1938" s="18"/>
      <c r="E1938" s="20"/>
    </row>
    <row r="1939" spans="1:5" ht="12.75">
      <c r="A1939" s="1"/>
      <c r="C1939" s="1"/>
      <c r="D1939" s="18"/>
      <c r="E1939" s="20"/>
    </row>
    <row r="1940" spans="1:5" ht="12.75">
      <c r="A1940" s="1"/>
      <c r="C1940" s="1"/>
      <c r="D1940" s="18"/>
      <c r="E1940" s="20"/>
    </row>
    <row r="1941" spans="1:5" ht="12.75">
      <c r="A1941" s="1"/>
      <c r="C1941" s="1"/>
      <c r="D1941" s="18"/>
      <c r="E1941" s="20"/>
    </row>
    <row r="1942" spans="1:5" ht="12.75">
      <c r="A1942" s="1"/>
      <c r="C1942" s="1"/>
      <c r="D1942" s="18"/>
      <c r="E1942" s="20"/>
    </row>
    <row r="1943" spans="1:5" ht="12.75">
      <c r="A1943" s="1"/>
      <c r="C1943" s="1"/>
      <c r="D1943" s="18"/>
      <c r="E1943" s="20"/>
    </row>
    <row r="1944" spans="1:5" ht="12.75">
      <c r="A1944" s="1"/>
      <c r="C1944" s="1"/>
      <c r="D1944" s="18"/>
      <c r="E1944" s="20"/>
    </row>
    <row r="1945" spans="1:5" ht="12.75">
      <c r="A1945" s="1"/>
      <c r="C1945" s="1"/>
      <c r="D1945" s="18"/>
      <c r="E1945" s="20"/>
    </row>
    <row r="1946" spans="1:5" ht="12.75">
      <c r="A1946" s="1"/>
      <c r="C1946" s="1"/>
      <c r="D1946" s="18"/>
      <c r="E1946" s="20"/>
    </row>
    <row r="1947" spans="1:5" ht="12.75">
      <c r="A1947" s="1"/>
      <c r="C1947" s="1"/>
      <c r="D1947" s="18"/>
      <c r="E1947" s="20"/>
    </row>
    <row r="1948" spans="1:5" ht="12.75">
      <c r="A1948" s="1"/>
      <c r="C1948" s="1"/>
      <c r="D1948" s="18"/>
      <c r="E1948" s="20"/>
    </row>
    <row r="1949" spans="1:5" ht="12.75">
      <c r="A1949" s="1"/>
      <c r="C1949" s="1"/>
      <c r="D1949" s="18"/>
      <c r="E1949" s="20"/>
    </row>
    <row r="1950" spans="1:5" ht="12.75">
      <c r="A1950" s="1"/>
      <c r="C1950" s="1"/>
      <c r="D1950" s="18"/>
      <c r="E1950" s="20"/>
    </row>
    <row r="1951" spans="1:5" ht="12.75">
      <c r="A1951" s="1"/>
      <c r="C1951" s="1"/>
      <c r="D1951" s="18"/>
      <c r="E1951" s="20"/>
    </row>
    <row r="1952" spans="1:5" ht="12.75">
      <c r="A1952" s="1"/>
      <c r="C1952" s="1"/>
      <c r="D1952" s="18"/>
      <c r="E1952" s="20"/>
    </row>
    <row r="1953" spans="1:5" ht="12.75">
      <c r="A1953" s="1"/>
      <c r="C1953" s="1"/>
      <c r="D1953" s="18"/>
      <c r="E1953" s="20"/>
    </row>
    <row r="1954" spans="1:5" ht="12.75">
      <c r="A1954" s="1"/>
      <c r="C1954" s="1"/>
      <c r="D1954" s="18"/>
      <c r="E1954" s="20"/>
    </row>
    <row r="1955" spans="1:5" ht="12.75">
      <c r="A1955" s="1"/>
      <c r="C1955" s="1"/>
      <c r="D1955" s="18"/>
      <c r="E1955" s="20"/>
    </row>
    <row r="1956" spans="1:5" ht="12.75">
      <c r="A1956" s="1"/>
      <c r="C1956" s="1"/>
      <c r="D1956" s="18"/>
      <c r="E1956" s="20"/>
    </row>
    <row r="1957" spans="1:5" ht="12.75">
      <c r="A1957" s="1"/>
      <c r="C1957" s="1"/>
      <c r="D1957" s="18"/>
      <c r="E1957" s="20"/>
    </row>
    <row r="1958" spans="1:5" ht="12.75">
      <c r="A1958" s="1"/>
      <c r="C1958" s="1"/>
      <c r="D1958" s="18"/>
      <c r="E1958" s="20"/>
    </row>
    <row r="1959" spans="1:5" ht="12.75">
      <c r="A1959" s="1"/>
      <c r="C1959" s="1"/>
      <c r="D1959" s="18"/>
      <c r="E1959" s="20"/>
    </row>
    <row r="1960" spans="1:5" ht="12.75">
      <c r="A1960" s="1"/>
      <c r="C1960" s="1"/>
      <c r="D1960" s="18"/>
      <c r="E1960" s="20"/>
    </row>
    <row r="1961" spans="1:5" ht="12.75">
      <c r="A1961" s="1"/>
      <c r="C1961" s="1"/>
      <c r="D1961" s="18"/>
      <c r="E1961" s="20"/>
    </row>
    <row r="1962" spans="1:5" ht="12.75">
      <c r="A1962" s="1"/>
      <c r="C1962" s="1"/>
      <c r="D1962" s="18"/>
      <c r="E1962" s="20"/>
    </row>
    <row r="1963" spans="1:5" ht="12.75">
      <c r="A1963" s="1"/>
      <c r="C1963" s="1"/>
      <c r="D1963" s="18"/>
      <c r="E1963" s="20"/>
    </row>
    <row r="1964" spans="1:5" ht="12.75">
      <c r="A1964" s="1"/>
      <c r="C1964" s="1"/>
      <c r="D1964" s="18"/>
      <c r="E1964" s="20"/>
    </row>
    <row r="1965" spans="1:5" ht="12.75">
      <c r="A1965" s="1"/>
      <c r="C1965" s="1"/>
      <c r="D1965" s="18"/>
      <c r="E1965" s="20"/>
    </row>
    <row r="1966" spans="1:5" ht="12.75">
      <c r="A1966" s="1"/>
      <c r="C1966" s="1"/>
      <c r="D1966" s="18"/>
      <c r="E1966" s="20"/>
    </row>
    <row r="1967" spans="1:5" ht="12.75">
      <c r="A1967" s="1"/>
      <c r="C1967" s="1"/>
      <c r="D1967" s="18"/>
      <c r="E1967" s="20"/>
    </row>
    <row r="1968" spans="1:5" ht="12.75">
      <c r="A1968" s="1"/>
      <c r="C1968" s="1"/>
      <c r="D1968" s="18"/>
      <c r="E1968" s="20"/>
    </row>
    <row r="1969" spans="1:5" ht="12.75">
      <c r="A1969" s="1"/>
      <c r="C1969" s="1"/>
      <c r="D1969" s="18"/>
      <c r="E1969" s="20"/>
    </row>
    <row r="1970" spans="1:5" ht="12.75">
      <c r="A1970" s="1"/>
      <c r="C1970" s="1"/>
      <c r="D1970" s="18"/>
      <c r="E1970" s="20"/>
    </row>
    <row r="1971" spans="1:5" ht="12.75">
      <c r="A1971" s="1"/>
      <c r="C1971" s="1"/>
      <c r="D1971" s="18"/>
      <c r="E1971" s="20"/>
    </row>
    <row r="1972" spans="1:5" ht="12.75">
      <c r="A1972" s="1"/>
      <c r="C1972" s="1"/>
      <c r="D1972" s="18"/>
      <c r="E1972" s="20"/>
    </row>
    <row r="1973" spans="1:5" ht="12.75">
      <c r="A1973" s="1"/>
      <c r="C1973" s="1"/>
      <c r="D1973" s="18"/>
      <c r="E1973" s="20"/>
    </row>
    <row r="1974" spans="1:5" ht="12.75">
      <c r="A1974" s="1"/>
      <c r="C1974" s="1"/>
      <c r="D1974" s="18"/>
      <c r="E1974" s="20"/>
    </row>
    <row r="1975" spans="1:5" ht="12.75">
      <c r="A1975" s="1"/>
      <c r="C1975" s="1"/>
      <c r="D1975" s="18"/>
      <c r="E1975" s="20"/>
    </row>
    <row r="1976" spans="1:5" ht="12.75">
      <c r="A1976" s="1"/>
      <c r="C1976" s="1"/>
      <c r="D1976" s="18"/>
      <c r="E1976" s="20"/>
    </row>
    <row r="1977" spans="1:5" ht="12.75">
      <c r="A1977" s="1"/>
      <c r="C1977" s="1"/>
      <c r="D1977" s="18"/>
      <c r="E1977" s="20"/>
    </row>
    <row r="1978" spans="1:5" ht="12.75">
      <c r="A1978" s="1"/>
      <c r="C1978" s="1"/>
      <c r="D1978" s="18"/>
      <c r="E1978" s="20"/>
    </row>
    <row r="1979" spans="1:5" ht="12.75">
      <c r="A1979" s="1"/>
      <c r="C1979" s="1"/>
      <c r="D1979" s="18"/>
      <c r="E1979" s="20"/>
    </row>
    <row r="1980" spans="1:5" ht="12.75">
      <c r="A1980" s="1"/>
      <c r="C1980" s="1"/>
      <c r="D1980" s="18"/>
      <c r="E1980" s="20"/>
    </row>
    <row r="1981" spans="1:5" ht="12.75">
      <c r="A1981" s="1"/>
      <c r="C1981" s="1"/>
      <c r="D1981" s="18"/>
      <c r="E1981" s="20"/>
    </row>
    <row r="1982" spans="1:5" ht="12.75">
      <c r="A1982" s="1"/>
      <c r="C1982" s="1"/>
      <c r="D1982" s="18"/>
      <c r="E1982" s="20"/>
    </row>
    <row r="1983" spans="1:5" ht="12.75">
      <c r="A1983" s="1"/>
      <c r="C1983" s="1"/>
      <c r="D1983" s="18"/>
      <c r="E1983" s="20"/>
    </row>
    <row r="1984" spans="1:5" ht="12.75">
      <c r="A1984" s="1"/>
      <c r="C1984" s="1"/>
      <c r="D1984" s="18"/>
      <c r="E1984" s="20"/>
    </row>
    <row r="1985" spans="1:5" ht="12.75">
      <c r="A1985" s="1"/>
      <c r="C1985" s="1"/>
      <c r="D1985" s="18"/>
      <c r="E1985" s="20"/>
    </row>
    <row r="1986" spans="1:5" ht="12.75">
      <c r="A1986" s="1"/>
      <c r="C1986" s="1"/>
      <c r="D1986" s="18"/>
      <c r="E1986" s="20"/>
    </row>
    <row r="1987" spans="1:5" ht="12.75">
      <c r="A1987" s="1"/>
      <c r="C1987" s="1"/>
      <c r="D1987" s="18"/>
      <c r="E1987" s="20"/>
    </row>
    <row r="1988" spans="1:5" ht="12.75">
      <c r="A1988" s="1"/>
      <c r="C1988" s="1"/>
      <c r="D1988" s="18"/>
      <c r="E1988" s="20"/>
    </row>
    <row r="1989" spans="1:5" ht="12.75">
      <c r="A1989" s="1"/>
      <c r="C1989" s="1"/>
      <c r="D1989" s="18"/>
      <c r="E1989" s="20"/>
    </row>
    <row r="1990" spans="1:5" ht="12.75">
      <c r="A1990" s="1"/>
      <c r="C1990" s="1"/>
      <c r="D1990" s="18"/>
      <c r="E1990" s="20"/>
    </row>
    <row r="1991" spans="1:5" ht="12.75">
      <c r="A1991" s="1"/>
      <c r="C1991" s="1"/>
      <c r="D1991" s="18"/>
      <c r="E1991" s="20"/>
    </row>
    <row r="1992" spans="1:5" ht="12.75">
      <c r="A1992" s="1"/>
      <c r="C1992" s="1"/>
      <c r="D1992" s="18"/>
      <c r="E1992" s="20"/>
    </row>
    <row r="1993" spans="1:5" ht="12.75">
      <c r="A1993" s="1"/>
      <c r="C1993" s="1"/>
      <c r="D1993" s="18"/>
      <c r="E1993" s="20"/>
    </row>
    <row r="1994" spans="1:5" ht="12.75">
      <c r="A1994" s="1"/>
      <c r="C1994" s="1"/>
      <c r="D1994" s="18"/>
      <c r="E1994" s="20"/>
    </row>
    <row r="1995" spans="1:5" ht="12.75">
      <c r="A1995" s="1"/>
      <c r="C1995" s="1"/>
      <c r="D1995" s="18"/>
      <c r="E1995" s="20"/>
    </row>
    <row r="1996" spans="1:5" ht="12.75">
      <c r="A1996" s="1"/>
      <c r="C1996" s="1"/>
      <c r="D1996" s="18"/>
      <c r="E1996" s="20"/>
    </row>
    <row r="1997" spans="1:5" ht="12.75">
      <c r="A1997" s="1"/>
      <c r="C1997" s="1"/>
      <c r="D1997" s="18"/>
      <c r="E1997" s="20"/>
    </row>
    <row r="1998" spans="1:5" ht="12.75">
      <c r="A1998" s="1"/>
      <c r="C1998" s="1"/>
      <c r="D1998" s="18"/>
      <c r="E1998" s="20"/>
    </row>
    <row r="1999" spans="1:5" ht="12.75">
      <c r="A1999" s="1"/>
      <c r="C1999" s="1"/>
      <c r="D1999" s="18"/>
      <c r="E1999" s="20"/>
    </row>
    <row r="2000" spans="1:5" ht="12.75">
      <c r="A2000" s="1"/>
      <c r="C2000" s="1"/>
      <c r="D2000" s="18"/>
      <c r="E2000" s="20"/>
    </row>
    <row r="2001" spans="1:5" ht="12.75">
      <c r="A2001" s="1"/>
      <c r="C2001" s="1"/>
      <c r="D2001" s="18"/>
      <c r="E2001" s="20"/>
    </row>
    <row r="2002" spans="1:5" ht="12.75">
      <c r="A2002" s="1"/>
      <c r="C2002" s="1"/>
      <c r="D2002" s="18"/>
      <c r="E2002" s="20"/>
    </row>
    <row r="2003" spans="1:5" ht="12.75">
      <c r="A2003" s="1"/>
      <c r="C2003" s="1"/>
      <c r="D2003" s="18"/>
      <c r="E2003" s="20"/>
    </row>
    <row r="2004" spans="1:5" ht="12.75">
      <c r="A2004" s="1"/>
      <c r="C2004" s="1"/>
      <c r="D2004" s="18"/>
      <c r="E2004" s="20"/>
    </row>
    <row r="2005" spans="1:5" ht="12.75">
      <c r="A2005" s="1"/>
      <c r="C2005" s="1"/>
      <c r="D2005" s="18"/>
      <c r="E2005" s="20"/>
    </row>
    <row r="2006" spans="1:5" ht="12.75">
      <c r="A2006" s="1"/>
      <c r="C2006" s="1"/>
      <c r="D2006" s="18"/>
      <c r="E2006" s="20"/>
    </row>
    <row r="2007" spans="1:5" ht="12.75">
      <c r="A2007" s="1"/>
      <c r="C2007" s="1"/>
      <c r="D2007" s="18"/>
      <c r="E2007" s="20"/>
    </row>
    <row r="2008" spans="1:5" ht="12.75">
      <c r="A2008" s="1"/>
      <c r="C2008" s="1"/>
      <c r="D2008" s="18"/>
      <c r="E2008" s="20"/>
    </row>
    <row r="2009" spans="1:5" ht="12.75">
      <c r="A2009" s="1"/>
      <c r="C2009" s="1"/>
      <c r="D2009" s="18"/>
      <c r="E2009" s="20"/>
    </row>
    <row r="2010" spans="1:5" ht="12.75">
      <c r="A2010" s="1"/>
      <c r="C2010" s="1"/>
      <c r="D2010" s="18"/>
      <c r="E2010" s="20"/>
    </row>
    <row r="2011" spans="1:5" ht="12.75">
      <c r="A2011" s="1"/>
      <c r="C2011" s="1"/>
      <c r="D2011" s="18"/>
      <c r="E2011" s="20"/>
    </row>
    <row r="2012" spans="1:5" ht="12.75">
      <c r="A2012" s="1"/>
      <c r="C2012" s="1"/>
      <c r="D2012" s="18"/>
      <c r="E2012" s="20"/>
    </row>
    <row r="2013" spans="1:5" ht="12.75">
      <c r="A2013" s="1"/>
      <c r="C2013" s="1"/>
      <c r="D2013" s="18"/>
      <c r="E2013" s="20"/>
    </row>
    <row r="2014" spans="1:5" ht="12.75">
      <c r="A2014" s="1"/>
      <c r="C2014" s="1"/>
      <c r="D2014" s="18"/>
      <c r="E2014" s="20"/>
    </row>
    <row r="2015" spans="1:5" ht="12.75">
      <c r="A2015" s="1"/>
      <c r="C2015" s="1"/>
      <c r="D2015" s="18"/>
      <c r="E2015" s="20"/>
    </row>
    <row r="2016" spans="1:5" ht="12.75">
      <c r="A2016" s="1"/>
      <c r="C2016" s="1"/>
      <c r="D2016" s="18"/>
      <c r="E2016" s="20"/>
    </row>
    <row r="2017" spans="1:5" ht="12.75">
      <c r="A2017" s="1"/>
      <c r="C2017" s="1"/>
      <c r="D2017" s="18"/>
      <c r="E2017" s="20"/>
    </row>
    <row r="2018" spans="1:5" ht="12.75">
      <c r="A2018" s="1"/>
      <c r="C2018" s="1"/>
      <c r="D2018" s="18"/>
      <c r="E2018" s="20"/>
    </row>
    <row r="2019" spans="1:5" ht="12.75">
      <c r="A2019" s="1"/>
      <c r="C2019" s="1"/>
      <c r="D2019" s="18"/>
      <c r="E2019" s="20"/>
    </row>
    <row r="2020" spans="1:5" ht="12.75">
      <c r="A2020" s="1"/>
      <c r="C2020" s="1"/>
      <c r="D2020" s="18"/>
      <c r="E2020" s="20"/>
    </row>
    <row r="2021" spans="1:5" ht="12.75">
      <c r="A2021" s="1"/>
      <c r="C2021" s="1"/>
      <c r="D2021" s="18"/>
      <c r="E2021" s="20"/>
    </row>
    <row r="2022" spans="1:5" ht="12.75">
      <c r="A2022" s="1"/>
      <c r="C2022" s="1"/>
      <c r="D2022" s="18"/>
      <c r="E2022" s="20"/>
    </row>
    <row r="2023" spans="1:5" ht="12.75">
      <c r="A2023" s="1"/>
      <c r="C2023" s="1"/>
      <c r="D2023" s="18"/>
      <c r="E2023" s="20"/>
    </row>
    <row r="2024" spans="1:5" ht="12.75">
      <c r="A2024" s="1"/>
      <c r="C2024" s="1"/>
      <c r="D2024" s="18"/>
      <c r="E2024" s="20"/>
    </row>
    <row r="2025" spans="1:5" ht="12.75">
      <c r="A2025" s="1"/>
      <c r="C2025" s="1"/>
      <c r="D2025" s="18"/>
      <c r="E2025" s="20"/>
    </row>
    <row r="2026" spans="1:5" ht="12.75">
      <c r="A2026" s="1"/>
      <c r="C2026" s="1"/>
      <c r="D2026" s="18"/>
      <c r="E2026" s="20"/>
    </row>
    <row r="2027" spans="1:5" ht="12.75">
      <c r="A2027" s="1"/>
      <c r="C2027" s="1"/>
      <c r="D2027" s="18"/>
      <c r="E2027" s="20"/>
    </row>
    <row r="2028" spans="1:5" ht="12.75">
      <c r="A2028" s="1"/>
      <c r="C2028" s="1"/>
      <c r="D2028" s="18"/>
      <c r="E2028" s="20"/>
    </row>
    <row r="2029" spans="1:5" ht="12.75">
      <c r="A2029" s="1"/>
      <c r="C2029" s="1"/>
      <c r="D2029" s="18"/>
      <c r="E2029" s="20"/>
    </row>
    <row r="2030" spans="1:5" ht="12.75">
      <c r="A2030" s="1"/>
      <c r="C2030" s="1"/>
      <c r="D2030" s="18"/>
      <c r="E2030" s="20"/>
    </row>
    <row r="2031" spans="1:5" ht="12.75">
      <c r="A2031" s="1"/>
      <c r="C2031" s="1"/>
      <c r="D2031" s="18"/>
      <c r="E2031" s="20"/>
    </row>
    <row r="2032" spans="1:5" ht="12.75">
      <c r="A2032" s="1"/>
      <c r="C2032" s="1"/>
      <c r="D2032" s="18"/>
      <c r="E2032" s="20"/>
    </row>
    <row r="2033" spans="1:5" ht="12.75">
      <c r="A2033" s="1"/>
      <c r="C2033" s="1"/>
      <c r="D2033" s="18"/>
      <c r="E2033" s="20"/>
    </row>
    <row r="2034" spans="1:5" ht="12.75">
      <c r="A2034" s="1"/>
      <c r="C2034" s="1"/>
      <c r="D2034" s="18"/>
      <c r="E2034" s="20"/>
    </row>
    <row r="2035" spans="1:5" ht="12.75">
      <c r="A2035" s="1"/>
      <c r="C2035" s="1"/>
      <c r="D2035" s="18"/>
      <c r="E2035" s="20"/>
    </row>
    <row r="2036" spans="1:5" ht="12.75">
      <c r="A2036" s="1"/>
      <c r="C2036" s="1"/>
      <c r="D2036" s="18"/>
      <c r="E2036" s="20"/>
    </row>
    <row r="2037" spans="1:5" ht="12.75">
      <c r="A2037" s="1"/>
      <c r="C2037" s="1"/>
      <c r="D2037" s="18"/>
      <c r="E2037" s="20"/>
    </row>
    <row r="2038" spans="1:5" ht="12.75">
      <c r="A2038" s="1"/>
      <c r="C2038" s="1"/>
      <c r="D2038" s="18"/>
      <c r="E2038" s="20"/>
    </row>
    <row r="2039" spans="1:5" ht="12.75">
      <c r="A2039" s="1"/>
      <c r="C2039" s="1"/>
      <c r="D2039" s="18"/>
      <c r="E2039" s="20"/>
    </row>
    <row r="2040" spans="1:5" ht="12.75">
      <c r="A2040" s="1"/>
      <c r="C2040" s="1"/>
      <c r="D2040" s="18"/>
      <c r="E2040" s="20"/>
    </row>
    <row r="2041" spans="1:5" ht="12.75">
      <c r="A2041" s="1"/>
      <c r="C2041" s="1"/>
      <c r="D2041" s="18"/>
      <c r="E2041" s="20"/>
    </row>
    <row r="2042" spans="1:5" ht="12.75">
      <c r="A2042" s="1"/>
      <c r="C2042" s="1"/>
      <c r="D2042" s="18"/>
      <c r="E2042" s="20"/>
    </row>
    <row r="2043" spans="1:5" ht="12.75">
      <c r="A2043" s="1"/>
      <c r="C2043" s="1"/>
      <c r="D2043" s="18"/>
      <c r="E2043" s="20"/>
    </row>
    <row r="2044" spans="1:5" ht="12.75">
      <c r="A2044" s="1"/>
      <c r="C2044" s="1"/>
      <c r="D2044" s="18"/>
      <c r="E2044" s="20"/>
    </row>
    <row r="2045" spans="1:5" ht="12.75">
      <c r="A2045" s="1"/>
      <c r="C2045" s="1"/>
      <c r="D2045" s="18"/>
      <c r="E2045" s="20"/>
    </row>
    <row r="2046" spans="1:5" ht="12.75">
      <c r="A2046" s="1"/>
      <c r="C2046" s="1"/>
      <c r="D2046" s="18"/>
      <c r="E2046" s="20"/>
    </row>
    <row r="2047" spans="1:5" ht="12.75">
      <c r="A2047" s="1"/>
      <c r="C2047" s="1"/>
      <c r="D2047" s="18"/>
      <c r="E2047" s="20"/>
    </row>
    <row r="2048" spans="1:5" ht="12.75">
      <c r="A2048" s="1"/>
      <c r="C2048" s="1"/>
      <c r="D2048" s="18"/>
      <c r="E2048" s="20"/>
    </row>
    <row r="2049" spans="1:5" ht="12.75">
      <c r="A2049" s="1"/>
      <c r="C2049" s="1"/>
      <c r="D2049" s="18"/>
      <c r="E2049" s="20"/>
    </row>
    <row r="2050" spans="1:5" ht="12.75">
      <c r="A2050" s="1"/>
      <c r="C2050" s="1"/>
      <c r="D2050" s="18"/>
      <c r="E2050" s="20"/>
    </row>
    <row r="2051" spans="1:5" ht="12.75">
      <c r="A2051" s="1"/>
      <c r="C2051" s="1"/>
      <c r="D2051" s="18"/>
      <c r="E2051" s="20"/>
    </row>
    <row r="2052" spans="1:5" ht="12.75">
      <c r="A2052" s="1"/>
      <c r="C2052" s="1"/>
      <c r="D2052" s="18"/>
      <c r="E2052" s="20"/>
    </row>
    <row r="2053" spans="1:5" ht="12.75">
      <c r="A2053" s="1"/>
      <c r="C2053" s="1"/>
      <c r="D2053" s="18"/>
      <c r="E2053" s="20"/>
    </row>
    <row r="2054" spans="1:5" ht="12.75">
      <c r="A2054" s="1"/>
      <c r="C2054" s="1"/>
      <c r="D2054" s="18"/>
      <c r="E2054" s="20"/>
    </row>
    <row r="2055" spans="1:5" ht="12.75">
      <c r="A2055" s="1"/>
      <c r="C2055" s="1"/>
      <c r="D2055" s="18"/>
      <c r="E2055" s="20"/>
    </row>
    <row r="2056" spans="1:5" ht="12.75">
      <c r="A2056" s="1"/>
      <c r="C2056" s="1"/>
      <c r="D2056" s="18"/>
      <c r="E2056" s="20"/>
    </row>
    <row r="2057" spans="1:5" ht="12.75">
      <c r="A2057" s="1"/>
      <c r="C2057" s="1"/>
      <c r="D2057" s="18"/>
      <c r="E2057" s="20"/>
    </row>
    <row r="2058" spans="1:5" ht="12.75">
      <c r="A2058" s="1"/>
      <c r="C2058" s="1"/>
      <c r="D2058" s="18"/>
      <c r="E2058" s="20"/>
    </row>
    <row r="2059" spans="1:5" ht="12.75">
      <c r="A2059" s="1"/>
      <c r="C2059" s="1"/>
      <c r="D2059" s="18"/>
      <c r="E2059" s="20"/>
    </row>
    <row r="2060" spans="1:5" ht="12.75">
      <c r="A2060" s="1"/>
      <c r="C2060" s="1"/>
      <c r="D2060" s="18"/>
      <c r="E2060" s="20"/>
    </row>
    <row r="2061" spans="1:5" ht="12.75">
      <c r="A2061" s="1"/>
      <c r="C2061" s="1"/>
      <c r="D2061" s="18"/>
      <c r="E2061" s="20"/>
    </row>
    <row r="2062" spans="1:5" ht="12.75">
      <c r="A2062" s="1"/>
      <c r="C2062" s="1"/>
      <c r="D2062" s="18"/>
      <c r="E2062" s="20"/>
    </row>
    <row r="2063" spans="1:5" ht="12.75">
      <c r="A2063" s="1"/>
      <c r="C2063" s="1"/>
      <c r="D2063" s="18"/>
      <c r="E2063" s="20"/>
    </row>
    <row r="2064" spans="1:5" ht="12.75">
      <c r="A2064" s="1"/>
      <c r="C2064" s="1"/>
      <c r="D2064" s="18"/>
      <c r="E2064" s="20"/>
    </row>
    <row r="2065" spans="1:5" ht="12.75">
      <c r="A2065" s="1"/>
      <c r="C2065" s="1"/>
      <c r="D2065" s="18"/>
      <c r="E2065" s="20"/>
    </row>
    <row r="2066" spans="1:5" ht="12.75">
      <c r="A2066" s="1"/>
      <c r="C2066" s="1"/>
      <c r="D2066" s="18"/>
      <c r="E2066" s="20"/>
    </row>
    <row r="2067" spans="1:5" ht="12.75">
      <c r="A2067" s="1"/>
      <c r="C2067" s="1"/>
      <c r="D2067" s="18"/>
      <c r="E2067" s="20"/>
    </row>
    <row r="2068" spans="1:5" ht="12.75">
      <c r="A2068" s="1"/>
      <c r="C2068" s="1"/>
      <c r="D2068" s="18"/>
      <c r="E2068" s="20"/>
    </row>
    <row r="2069" spans="1:5" ht="12.75">
      <c r="A2069" s="1"/>
      <c r="C2069" s="1"/>
      <c r="D2069" s="18"/>
      <c r="E2069" s="20"/>
    </row>
    <row r="2070" spans="1:5" ht="12.75">
      <c r="A2070" s="1"/>
      <c r="C2070" s="1"/>
      <c r="D2070" s="18"/>
      <c r="E2070" s="20"/>
    </row>
    <row r="2071" spans="1:5" ht="12.75">
      <c r="A2071" s="1"/>
      <c r="C2071" s="1"/>
      <c r="D2071" s="18"/>
      <c r="E2071" s="20"/>
    </row>
    <row r="2072" spans="1:5" ht="12.75">
      <c r="A2072" s="1"/>
      <c r="C2072" s="1"/>
      <c r="D2072" s="18"/>
      <c r="E2072" s="20"/>
    </row>
    <row r="2073" spans="1:5" ht="12.75">
      <c r="A2073" s="1"/>
      <c r="C2073" s="1"/>
      <c r="D2073" s="18"/>
      <c r="E2073" s="20"/>
    </row>
    <row r="2074" spans="1:5" ht="12.75">
      <c r="A2074" s="1"/>
      <c r="C2074" s="1"/>
      <c r="D2074" s="18"/>
      <c r="E2074" s="20"/>
    </row>
    <row r="2075" spans="1:5" ht="12.75">
      <c r="A2075" s="1"/>
      <c r="C2075" s="1"/>
      <c r="D2075" s="18"/>
      <c r="E2075" s="20"/>
    </row>
    <row r="2076" spans="1:5" ht="12.75">
      <c r="A2076" s="1"/>
      <c r="C2076" s="1"/>
      <c r="D2076" s="18"/>
      <c r="E2076" s="20"/>
    </row>
    <row r="2077" spans="1:5" ht="12.75">
      <c r="A2077" s="1"/>
      <c r="C2077" s="1"/>
      <c r="D2077" s="18"/>
      <c r="E2077" s="20"/>
    </row>
    <row r="2078" spans="1:5" ht="12.75">
      <c r="A2078" s="1"/>
      <c r="C2078" s="1"/>
      <c r="D2078" s="18"/>
      <c r="E2078" s="20"/>
    </row>
    <row r="2079" spans="1:5" ht="12.75">
      <c r="A2079" s="1"/>
      <c r="C2079" s="1"/>
      <c r="D2079" s="18"/>
      <c r="E2079" s="20"/>
    </row>
    <row r="2080" spans="1:5" ht="12.75">
      <c r="A2080" s="1"/>
      <c r="C2080" s="1"/>
      <c r="D2080" s="18"/>
      <c r="E2080" s="20"/>
    </row>
    <row r="2081" spans="1:5" ht="12.75">
      <c r="A2081" s="1"/>
      <c r="C2081" s="1"/>
      <c r="D2081" s="18"/>
      <c r="E2081" s="20"/>
    </row>
    <row r="2082" spans="1:5" ht="12.75">
      <c r="A2082" s="1"/>
      <c r="C2082" s="1"/>
      <c r="D2082" s="18"/>
      <c r="E2082" s="20"/>
    </row>
    <row r="2083" spans="1:5" ht="12.75">
      <c r="A2083" s="1"/>
      <c r="C2083" s="1"/>
      <c r="D2083" s="18"/>
      <c r="E2083" s="20"/>
    </row>
    <row r="2084" spans="1:5" ht="12.75">
      <c r="A2084" s="1"/>
      <c r="C2084" s="1"/>
      <c r="D2084" s="18"/>
      <c r="E2084" s="20"/>
    </row>
    <row r="2085" spans="1:5" ht="12.75">
      <c r="A2085" s="1"/>
      <c r="C2085" s="1"/>
      <c r="D2085" s="18"/>
      <c r="E2085" s="20"/>
    </row>
    <row r="2086" spans="1:5" ht="12.75">
      <c r="A2086" s="1"/>
      <c r="C2086" s="1"/>
      <c r="D2086" s="18"/>
      <c r="E2086" s="20"/>
    </row>
    <row r="2087" spans="1:5" ht="12.75">
      <c r="A2087" s="1"/>
      <c r="C2087" s="1"/>
      <c r="D2087" s="18"/>
      <c r="E2087" s="20"/>
    </row>
    <row r="2088" spans="1:5" ht="12.75">
      <c r="A2088" s="1"/>
      <c r="C2088" s="1"/>
      <c r="D2088" s="18"/>
      <c r="E2088" s="20"/>
    </row>
    <row r="2089" spans="1:5" ht="12.75">
      <c r="A2089" s="1"/>
      <c r="C2089" s="1"/>
      <c r="D2089" s="18"/>
      <c r="E2089" s="20"/>
    </row>
    <row r="2090" spans="1:5" ht="12.75">
      <c r="A2090" s="1"/>
      <c r="C2090" s="1"/>
      <c r="D2090" s="18"/>
      <c r="E2090" s="20"/>
    </row>
    <row r="2091" spans="1:5" ht="12.75">
      <c r="A2091" s="1"/>
      <c r="C2091" s="1"/>
      <c r="D2091" s="18"/>
      <c r="E2091" s="20"/>
    </row>
    <row r="2092" spans="1:5" ht="12.75">
      <c r="A2092" s="1"/>
      <c r="C2092" s="1"/>
      <c r="D2092" s="18"/>
      <c r="E2092" s="20"/>
    </row>
    <row r="2093" spans="1:5" ht="12.75">
      <c r="A2093" s="1"/>
      <c r="C2093" s="1"/>
      <c r="D2093" s="18"/>
      <c r="E2093" s="20"/>
    </row>
    <row r="2094" spans="1:5" ht="12.75">
      <c r="A2094" s="1"/>
      <c r="C2094" s="1"/>
      <c r="D2094" s="18"/>
      <c r="E2094" s="20"/>
    </row>
    <row r="2095" spans="1:5" ht="12.75">
      <c r="A2095" s="1"/>
      <c r="C2095" s="1"/>
      <c r="D2095" s="18"/>
      <c r="E2095" s="20"/>
    </row>
    <row r="2096" spans="1:5" ht="12.75">
      <c r="A2096" s="1"/>
      <c r="C2096" s="1"/>
      <c r="D2096" s="18"/>
      <c r="E2096" s="20"/>
    </row>
    <row r="2097" spans="1:5" ht="12.75">
      <c r="A2097" s="1"/>
      <c r="C2097" s="1"/>
      <c r="D2097" s="18"/>
      <c r="E2097" s="20"/>
    </row>
    <row r="2098" spans="1:5" ht="12.75">
      <c r="A2098" s="1"/>
      <c r="C2098" s="1"/>
      <c r="D2098" s="18"/>
      <c r="E2098" s="20"/>
    </row>
    <row r="2099" spans="1:5" ht="12.75">
      <c r="A2099" s="1"/>
      <c r="C2099" s="1"/>
      <c r="D2099" s="18"/>
      <c r="E2099" s="20"/>
    </row>
    <row r="2100" spans="1:5" ht="12.75">
      <c r="A2100" s="1"/>
      <c r="C2100" s="1"/>
      <c r="D2100" s="18"/>
      <c r="E2100" s="20"/>
    </row>
    <row r="2101" spans="1:5" ht="12.75">
      <c r="A2101" s="1"/>
      <c r="C2101" s="1"/>
      <c r="D2101" s="18"/>
      <c r="E2101" s="20"/>
    </row>
    <row r="2102" spans="1:5" ht="12.75">
      <c r="A2102" s="1"/>
      <c r="C2102" s="1"/>
      <c r="D2102" s="18"/>
      <c r="E2102" s="20"/>
    </row>
    <row r="2103" spans="1:5" ht="12.75">
      <c r="A2103" s="1"/>
      <c r="C2103" s="1"/>
      <c r="D2103" s="18"/>
      <c r="E2103" s="20"/>
    </row>
    <row r="2104" spans="1:5" ht="12.75">
      <c r="A2104" s="1"/>
      <c r="C2104" s="1"/>
      <c r="D2104" s="18"/>
      <c r="E2104" s="20"/>
    </row>
    <row r="2105" spans="1:5" ht="12.75">
      <c r="A2105" s="1"/>
      <c r="C2105" s="1"/>
      <c r="D2105" s="18"/>
      <c r="E2105" s="20"/>
    </row>
    <row r="2106" spans="1:5" ht="12.75">
      <c r="A2106" s="1"/>
      <c r="C2106" s="1"/>
      <c r="D2106" s="18"/>
      <c r="E2106" s="20"/>
    </row>
    <row r="2107" spans="1:5" ht="12.75">
      <c r="A2107" s="1"/>
      <c r="C2107" s="1"/>
      <c r="D2107" s="18"/>
      <c r="E2107" s="20"/>
    </row>
    <row r="2108" spans="1:5" ht="12.75">
      <c r="A2108" s="1"/>
      <c r="C2108" s="1"/>
      <c r="D2108" s="18"/>
      <c r="E2108" s="20"/>
    </row>
    <row r="2109" spans="1:5" ht="12.75">
      <c r="A2109" s="1"/>
      <c r="C2109" s="1"/>
      <c r="D2109" s="18"/>
      <c r="E2109" s="20"/>
    </row>
    <row r="2110" spans="1:5" ht="12.75">
      <c r="A2110" s="1"/>
      <c r="C2110" s="1"/>
      <c r="D2110" s="18"/>
      <c r="E2110" s="20"/>
    </row>
    <row r="2111" spans="1:5" ht="12.75">
      <c r="A2111" s="1"/>
      <c r="C2111" s="1"/>
      <c r="D2111" s="18"/>
      <c r="E2111" s="20"/>
    </row>
    <row r="2112" spans="1:5" ht="12.75">
      <c r="A2112" s="1"/>
      <c r="C2112" s="1"/>
      <c r="D2112" s="18"/>
      <c r="E2112" s="20"/>
    </row>
    <row r="2113" spans="1:5" ht="12.75">
      <c r="A2113" s="1"/>
      <c r="C2113" s="1"/>
      <c r="D2113" s="18"/>
      <c r="E2113" s="20"/>
    </row>
    <row r="2114" spans="1:5" ht="12.75">
      <c r="A2114" s="1"/>
      <c r="C2114" s="1"/>
      <c r="D2114" s="18"/>
      <c r="E2114" s="20"/>
    </row>
    <row r="2115" spans="1:5" ht="12.75">
      <c r="A2115" s="1"/>
      <c r="C2115" s="1"/>
      <c r="D2115" s="18"/>
      <c r="E2115" s="20"/>
    </row>
    <row r="2116" spans="1:5" ht="12.75">
      <c r="A2116" s="1"/>
      <c r="C2116" s="1"/>
      <c r="D2116" s="18"/>
      <c r="E2116" s="20"/>
    </row>
    <row r="2117" spans="1:5" ht="12.75">
      <c r="A2117" s="1"/>
      <c r="C2117" s="1"/>
      <c r="D2117" s="18"/>
      <c r="E2117" s="20"/>
    </row>
    <row r="2118" spans="1:5" ht="12.75">
      <c r="A2118" s="1"/>
      <c r="C2118" s="1"/>
      <c r="D2118" s="18"/>
      <c r="E2118" s="20"/>
    </row>
    <row r="2119" spans="1:5" ht="12.75">
      <c r="A2119" s="1"/>
      <c r="C2119" s="1"/>
      <c r="D2119" s="18"/>
      <c r="E2119" s="20"/>
    </row>
    <row r="2120" spans="1:5" ht="12.75">
      <c r="A2120" s="1"/>
      <c r="C2120" s="1"/>
      <c r="D2120" s="18"/>
      <c r="E2120" s="20"/>
    </row>
    <row r="2121" spans="1:5" ht="12.75">
      <c r="A2121" s="1"/>
      <c r="C2121" s="1"/>
      <c r="D2121" s="18"/>
      <c r="E2121" s="20"/>
    </row>
    <row r="2122" spans="1:5" ht="12.75">
      <c r="A2122" s="1"/>
      <c r="C2122" s="1"/>
      <c r="D2122" s="18"/>
      <c r="E2122" s="20"/>
    </row>
    <row r="2123" spans="1:5" ht="12.75">
      <c r="A2123" s="1"/>
      <c r="C2123" s="1"/>
      <c r="D2123" s="18"/>
      <c r="E2123" s="20"/>
    </row>
    <row r="2124" spans="1:5" ht="12.75">
      <c r="A2124" s="1"/>
      <c r="C2124" s="1"/>
      <c r="D2124" s="18"/>
      <c r="E2124" s="20"/>
    </row>
    <row r="2125" spans="1:5" ht="12.75">
      <c r="A2125" s="1"/>
      <c r="C2125" s="1"/>
      <c r="D2125" s="18"/>
      <c r="E2125" s="20"/>
    </row>
    <row r="2126" spans="1:5" ht="12.75">
      <c r="A2126" s="1"/>
      <c r="C2126" s="1"/>
      <c r="D2126" s="18"/>
      <c r="E2126" s="20"/>
    </row>
    <row r="2127" spans="1:5" ht="12.75">
      <c r="A2127" s="1"/>
      <c r="C2127" s="1"/>
      <c r="D2127" s="18"/>
      <c r="E2127" s="20"/>
    </row>
    <row r="2128" spans="1:5" ht="12.75">
      <c r="A2128" s="1"/>
      <c r="C2128" s="1"/>
      <c r="D2128" s="18"/>
      <c r="E2128" s="20"/>
    </row>
    <row r="2129" spans="1:5" ht="12.75">
      <c r="A2129" s="1"/>
      <c r="C2129" s="1"/>
      <c r="D2129" s="18"/>
      <c r="E2129" s="20"/>
    </row>
    <row r="2130" spans="1:5" ht="12.75">
      <c r="A2130" s="1"/>
      <c r="C2130" s="1"/>
      <c r="D2130" s="18"/>
      <c r="E2130" s="20"/>
    </row>
    <row r="2131" spans="1:5" ht="12.75">
      <c r="A2131" s="1"/>
      <c r="C2131" s="1"/>
      <c r="D2131" s="18"/>
      <c r="E2131" s="20"/>
    </row>
    <row r="2132" spans="1:5" ht="12.75">
      <c r="A2132" s="1"/>
      <c r="C2132" s="1"/>
      <c r="D2132" s="18"/>
      <c r="E2132" s="20"/>
    </row>
    <row r="2133" spans="1:5" ht="12.75">
      <c r="A2133" s="1"/>
      <c r="C2133" s="1"/>
      <c r="D2133" s="18"/>
      <c r="E2133" s="20"/>
    </row>
    <row r="2134" spans="1:5" ht="12.75">
      <c r="A2134" s="1"/>
      <c r="C2134" s="1"/>
      <c r="D2134" s="18"/>
      <c r="E2134" s="20"/>
    </row>
    <row r="2135" spans="1:5" ht="12.75">
      <c r="A2135" s="1"/>
      <c r="C2135" s="1"/>
      <c r="D2135" s="18"/>
      <c r="E2135" s="20"/>
    </row>
    <row r="2136" spans="1:5" ht="12.75">
      <c r="A2136" s="1"/>
      <c r="C2136" s="1"/>
      <c r="D2136" s="18"/>
      <c r="E2136" s="20"/>
    </row>
    <row r="2137" spans="1:5" ht="12.75">
      <c r="A2137" s="1"/>
      <c r="C2137" s="1"/>
      <c r="D2137" s="18"/>
      <c r="E2137" s="20"/>
    </row>
    <row r="2138" spans="1:5" ht="12.75">
      <c r="A2138" s="1"/>
      <c r="C2138" s="1"/>
      <c r="D2138" s="18"/>
      <c r="E2138" s="20"/>
    </row>
    <row r="2139" spans="1:5" ht="12.75">
      <c r="A2139" s="1"/>
      <c r="C2139" s="1"/>
      <c r="D2139" s="18"/>
      <c r="E2139" s="20"/>
    </row>
    <row r="2140" spans="1:5" ht="12.75">
      <c r="A2140" s="1"/>
      <c r="C2140" s="1"/>
      <c r="D2140" s="18"/>
      <c r="E2140" s="20"/>
    </row>
    <row r="2141" spans="1:5" ht="12.75">
      <c r="A2141" s="1"/>
      <c r="C2141" s="1"/>
      <c r="D2141" s="18"/>
      <c r="E2141" s="20"/>
    </row>
    <row r="2142" spans="1:5" ht="12.75">
      <c r="A2142" s="1"/>
      <c r="C2142" s="1"/>
      <c r="D2142" s="18"/>
      <c r="E2142" s="20"/>
    </row>
    <row r="2143" spans="1:5" ht="12.75">
      <c r="A2143" s="1"/>
      <c r="C2143" s="1"/>
      <c r="D2143" s="18"/>
      <c r="E2143" s="20"/>
    </row>
    <row r="2144" spans="1:5" ht="12.75">
      <c r="A2144" s="1"/>
      <c r="C2144" s="1"/>
      <c r="D2144" s="18"/>
      <c r="E2144" s="20"/>
    </row>
    <row r="2145" spans="1:5" ht="12.75">
      <c r="A2145" s="1"/>
      <c r="C2145" s="1"/>
      <c r="D2145" s="18"/>
      <c r="E2145" s="20"/>
    </row>
    <row r="2146" spans="1:5" ht="12.75">
      <c r="A2146" s="1"/>
      <c r="C2146" s="1"/>
      <c r="D2146" s="18"/>
      <c r="E2146" s="20"/>
    </row>
    <row r="2147" spans="1:5" ht="12.75">
      <c r="A2147" s="1"/>
      <c r="C2147" s="1"/>
      <c r="D2147" s="18"/>
      <c r="E2147" s="20"/>
    </row>
    <row r="2148" spans="1:5" ht="12.75">
      <c r="A2148" s="1"/>
      <c r="C2148" s="1"/>
      <c r="D2148" s="18"/>
      <c r="E2148" s="20"/>
    </row>
    <row r="2149" spans="1:5" ht="12.75">
      <c r="A2149" s="1"/>
      <c r="C2149" s="1"/>
      <c r="D2149" s="18"/>
      <c r="E2149" s="20"/>
    </row>
    <row r="2150" spans="1:5" ht="12.75">
      <c r="A2150" s="1"/>
      <c r="C2150" s="1"/>
      <c r="D2150" s="18"/>
      <c r="E2150" s="20"/>
    </row>
    <row r="2151" spans="1:5" ht="12.75">
      <c r="A2151" s="1"/>
      <c r="C2151" s="1"/>
      <c r="D2151" s="18"/>
      <c r="E2151" s="20"/>
    </row>
    <row r="2152" spans="1:5" ht="12.75">
      <c r="A2152" s="1"/>
      <c r="C2152" s="1"/>
      <c r="D2152" s="18"/>
      <c r="E2152" s="20"/>
    </row>
    <row r="2153" spans="1:5" ht="12.75">
      <c r="A2153" s="1"/>
      <c r="C2153" s="1"/>
      <c r="D2153" s="18"/>
      <c r="E2153" s="20"/>
    </row>
    <row r="2154" spans="1:5" ht="12.75">
      <c r="A2154" s="1"/>
      <c r="C2154" s="1"/>
      <c r="D2154" s="18"/>
      <c r="E2154" s="20"/>
    </row>
    <row r="2155" spans="1:5" ht="12.75">
      <c r="A2155" s="1"/>
      <c r="C2155" s="1"/>
      <c r="D2155" s="18"/>
      <c r="E2155" s="20"/>
    </row>
    <row r="2156" spans="1:5" ht="12.75">
      <c r="A2156" s="1"/>
      <c r="C2156" s="1"/>
      <c r="D2156" s="18"/>
      <c r="E2156" s="20"/>
    </row>
    <row r="2157" spans="1:5" ht="12.75">
      <c r="A2157" s="1"/>
      <c r="C2157" s="1"/>
      <c r="D2157" s="18"/>
      <c r="E2157" s="20"/>
    </row>
    <row r="2158" spans="1:5" ht="12.75">
      <c r="A2158" s="1"/>
      <c r="C2158" s="1"/>
      <c r="D2158" s="18"/>
      <c r="E2158" s="20"/>
    </row>
    <row r="2159" spans="1:5" ht="12.75">
      <c r="A2159" s="1"/>
      <c r="C2159" s="1"/>
      <c r="D2159" s="18"/>
      <c r="E2159" s="20"/>
    </row>
    <row r="2160" spans="1:5" ht="12.75">
      <c r="A2160" s="1"/>
      <c r="C2160" s="1"/>
      <c r="D2160" s="18"/>
      <c r="E2160" s="20"/>
    </row>
    <row r="2161" spans="1:5" ht="12.75">
      <c r="A2161" s="1"/>
      <c r="C2161" s="1"/>
      <c r="D2161" s="18"/>
      <c r="E2161" s="20"/>
    </row>
    <row r="2162" spans="1:5" ht="12.75">
      <c r="A2162" s="1"/>
      <c r="C2162" s="1"/>
      <c r="D2162" s="18"/>
      <c r="E2162" s="20"/>
    </row>
    <row r="2163" spans="1:5" ht="12.75">
      <c r="A2163" s="1"/>
      <c r="C2163" s="1"/>
      <c r="D2163" s="18"/>
      <c r="E2163" s="20"/>
    </row>
    <row r="2164" spans="1:5" ht="12.75">
      <c r="A2164" s="1"/>
      <c r="C2164" s="1"/>
      <c r="D2164" s="18"/>
      <c r="E2164" s="20"/>
    </row>
    <row r="2165" spans="1:5" ht="12.75">
      <c r="A2165" s="1"/>
      <c r="C2165" s="1"/>
      <c r="D2165" s="18"/>
      <c r="E2165" s="20"/>
    </row>
    <row r="2166" spans="1:5" ht="12.75">
      <c r="A2166" s="1"/>
      <c r="C2166" s="1"/>
      <c r="D2166" s="18"/>
      <c r="E2166" s="20"/>
    </row>
    <row r="2167" spans="1:5" ht="12.75">
      <c r="A2167" s="1"/>
      <c r="C2167" s="1"/>
      <c r="D2167" s="18"/>
      <c r="E2167" s="20"/>
    </row>
    <row r="2168" spans="1:5" ht="12.75">
      <c r="A2168" s="1"/>
      <c r="C2168" s="1"/>
      <c r="D2168" s="18"/>
      <c r="E2168" s="20"/>
    </row>
    <row r="2169" spans="1:5" ht="12.75">
      <c r="A2169" s="1"/>
      <c r="C2169" s="1"/>
      <c r="D2169" s="18"/>
      <c r="E2169" s="20"/>
    </row>
    <row r="2170" spans="1:5" ht="12.75">
      <c r="A2170" s="1"/>
      <c r="C2170" s="1"/>
      <c r="D2170" s="18"/>
      <c r="E2170" s="20"/>
    </row>
    <row r="2171" spans="1:5" ht="12.75">
      <c r="A2171" s="1"/>
      <c r="C2171" s="1"/>
      <c r="D2171" s="18"/>
      <c r="E2171" s="20"/>
    </row>
    <row r="2172" spans="1:5" ht="12.75">
      <c r="A2172" s="1"/>
      <c r="C2172" s="1"/>
      <c r="D2172" s="18"/>
      <c r="E2172" s="20"/>
    </row>
    <row r="2173" spans="1:5" ht="12.75">
      <c r="A2173" s="1"/>
      <c r="C2173" s="1"/>
      <c r="D2173" s="18"/>
      <c r="E2173" s="20"/>
    </row>
    <row r="2174" spans="1:5" ht="12.75">
      <c r="A2174" s="1"/>
      <c r="C2174" s="1"/>
      <c r="D2174" s="18"/>
      <c r="E2174" s="20"/>
    </row>
    <row r="2175" spans="1:5" ht="12.75">
      <c r="A2175" s="1"/>
      <c r="C2175" s="1"/>
      <c r="D2175" s="18"/>
      <c r="E2175" s="20"/>
    </row>
    <row r="2176" spans="1:5" ht="12.75">
      <c r="A2176" s="1"/>
      <c r="C2176" s="1"/>
      <c r="D2176" s="18"/>
      <c r="E2176" s="20"/>
    </row>
    <row r="2177" spans="1:5" ht="12.75">
      <c r="A2177" s="1"/>
      <c r="C2177" s="1"/>
      <c r="D2177" s="18"/>
      <c r="E2177" s="20"/>
    </row>
    <row r="2178" spans="1:5" ht="12.75">
      <c r="A2178" s="1"/>
      <c r="C2178" s="1"/>
      <c r="D2178" s="18"/>
      <c r="E2178" s="20"/>
    </row>
    <row r="2179" spans="1:5" ht="12.75">
      <c r="A2179" s="1"/>
      <c r="C2179" s="1"/>
      <c r="D2179" s="18"/>
      <c r="E2179" s="20"/>
    </row>
    <row r="2180" spans="1:5" ht="12.75">
      <c r="A2180" s="1"/>
      <c r="C2180" s="1"/>
      <c r="D2180" s="18"/>
      <c r="E2180" s="20"/>
    </row>
    <row r="2181" spans="1:5" ht="12.75">
      <c r="A2181" s="1"/>
      <c r="C2181" s="1"/>
      <c r="D2181" s="18"/>
      <c r="E2181" s="20"/>
    </row>
    <row r="2182" spans="1:5" ht="12.75">
      <c r="A2182" s="1"/>
      <c r="C2182" s="1"/>
      <c r="D2182" s="18"/>
      <c r="E2182" s="20"/>
    </row>
    <row r="2183" spans="1:5" ht="12.75">
      <c r="A2183" s="1"/>
      <c r="C2183" s="1"/>
      <c r="D2183" s="18"/>
      <c r="E2183" s="20"/>
    </row>
    <row r="2184" spans="1:5" ht="12.75">
      <c r="A2184" s="1"/>
      <c r="C2184" s="1"/>
      <c r="D2184" s="18"/>
      <c r="E2184" s="20"/>
    </row>
    <row r="2185" spans="1:5" ht="12.75">
      <c r="A2185" s="1"/>
      <c r="C2185" s="1"/>
      <c r="D2185" s="18"/>
      <c r="E2185" s="20"/>
    </row>
    <row r="2186" spans="1:5" ht="12.75">
      <c r="A2186" s="1"/>
      <c r="C2186" s="1"/>
      <c r="D2186" s="18"/>
      <c r="E2186" s="20"/>
    </row>
    <row r="2187" spans="1:5" ht="12.75">
      <c r="A2187" s="1"/>
      <c r="C2187" s="1"/>
      <c r="D2187" s="18"/>
      <c r="E2187" s="20"/>
    </row>
    <row r="2188" spans="1:5" ht="12.75">
      <c r="A2188" s="1"/>
      <c r="C2188" s="1"/>
      <c r="D2188" s="18"/>
      <c r="E2188" s="20"/>
    </row>
    <row r="2189" spans="1:5" ht="12.75">
      <c r="A2189" s="1"/>
      <c r="C2189" s="1"/>
      <c r="D2189" s="18"/>
      <c r="E2189" s="20"/>
    </row>
    <row r="2190" spans="1:5" ht="12.75">
      <c r="A2190" s="1"/>
      <c r="C2190" s="1"/>
      <c r="D2190" s="18"/>
      <c r="E2190" s="20"/>
    </row>
    <row r="2191" spans="1:5" ht="12.75">
      <c r="A2191" s="1"/>
      <c r="C2191" s="1"/>
      <c r="D2191" s="18"/>
      <c r="E2191" s="20"/>
    </row>
    <row r="2192" spans="1:5" ht="12.75">
      <c r="A2192" s="1"/>
      <c r="C2192" s="1"/>
      <c r="D2192" s="18"/>
      <c r="E2192" s="20"/>
    </row>
    <row r="2193" spans="1:5" ht="12.75">
      <c r="A2193" s="1"/>
      <c r="C2193" s="1"/>
      <c r="D2193" s="18"/>
      <c r="E2193" s="20"/>
    </row>
    <row r="2194" spans="1:5" ht="12.75">
      <c r="A2194" s="1"/>
      <c r="C2194" s="1"/>
      <c r="D2194" s="18"/>
      <c r="E2194" s="20"/>
    </row>
    <row r="2195" spans="1:5" ht="12.75">
      <c r="A2195" s="1"/>
      <c r="C2195" s="1"/>
      <c r="D2195" s="18"/>
      <c r="E2195" s="20"/>
    </row>
    <row r="2196" spans="1:5" ht="12.75">
      <c r="A2196" s="1"/>
      <c r="C2196" s="1"/>
      <c r="D2196" s="18"/>
      <c r="E2196" s="20"/>
    </row>
    <row r="2197" spans="1:5" ht="12.75">
      <c r="A2197" s="1"/>
      <c r="C2197" s="1"/>
      <c r="D2197" s="18"/>
      <c r="E2197" s="20"/>
    </row>
    <row r="2198" spans="1:5" ht="12.75">
      <c r="A2198" s="1"/>
      <c r="C2198" s="1"/>
      <c r="D2198" s="18"/>
      <c r="E2198" s="20"/>
    </row>
    <row r="2199" spans="1:5" ht="12.75">
      <c r="A2199" s="1"/>
      <c r="C2199" s="1"/>
      <c r="D2199" s="18"/>
      <c r="E2199" s="20"/>
    </row>
    <row r="2200" spans="1:5" ht="12.75">
      <c r="A2200" s="1"/>
      <c r="C2200" s="1"/>
      <c r="D2200" s="18"/>
      <c r="E2200" s="20"/>
    </row>
    <row r="2201" spans="1:5" ht="12.75">
      <c r="A2201" s="1"/>
      <c r="C2201" s="1"/>
      <c r="D2201" s="18"/>
      <c r="E2201" s="20"/>
    </row>
    <row r="2202" spans="1:5" ht="12.75">
      <c r="A2202" s="1"/>
      <c r="C2202" s="1"/>
      <c r="D2202" s="18"/>
      <c r="E2202" s="20"/>
    </row>
    <row r="2203" spans="1:5" ht="12.75">
      <c r="A2203" s="1"/>
      <c r="C2203" s="1"/>
      <c r="D2203" s="18"/>
      <c r="E2203" s="20"/>
    </row>
    <row r="2204" spans="1:5" ht="12.75">
      <c r="A2204" s="1"/>
      <c r="C2204" s="1"/>
      <c r="D2204" s="18"/>
      <c r="E2204" s="20"/>
    </row>
    <row r="2205" spans="1:5" ht="12.75">
      <c r="A2205" s="1"/>
      <c r="C2205" s="1"/>
      <c r="D2205" s="18"/>
      <c r="E2205" s="20"/>
    </row>
    <row r="2206" spans="1:5" ht="12.75">
      <c r="A2206" s="1"/>
      <c r="C2206" s="1"/>
      <c r="D2206" s="18"/>
      <c r="E2206" s="20"/>
    </row>
    <row r="2207" spans="1:5" ht="12.75">
      <c r="A2207" s="1"/>
      <c r="C2207" s="1"/>
      <c r="D2207" s="18"/>
      <c r="E2207" s="20"/>
    </row>
    <row r="2208" spans="1:5" ht="12.75">
      <c r="A2208" s="1"/>
      <c r="C2208" s="1"/>
      <c r="D2208" s="18"/>
      <c r="E2208" s="20"/>
    </row>
    <row r="2209" spans="1:5" ht="12.75">
      <c r="A2209" s="1"/>
      <c r="C2209" s="1"/>
      <c r="D2209" s="18"/>
      <c r="E2209" s="20"/>
    </row>
    <row r="2210" spans="1:5" ht="12.75">
      <c r="A2210" s="1"/>
      <c r="C2210" s="1"/>
      <c r="D2210" s="18"/>
      <c r="E2210" s="20"/>
    </row>
    <row r="2211" spans="1:5" ht="12.75">
      <c r="A2211" s="1"/>
      <c r="C2211" s="1"/>
      <c r="D2211" s="18"/>
      <c r="E2211" s="20"/>
    </row>
    <row r="2212" spans="1:5" ht="12.75">
      <c r="A2212" s="1"/>
      <c r="C2212" s="1"/>
      <c r="D2212" s="18"/>
      <c r="E2212" s="20"/>
    </row>
    <row r="2213" spans="1:5" ht="12.75">
      <c r="A2213" s="1"/>
      <c r="C2213" s="1"/>
      <c r="D2213" s="18"/>
      <c r="E2213" s="20"/>
    </row>
    <row r="2214" spans="1:5" ht="12.75">
      <c r="A2214" s="1"/>
      <c r="C2214" s="1"/>
      <c r="D2214" s="18"/>
      <c r="E2214" s="20"/>
    </row>
    <row r="2215" spans="1:5" ht="12.75">
      <c r="A2215" s="1"/>
      <c r="C2215" s="1"/>
      <c r="D2215" s="18"/>
      <c r="E2215" s="20"/>
    </row>
    <row r="2216" spans="1:5" ht="12.75">
      <c r="A2216" s="1"/>
      <c r="C2216" s="1"/>
      <c r="D2216" s="18"/>
      <c r="E2216" s="20"/>
    </row>
    <row r="2217" spans="1:5" ht="12.75">
      <c r="A2217" s="1"/>
      <c r="C2217" s="1"/>
      <c r="D2217" s="18"/>
      <c r="E2217" s="20"/>
    </row>
    <row r="2218" spans="1:5" ht="12.75">
      <c r="A2218" s="1"/>
      <c r="C2218" s="1"/>
      <c r="D2218" s="18"/>
      <c r="E2218" s="20"/>
    </row>
    <row r="2219" spans="1:5" ht="12.75">
      <c r="A2219" s="1"/>
      <c r="C2219" s="1"/>
      <c r="D2219" s="18"/>
      <c r="E2219" s="20"/>
    </row>
    <row r="2220" spans="1:5" ht="12.75">
      <c r="A2220" s="1"/>
      <c r="C2220" s="1"/>
      <c r="D2220" s="18"/>
      <c r="E2220" s="20"/>
    </row>
    <row r="2221" spans="1:5" ht="12.75">
      <c r="A2221" s="1"/>
      <c r="C2221" s="1"/>
      <c r="D2221" s="18"/>
      <c r="E2221" s="20"/>
    </row>
    <row r="2222" spans="1:5" ht="12.75">
      <c r="A2222" s="1"/>
      <c r="C2222" s="1"/>
      <c r="D2222" s="18"/>
      <c r="E2222" s="20"/>
    </row>
    <row r="2223" spans="1:5" ht="12.75">
      <c r="A2223" s="1"/>
      <c r="C2223" s="1"/>
      <c r="D2223" s="18"/>
      <c r="E2223" s="20"/>
    </row>
    <row r="2224" spans="1:5" ht="12.75">
      <c r="A2224" s="1"/>
      <c r="C2224" s="1"/>
      <c r="D2224" s="18"/>
      <c r="E2224" s="20"/>
    </row>
    <row r="2225" spans="1:5" ht="12.75">
      <c r="A2225" s="1"/>
      <c r="C2225" s="1"/>
      <c r="D2225" s="18"/>
      <c r="E2225" s="20"/>
    </row>
    <row r="2226" spans="1:5" ht="12.75">
      <c r="A2226" s="1"/>
      <c r="C2226" s="1"/>
      <c r="D2226" s="18"/>
      <c r="E2226" s="20"/>
    </row>
    <row r="2227" spans="1:5" ht="12.75">
      <c r="A2227" s="1"/>
      <c r="C2227" s="1"/>
      <c r="D2227" s="18"/>
      <c r="E2227" s="20"/>
    </row>
    <row r="2228" spans="1:5" ht="12.75">
      <c r="A2228" s="1"/>
      <c r="C2228" s="1"/>
      <c r="D2228" s="18"/>
      <c r="E2228" s="20"/>
    </row>
    <row r="2229" spans="1:5" ht="12.75">
      <c r="A2229" s="1"/>
      <c r="C2229" s="1"/>
      <c r="D2229" s="18"/>
      <c r="E2229" s="20"/>
    </row>
    <row r="2230" spans="1:5" ht="12.75">
      <c r="A2230" s="1"/>
      <c r="C2230" s="1"/>
      <c r="D2230" s="18"/>
      <c r="E2230" s="20"/>
    </row>
    <row r="2231" spans="1:5" ht="12.75">
      <c r="A2231" s="1"/>
      <c r="C2231" s="1"/>
      <c r="D2231" s="18"/>
      <c r="E2231" s="20"/>
    </row>
    <row r="2232" spans="1:5" ht="12.75">
      <c r="A2232" s="1"/>
      <c r="C2232" s="1"/>
      <c r="D2232" s="18"/>
      <c r="E2232" s="20"/>
    </row>
    <row r="2233" spans="1:5" ht="12.75">
      <c r="A2233" s="1"/>
      <c r="C2233" s="1"/>
      <c r="D2233" s="18"/>
      <c r="E2233" s="20"/>
    </row>
    <row r="2234" spans="1:5" ht="12.75">
      <c r="A2234" s="1"/>
      <c r="C2234" s="1"/>
      <c r="D2234" s="18"/>
      <c r="E2234" s="20"/>
    </row>
    <row r="2235" spans="1:5" ht="12.75">
      <c r="A2235" s="1"/>
      <c r="C2235" s="1"/>
      <c r="D2235" s="18"/>
      <c r="E2235" s="20"/>
    </row>
    <row r="2236" spans="1:5" ht="12.75">
      <c r="A2236" s="1"/>
      <c r="C2236" s="1"/>
      <c r="D2236" s="18"/>
      <c r="E2236" s="20"/>
    </row>
    <row r="2237" spans="1:5" ht="12.75">
      <c r="A2237" s="1"/>
      <c r="C2237" s="1"/>
      <c r="D2237" s="18"/>
      <c r="E2237" s="20"/>
    </row>
    <row r="2238" spans="1:5" ht="12.75">
      <c r="A2238" s="1"/>
      <c r="C2238" s="1"/>
      <c r="D2238" s="18"/>
      <c r="E2238" s="20"/>
    </row>
    <row r="2239" spans="1:5" ht="12.75">
      <c r="A2239" s="1"/>
      <c r="C2239" s="1"/>
      <c r="D2239" s="18"/>
      <c r="E2239" s="20"/>
    </row>
    <row r="2240" spans="1:5" ht="12.75">
      <c r="A2240" s="1"/>
      <c r="C2240" s="1"/>
      <c r="D2240" s="18"/>
      <c r="E2240" s="20"/>
    </row>
    <row r="2241" spans="1:5" ht="12.75">
      <c r="A2241" s="1"/>
      <c r="C2241" s="1"/>
      <c r="D2241" s="18"/>
      <c r="E2241" s="20"/>
    </row>
    <row r="2242" spans="1:5" ht="12.75">
      <c r="A2242" s="1"/>
      <c r="C2242" s="1"/>
      <c r="D2242" s="18"/>
      <c r="E2242" s="20"/>
    </row>
    <row r="2243" spans="1:5" ht="12.75">
      <c r="A2243" s="1"/>
      <c r="C2243" s="1"/>
      <c r="D2243" s="18"/>
      <c r="E2243" s="20"/>
    </row>
    <row r="2244" spans="1:5" ht="12.75">
      <c r="A2244" s="1"/>
      <c r="C2244" s="1"/>
      <c r="D2244" s="18"/>
      <c r="E2244" s="20"/>
    </row>
    <row r="2245" spans="1:5" ht="12.75">
      <c r="A2245" s="1"/>
      <c r="C2245" s="1"/>
      <c r="D2245" s="18"/>
      <c r="E2245" s="20"/>
    </row>
    <row r="2246" spans="1:5" ht="12.75">
      <c r="A2246" s="1"/>
      <c r="C2246" s="1"/>
      <c r="D2246" s="18"/>
      <c r="E2246" s="20"/>
    </row>
    <row r="2247" spans="1:5" ht="12.75">
      <c r="A2247" s="1"/>
      <c r="C2247" s="1"/>
      <c r="D2247" s="18"/>
      <c r="E2247" s="20"/>
    </row>
    <row r="2248" spans="1:5" ht="12.75">
      <c r="A2248" s="1"/>
      <c r="C2248" s="1"/>
      <c r="D2248" s="18"/>
      <c r="E2248" s="20"/>
    </row>
    <row r="2249" spans="1:5" ht="12.75">
      <c r="A2249" s="1"/>
      <c r="C2249" s="1"/>
      <c r="D2249" s="18"/>
      <c r="E2249" s="20"/>
    </row>
    <row r="2250" spans="1:5" ht="12.75">
      <c r="A2250" s="1"/>
      <c r="C2250" s="1"/>
      <c r="D2250" s="18"/>
      <c r="E2250" s="20"/>
    </row>
    <row r="2251" spans="1:5" ht="12.75">
      <c r="A2251" s="1"/>
      <c r="C2251" s="1"/>
      <c r="D2251" s="18"/>
      <c r="E2251" s="20"/>
    </row>
    <row r="2252" spans="1:5" ht="12.75">
      <c r="A2252" s="1"/>
      <c r="C2252" s="1"/>
      <c r="D2252" s="18"/>
      <c r="E2252" s="20"/>
    </row>
    <row r="2253" spans="1:5" ht="12.75">
      <c r="A2253" s="1"/>
      <c r="C2253" s="1"/>
      <c r="D2253" s="18"/>
      <c r="E2253" s="20"/>
    </row>
    <row r="2254" spans="1:5" ht="12.75">
      <c r="A2254" s="1"/>
      <c r="C2254" s="1"/>
      <c r="D2254" s="18"/>
      <c r="E2254" s="20"/>
    </row>
    <row r="2255" spans="1:5" ht="12.75">
      <c r="A2255" s="1"/>
      <c r="C2255" s="1"/>
      <c r="D2255" s="18"/>
      <c r="E2255" s="20"/>
    </row>
    <row r="2256" spans="1:5" ht="12.75">
      <c r="A2256" s="1"/>
      <c r="C2256" s="1"/>
      <c r="D2256" s="18"/>
      <c r="E2256" s="20"/>
    </row>
    <row r="2257" spans="1:5" ht="12.75">
      <c r="A2257" s="1"/>
      <c r="C2257" s="1"/>
      <c r="D2257" s="18"/>
      <c r="E2257" s="20"/>
    </row>
    <row r="2258" spans="1:5" ht="12.75">
      <c r="A2258" s="1"/>
      <c r="C2258" s="1"/>
      <c r="D2258" s="18"/>
      <c r="E2258" s="20"/>
    </row>
    <row r="2259" spans="1:5" ht="12.75">
      <c r="A2259" s="1"/>
      <c r="C2259" s="1"/>
      <c r="D2259" s="18"/>
      <c r="E2259" s="20"/>
    </row>
    <row r="2260" spans="1:5" ht="12.75">
      <c r="A2260" s="1"/>
      <c r="C2260" s="1"/>
      <c r="D2260" s="18"/>
      <c r="E2260" s="20"/>
    </row>
    <row r="2261" spans="1:5" ht="12.75">
      <c r="A2261" s="1"/>
      <c r="C2261" s="1"/>
      <c r="D2261" s="18"/>
      <c r="E2261" s="20"/>
    </row>
    <row r="2262" spans="1:5" ht="12.75">
      <c r="A2262" s="1"/>
      <c r="C2262" s="1"/>
      <c r="D2262" s="18"/>
      <c r="E2262" s="20"/>
    </row>
    <row r="2263" spans="1:5" ht="12.75">
      <c r="A2263" s="1"/>
      <c r="C2263" s="1"/>
      <c r="D2263" s="18"/>
      <c r="E2263" s="20"/>
    </row>
    <row r="2264" spans="1:5" ht="12.75">
      <c r="A2264" s="1"/>
      <c r="C2264" s="1"/>
      <c r="D2264" s="18"/>
      <c r="E2264" s="20"/>
    </row>
    <row r="2265" spans="1:5" ht="12.75">
      <c r="A2265" s="1"/>
      <c r="C2265" s="1"/>
      <c r="D2265" s="18"/>
      <c r="E2265" s="20"/>
    </row>
    <row r="2266" spans="1:5" ht="12.75">
      <c r="A2266" s="1"/>
      <c r="C2266" s="1"/>
      <c r="D2266" s="18"/>
      <c r="E2266" s="20"/>
    </row>
    <row r="2267" spans="1:5" ht="12.75">
      <c r="A2267" s="1"/>
      <c r="C2267" s="1"/>
      <c r="D2267" s="18"/>
      <c r="E2267" s="20"/>
    </row>
    <row r="2268" spans="1:5" ht="12.75">
      <c r="A2268" s="1"/>
      <c r="C2268" s="1"/>
      <c r="D2268" s="18"/>
      <c r="E2268" s="20"/>
    </row>
    <row r="2269" spans="1:5" ht="12.75">
      <c r="A2269" s="1"/>
      <c r="C2269" s="1"/>
      <c r="D2269" s="18"/>
      <c r="E2269" s="20"/>
    </row>
    <row r="2270" spans="1:5" ht="12.75">
      <c r="A2270" s="1"/>
      <c r="C2270" s="1"/>
      <c r="D2270" s="18"/>
      <c r="E2270" s="20"/>
    </row>
    <row r="2271" spans="1:5" ht="12.75">
      <c r="A2271" s="1"/>
      <c r="C2271" s="1"/>
      <c r="D2271" s="18"/>
      <c r="E2271" s="20"/>
    </row>
    <row r="2272" spans="1:5" ht="12.75">
      <c r="A2272" s="1"/>
      <c r="C2272" s="1"/>
      <c r="D2272" s="18"/>
      <c r="E2272" s="20"/>
    </row>
    <row r="2273" spans="1:5" ht="12.75">
      <c r="A2273" s="1"/>
      <c r="C2273" s="1"/>
      <c r="D2273" s="18"/>
      <c r="E2273" s="20"/>
    </row>
    <row r="2274" spans="1:5" ht="12.75">
      <c r="A2274" s="1"/>
      <c r="C2274" s="1"/>
      <c r="D2274" s="18"/>
      <c r="E2274" s="20"/>
    </row>
    <row r="2275" spans="1:5" ht="12.75">
      <c r="A2275" s="1"/>
      <c r="C2275" s="1"/>
      <c r="D2275" s="18"/>
      <c r="E2275" s="20"/>
    </row>
    <row r="2276" spans="1:5" ht="12.75">
      <c r="A2276" s="1"/>
      <c r="C2276" s="1"/>
      <c r="D2276" s="18"/>
      <c r="E2276" s="20"/>
    </row>
    <row r="2277" spans="1:5" ht="12.75">
      <c r="A2277" s="1"/>
      <c r="C2277" s="1"/>
      <c r="D2277" s="18"/>
      <c r="E2277" s="20"/>
    </row>
    <row r="2278" spans="1:5" ht="12.75">
      <c r="A2278" s="1"/>
      <c r="C2278" s="1"/>
      <c r="D2278" s="18"/>
      <c r="E2278" s="20"/>
    </row>
    <row r="2279" spans="1:5" ht="12.75">
      <c r="A2279" s="1"/>
      <c r="C2279" s="1"/>
      <c r="D2279" s="18"/>
      <c r="E2279" s="20"/>
    </row>
    <row r="2280" spans="1:5" ht="12.75">
      <c r="A2280" s="1"/>
      <c r="C2280" s="1"/>
      <c r="D2280" s="18"/>
      <c r="E2280" s="20"/>
    </row>
    <row r="2281" spans="1:5" ht="12.75">
      <c r="A2281" s="1"/>
      <c r="C2281" s="1"/>
      <c r="D2281" s="18"/>
      <c r="E2281" s="20"/>
    </row>
    <row r="2282" spans="1:5" ht="12.75">
      <c r="A2282" s="1"/>
      <c r="C2282" s="1"/>
      <c r="D2282" s="18"/>
      <c r="E2282" s="20"/>
    </row>
    <row r="2283" spans="1:5" ht="12.75">
      <c r="A2283" s="1"/>
      <c r="C2283" s="1"/>
      <c r="D2283" s="18"/>
      <c r="E2283" s="20"/>
    </row>
    <row r="2284" spans="1:5" ht="12.75">
      <c r="A2284" s="1"/>
      <c r="C2284" s="1"/>
      <c r="D2284" s="18"/>
      <c r="E2284" s="20"/>
    </row>
    <row r="2285" spans="1:5" ht="12.75">
      <c r="A2285" s="1"/>
      <c r="C2285" s="1"/>
      <c r="D2285" s="18"/>
      <c r="E2285" s="20"/>
    </row>
    <row r="2286" spans="1:5" ht="12.75">
      <c r="A2286" s="1"/>
      <c r="C2286" s="1"/>
      <c r="D2286" s="18"/>
      <c r="E2286" s="20"/>
    </row>
    <row r="2287" spans="1:5" ht="12.75">
      <c r="A2287" s="1"/>
      <c r="C2287" s="1"/>
      <c r="D2287" s="18"/>
      <c r="E2287" s="20"/>
    </row>
    <row r="2288" spans="1:5" ht="12.75">
      <c r="A2288" s="1"/>
      <c r="C2288" s="1"/>
      <c r="D2288" s="18"/>
      <c r="E2288" s="20"/>
    </row>
    <row r="2289" spans="1:5" ht="12.75">
      <c r="A2289" s="1"/>
      <c r="C2289" s="1"/>
      <c r="D2289" s="18"/>
      <c r="E2289" s="20"/>
    </row>
    <row r="2290" spans="1:5" ht="12.75">
      <c r="A2290" s="1"/>
      <c r="C2290" s="1"/>
      <c r="D2290" s="18"/>
      <c r="E2290" s="20"/>
    </row>
    <row r="2291" spans="1:5" ht="12.75">
      <c r="A2291" s="1"/>
      <c r="C2291" s="1"/>
      <c r="D2291" s="18"/>
      <c r="E2291" s="20"/>
    </row>
    <row r="2292" spans="1:5" ht="12.75">
      <c r="A2292" s="1"/>
      <c r="C2292" s="1"/>
      <c r="D2292" s="18"/>
      <c r="E2292" s="20"/>
    </row>
    <row r="2293" spans="1:5" ht="12.75">
      <c r="A2293" s="1"/>
      <c r="C2293" s="1"/>
      <c r="D2293" s="18"/>
      <c r="E2293" s="20"/>
    </row>
    <row r="2294" spans="1:5" ht="12.75">
      <c r="A2294" s="1"/>
      <c r="C2294" s="1"/>
      <c r="D2294" s="18"/>
      <c r="E2294" s="20"/>
    </row>
    <row r="2295" spans="1:5" ht="12.75">
      <c r="A2295" s="1"/>
      <c r="C2295" s="1"/>
      <c r="D2295" s="18"/>
      <c r="E2295" s="20"/>
    </row>
    <row r="2296" spans="1:5" ht="12.75">
      <c r="A2296" s="1"/>
      <c r="C2296" s="1"/>
      <c r="D2296" s="18"/>
      <c r="E2296" s="20"/>
    </row>
    <row r="2297" spans="1:5" ht="12.75">
      <c r="A2297" s="1"/>
      <c r="C2297" s="1"/>
      <c r="D2297" s="18"/>
      <c r="E2297" s="20"/>
    </row>
    <row r="2298" spans="1:5" ht="12.75">
      <c r="A2298" s="1"/>
      <c r="C2298" s="1"/>
      <c r="D2298" s="18"/>
      <c r="E2298" s="20"/>
    </row>
    <row r="2299" spans="1:5" ht="12.75">
      <c r="A2299" s="1"/>
      <c r="C2299" s="1"/>
      <c r="D2299" s="18"/>
      <c r="E2299" s="20"/>
    </row>
    <row r="2300" spans="1:5" ht="12.75">
      <c r="A2300" s="1"/>
      <c r="C2300" s="1"/>
      <c r="D2300" s="18"/>
      <c r="E2300" s="20"/>
    </row>
    <row r="2301" spans="1:5" ht="12.75">
      <c r="A2301" s="1"/>
      <c r="C2301" s="1"/>
      <c r="D2301" s="18"/>
      <c r="E2301" s="20"/>
    </row>
    <row r="2302" spans="1:5" ht="12.75">
      <c r="A2302" s="1"/>
      <c r="C2302" s="1"/>
      <c r="D2302" s="18"/>
      <c r="E2302" s="20"/>
    </row>
    <row r="2303" spans="1:5" ht="12.75">
      <c r="A2303" s="1"/>
      <c r="C2303" s="1"/>
      <c r="D2303" s="18"/>
      <c r="E2303" s="20"/>
    </row>
    <row r="2304" spans="1:5" ht="12.75">
      <c r="A2304" s="1"/>
      <c r="C2304" s="1"/>
      <c r="D2304" s="18"/>
      <c r="E2304" s="20"/>
    </row>
    <row r="2305" spans="1:5" ht="12.75">
      <c r="A2305" s="1"/>
      <c r="C2305" s="1"/>
      <c r="D2305" s="18"/>
      <c r="E2305" s="20"/>
    </row>
    <row r="2306" spans="1:5" ht="12.75">
      <c r="A2306" s="1"/>
      <c r="C2306" s="1"/>
      <c r="D2306" s="18"/>
      <c r="E2306" s="20"/>
    </row>
    <row r="2307" spans="1:5" ht="12.75">
      <c r="A2307" s="1"/>
      <c r="C2307" s="1"/>
      <c r="D2307" s="18"/>
      <c r="E2307" s="20"/>
    </row>
    <row r="2308" spans="1:5" ht="12.75">
      <c r="A2308" s="1"/>
      <c r="C2308" s="1"/>
      <c r="D2308" s="18"/>
      <c r="E2308" s="20"/>
    </row>
    <row r="2309" spans="1:5" ht="12.75">
      <c r="A2309" s="1"/>
      <c r="C2309" s="1"/>
      <c r="D2309" s="18"/>
      <c r="E2309" s="20"/>
    </row>
    <row r="2310" spans="1:5" ht="12.75">
      <c r="A2310" s="1"/>
      <c r="C2310" s="1"/>
      <c r="D2310" s="18"/>
      <c r="E2310" s="20"/>
    </row>
    <row r="2311" spans="1:5" ht="12.75">
      <c r="A2311" s="1"/>
      <c r="C2311" s="1"/>
      <c r="D2311" s="18"/>
      <c r="E2311" s="20"/>
    </row>
    <row r="2312" spans="1:5" ht="12.75">
      <c r="A2312" s="1"/>
      <c r="C2312" s="1"/>
      <c r="D2312" s="18"/>
      <c r="E2312" s="20"/>
    </row>
    <row r="2313" spans="1:5" ht="12.75">
      <c r="A2313" s="1"/>
      <c r="C2313" s="1"/>
      <c r="D2313" s="18"/>
      <c r="E2313" s="20"/>
    </row>
    <row r="2314" spans="1:5" ht="12.75">
      <c r="A2314" s="1"/>
      <c r="C2314" s="1"/>
      <c r="D2314" s="18"/>
      <c r="E2314" s="20"/>
    </row>
    <row r="2315" spans="1:5" ht="12.75">
      <c r="A2315" s="1"/>
      <c r="C2315" s="1"/>
      <c r="D2315" s="18"/>
      <c r="E2315" s="20"/>
    </row>
    <row r="2316" spans="1:5" ht="12.75">
      <c r="A2316" s="1"/>
      <c r="C2316" s="1"/>
      <c r="D2316" s="18"/>
      <c r="E2316" s="20"/>
    </row>
    <row r="2317" spans="1:5" ht="12.75">
      <c r="A2317" s="1"/>
      <c r="C2317" s="1"/>
      <c r="D2317" s="18"/>
      <c r="E2317" s="20"/>
    </row>
    <row r="2318" spans="1:5" ht="12.75">
      <c r="A2318" s="1"/>
      <c r="C2318" s="1"/>
      <c r="D2318" s="18"/>
      <c r="E2318" s="20"/>
    </row>
    <row r="2319" spans="1:5" ht="12.75">
      <c r="A2319" s="1"/>
      <c r="C2319" s="1"/>
      <c r="D2319" s="18"/>
      <c r="E2319" s="20"/>
    </row>
    <row r="2320" spans="1:5" ht="12.75">
      <c r="A2320" s="1"/>
      <c r="C2320" s="1"/>
      <c r="D2320" s="18"/>
      <c r="E2320" s="20"/>
    </row>
    <row r="2321" spans="1:5" ht="12.75">
      <c r="A2321" s="1"/>
      <c r="C2321" s="1"/>
      <c r="D2321" s="18"/>
      <c r="E2321" s="20"/>
    </row>
    <row r="2322" spans="1:5" ht="12.75">
      <c r="A2322" s="1"/>
      <c r="C2322" s="1"/>
      <c r="D2322" s="18"/>
      <c r="E2322" s="20"/>
    </row>
    <row r="2323" spans="1:5" ht="12.75">
      <c r="A2323" s="1"/>
      <c r="C2323" s="1"/>
      <c r="D2323" s="18"/>
      <c r="E2323" s="20"/>
    </row>
    <row r="2324" spans="1:5" ht="12.75">
      <c r="A2324" s="1"/>
      <c r="C2324" s="1"/>
      <c r="D2324" s="18"/>
      <c r="E2324" s="20"/>
    </row>
    <row r="2325" spans="1:5" ht="12.75">
      <c r="A2325" s="1"/>
      <c r="C2325" s="1"/>
      <c r="D2325" s="18"/>
      <c r="E2325" s="20"/>
    </row>
    <row r="2326" spans="1:5" ht="12.75">
      <c r="A2326" s="1"/>
      <c r="C2326" s="1"/>
      <c r="D2326" s="18"/>
      <c r="E2326" s="20"/>
    </row>
    <row r="2327" spans="1:5" ht="12.75">
      <c r="A2327" s="1"/>
      <c r="C2327" s="1"/>
      <c r="D2327" s="18"/>
      <c r="E2327" s="20"/>
    </row>
    <row r="2328" spans="1:5" ht="12.75">
      <c r="A2328" s="1"/>
      <c r="C2328" s="1"/>
      <c r="D2328" s="18"/>
      <c r="E2328" s="20"/>
    </row>
    <row r="2329" spans="1:5" ht="12.75">
      <c r="A2329" s="1"/>
      <c r="C2329" s="1"/>
      <c r="D2329" s="18"/>
      <c r="E2329" s="20"/>
    </row>
    <row r="2330" spans="1:5" ht="12.75">
      <c r="A2330" s="1"/>
      <c r="C2330" s="1"/>
      <c r="D2330" s="18"/>
      <c r="E2330" s="20"/>
    </row>
    <row r="2331" spans="1:5" ht="12.75">
      <c r="A2331" s="1"/>
      <c r="C2331" s="1"/>
      <c r="D2331" s="18"/>
      <c r="E2331" s="20"/>
    </row>
    <row r="2332" spans="1:5" ht="12.75">
      <c r="A2332" s="1"/>
      <c r="C2332" s="1"/>
      <c r="D2332" s="18"/>
      <c r="E2332" s="20"/>
    </row>
    <row r="2333" spans="1:5" ht="12.75">
      <c r="A2333" s="1"/>
      <c r="C2333" s="1"/>
      <c r="D2333" s="18"/>
      <c r="E2333" s="20"/>
    </row>
    <row r="2334" spans="1:5" ht="12.75">
      <c r="A2334" s="1"/>
      <c r="C2334" s="1"/>
      <c r="D2334" s="18"/>
      <c r="E2334" s="20"/>
    </row>
    <row r="2335" spans="1:5" ht="12.75">
      <c r="A2335" s="1"/>
      <c r="C2335" s="1"/>
      <c r="D2335" s="18"/>
      <c r="E2335" s="20"/>
    </row>
    <row r="2336" spans="1:5" ht="12.75">
      <c r="A2336" s="1"/>
      <c r="C2336" s="1"/>
      <c r="D2336" s="18"/>
      <c r="E2336" s="20"/>
    </row>
    <row r="2337" spans="1:5" ht="12.75">
      <c r="A2337" s="1"/>
      <c r="C2337" s="1"/>
      <c r="D2337" s="18"/>
      <c r="E2337" s="20"/>
    </row>
    <row r="2338" spans="1:5" ht="12.75">
      <c r="A2338" s="1"/>
      <c r="C2338" s="1"/>
      <c r="D2338" s="18"/>
      <c r="E2338" s="20"/>
    </row>
    <row r="2339" spans="1:5" ht="12.75">
      <c r="A2339" s="1"/>
      <c r="C2339" s="1"/>
      <c r="D2339" s="18"/>
      <c r="E2339" s="20"/>
    </row>
    <row r="2340" spans="1:5" ht="12.75">
      <c r="A2340" s="1"/>
      <c r="C2340" s="1"/>
      <c r="D2340" s="18"/>
      <c r="E2340" s="20"/>
    </row>
    <row r="2341" spans="1:5" ht="12.75">
      <c r="A2341" s="1"/>
      <c r="C2341" s="1"/>
      <c r="D2341" s="18"/>
      <c r="E2341" s="20"/>
    </row>
    <row r="2342" spans="1:5" ht="12.75">
      <c r="A2342" s="1"/>
      <c r="C2342" s="1"/>
      <c r="D2342" s="18"/>
      <c r="E2342" s="20"/>
    </row>
    <row r="2343" spans="1:5" ht="12.75">
      <c r="A2343" s="1"/>
      <c r="C2343" s="1"/>
      <c r="D2343" s="18"/>
      <c r="E2343" s="20"/>
    </row>
    <row r="2344" spans="1:5" ht="12.75">
      <c r="A2344" s="1"/>
      <c r="C2344" s="1"/>
      <c r="D2344" s="18"/>
      <c r="E2344" s="20"/>
    </row>
    <row r="2345" spans="1:5" ht="12.75">
      <c r="A2345" s="1"/>
      <c r="C2345" s="1"/>
      <c r="D2345" s="18"/>
      <c r="E2345" s="20"/>
    </row>
    <row r="2346" spans="1:5" ht="12.75">
      <c r="A2346" s="1"/>
      <c r="C2346" s="1"/>
      <c r="D2346" s="18"/>
      <c r="E2346" s="20"/>
    </row>
    <row r="2347" spans="1:5" ht="12.75">
      <c r="A2347" s="1"/>
      <c r="C2347" s="1"/>
      <c r="D2347" s="18"/>
      <c r="E2347" s="20"/>
    </row>
    <row r="2348" spans="1:5" ht="12.75">
      <c r="A2348" s="1"/>
      <c r="C2348" s="1"/>
      <c r="D2348" s="18"/>
      <c r="E2348" s="20"/>
    </row>
    <row r="2349" spans="1:5" ht="12.75">
      <c r="A2349" s="1"/>
      <c r="C2349" s="1"/>
      <c r="D2349" s="18"/>
      <c r="E2349" s="20"/>
    </row>
    <row r="2350" spans="1:5" ht="12.75">
      <c r="A2350" s="1"/>
      <c r="C2350" s="1"/>
      <c r="D2350" s="18"/>
      <c r="E2350" s="20"/>
    </row>
    <row r="2351" spans="1:5" ht="12.75">
      <c r="A2351" s="1"/>
      <c r="C2351" s="1"/>
      <c r="D2351" s="18"/>
      <c r="E2351" s="20"/>
    </row>
    <row r="2352" spans="1:5" ht="12.75">
      <c r="A2352" s="1"/>
      <c r="C2352" s="1"/>
      <c r="D2352" s="18"/>
      <c r="E2352" s="20"/>
    </row>
    <row r="2353" spans="1:5" ht="12.75">
      <c r="A2353" s="1"/>
      <c r="C2353" s="1"/>
      <c r="D2353" s="18"/>
      <c r="E2353" s="20"/>
    </row>
    <row r="2354" spans="1:5" ht="12.75">
      <c r="A2354" s="1"/>
      <c r="C2354" s="1"/>
      <c r="D2354" s="18"/>
      <c r="E2354" s="20"/>
    </row>
    <row r="2355" spans="1:5" ht="12.75">
      <c r="A2355" s="1"/>
      <c r="C2355" s="1"/>
      <c r="D2355" s="18"/>
      <c r="E2355" s="20"/>
    </row>
    <row r="2356" spans="1:5" ht="12.75">
      <c r="A2356" s="1"/>
      <c r="C2356" s="1"/>
      <c r="D2356" s="18"/>
      <c r="E2356" s="20"/>
    </row>
    <row r="2357" spans="1:5" ht="12.75">
      <c r="A2357" s="1"/>
      <c r="C2357" s="1"/>
      <c r="D2357" s="18"/>
      <c r="E2357" s="20"/>
    </row>
    <row r="2358" spans="1:5" ht="12.75">
      <c r="A2358" s="1"/>
      <c r="C2358" s="1"/>
      <c r="D2358" s="18"/>
      <c r="E2358" s="20"/>
    </row>
    <row r="2359" spans="1:5" ht="12.75">
      <c r="A2359" s="1"/>
      <c r="C2359" s="1"/>
      <c r="D2359" s="18"/>
      <c r="E2359" s="20"/>
    </row>
    <row r="2360" spans="1:5" ht="12.75">
      <c r="A2360" s="1"/>
      <c r="C2360" s="1"/>
      <c r="D2360" s="18"/>
      <c r="E2360" s="20"/>
    </row>
    <row r="2361" spans="1:5" ht="12.75">
      <c r="A2361" s="1"/>
      <c r="C2361" s="1"/>
      <c r="D2361" s="18"/>
      <c r="E2361" s="20"/>
    </row>
    <row r="2362" spans="1:5" ht="12.75">
      <c r="A2362" s="1"/>
      <c r="C2362" s="1"/>
      <c r="D2362" s="18"/>
      <c r="E2362" s="20"/>
    </row>
    <row r="2363" spans="1:5" ht="12.75">
      <c r="A2363" s="1"/>
      <c r="C2363" s="1"/>
      <c r="D2363" s="18"/>
      <c r="E2363" s="20"/>
    </row>
    <row r="2364" spans="1:5" ht="12.75">
      <c r="A2364" s="1"/>
      <c r="C2364" s="1"/>
      <c r="D2364" s="18"/>
      <c r="E2364" s="20"/>
    </row>
    <row r="2365" spans="1:5" ht="12.75">
      <c r="A2365" s="1"/>
      <c r="C2365" s="1"/>
      <c r="D2365" s="18"/>
      <c r="E2365" s="20"/>
    </row>
    <row r="2366" spans="1:5" ht="12.75">
      <c r="A2366" s="1"/>
      <c r="C2366" s="1"/>
      <c r="D2366" s="18"/>
      <c r="E2366" s="20"/>
    </row>
    <row r="2367" spans="1:5" ht="12.75">
      <c r="A2367" s="1"/>
      <c r="C2367" s="1"/>
      <c r="D2367" s="18"/>
      <c r="E2367" s="20"/>
    </row>
    <row r="2368" spans="1:5" ht="12.75">
      <c r="A2368" s="1"/>
      <c r="C2368" s="1"/>
      <c r="D2368" s="18"/>
      <c r="E2368" s="20"/>
    </row>
    <row r="2369" spans="1:5" ht="12.75">
      <c r="A2369" s="1"/>
      <c r="C2369" s="1"/>
      <c r="D2369" s="18"/>
      <c r="E2369" s="20"/>
    </row>
    <row r="2370" spans="1:5" ht="12.75">
      <c r="A2370" s="1"/>
      <c r="C2370" s="1"/>
      <c r="D2370" s="18"/>
      <c r="E2370" s="20"/>
    </row>
    <row r="2371" spans="1:5" ht="12.75">
      <c r="A2371" s="1"/>
      <c r="C2371" s="1"/>
      <c r="D2371" s="18"/>
      <c r="E2371" s="20"/>
    </row>
    <row r="2372" spans="1:5" ht="12.75">
      <c r="A2372" s="1"/>
      <c r="C2372" s="1"/>
      <c r="D2372" s="18"/>
      <c r="E2372" s="20"/>
    </row>
    <row r="2373" spans="1:5" ht="12.75">
      <c r="A2373" s="1"/>
      <c r="C2373" s="1"/>
      <c r="D2373" s="18"/>
      <c r="E2373" s="20"/>
    </row>
    <row r="2374" spans="1:5" ht="12.75">
      <c r="A2374" s="1"/>
      <c r="C2374" s="1"/>
      <c r="D2374" s="18"/>
      <c r="E2374" s="20"/>
    </row>
    <row r="2375" spans="1:5" ht="12.75">
      <c r="A2375" s="1"/>
      <c r="C2375" s="1"/>
      <c r="D2375" s="18"/>
      <c r="E2375" s="20"/>
    </row>
    <row r="2376" spans="1:5" ht="12.75">
      <c r="A2376" s="1"/>
      <c r="C2376" s="1"/>
      <c r="D2376" s="18"/>
      <c r="E2376" s="20"/>
    </row>
    <row r="2377" spans="1:5" ht="12.75">
      <c r="A2377" s="1"/>
      <c r="C2377" s="1"/>
      <c r="D2377" s="18"/>
      <c r="E2377" s="20"/>
    </row>
    <row r="2378" spans="1:5" ht="12.75">
      <c r="A2378" s="1"/>
      <c r="C2378" s="1"/>
      <c r="D2378" s="18"/>
      <c r="E2378" s="20"/>
    </row>
    <row r="2379" spans="1:5" ht="12.75">
      <c r="A2379" s="1"/>
      <c r="C2379" s="1"/>
      <c r="D2379" s="18"/>
      <c r="E2379" s="20"/>
    </row>
    <row r="2380" spans="1:5" ht="12.75">
      <c r="A2380" s="1"/>
      <c r="C2380" s="1"/>
      <c r="D2380" s="18"/>
      <c r="E2380" s="20"/>
    </row>
    <row r="2381" spans="1:5" ht="12.75">
      <c r="A2381" s="1"/>
      <c r="C2381" s="1"/>
      <c r="D2381" s="18"/>
      <c r="E2381" s="20"/>
    </row>
    <row r="2382" spans="1:5" ht="12.75">
      <c r="A2382" s="1"/>
      <c r="C2382" s="1"/>
      <c r="D2382" s="18"/>
      <c r="E2382" s="20"/>
    </row>
    <row r="2383" spans="1:5" ht="12.75">
      <c r="A2383" s="1"/>
      <c r="C2383" s="1"/>
      <c r="D2383" s="18"/>
      <c r="E2383" s="20"/>
    </row>
    <row r="2384" spans="1:5" ht="12.75">
      <c r="A2384" s="1"/>
      <c r="C2384" s="1"/>
      <c r="D2384" s="18"/>
      <c r="E2384" s="20"/>
    </row>
    <row r="2385" spans="1:5" ht="12.75">
      <c r="A2385" s="1"/>
      <c r="C2385" s="1"/>
      <c r="D2385" s="18"/>
      <c r="E2385" s="20"/>
    </row>
    <row r="2386" spans="1:5" ht="12.75">
      <c r="A2386" s="1"/>
      <c r="C2386" s="1"/>
      <c r="D2386" s="18"/>
      <c r="E2386" s="20"/>
    </row>
    <row r="2387" spans="1:5" ht="12.75">
      <c r="A2387" s="1"/>
      <c r="C2387" s="1"/>
      <c r="D2387" s="18"/>
      <c r="E2387" s="20"/>
    </row>
    <row r="2388" spans="1:5" ht="12.75">
      <c r="A2388" s="1"/>
      <c r="C2388" s="1"/>
      <c r="D2388" s="18"/>
      <c r="E2388" s="20"/>
    </row>
    <row r="2389" spans="1:5" ht="12.75">
      <c r="A2389" s="1"/>
      <c r="C2389" s="1"/>
      <c r="D2389" s="18"/>
      <c r="E2389" s="20"/>
    </row>
    <row r="2390" spans="1:5" ht="12.75">
      <c r="A2390" s="1"/>
      <c r="C2390" s="1"/>
      <c r="D2390" s="18"/>
      <c r="E2390" s="20"/>
    </row>
    <row r="2391" spans="1:5" ht="12.75">
      <c r="A2391" s="1"/>
      <c r="C2391" s="1"/>
      <c r="D2391" s="18"/>
      <c r="E2391" s="20"/>
    </row>
    <row r="2392" spans="1:5" ht="12.75">
      <c r="A2392" s="1"/>
      <c r="C2392" s="1"/>
      <c r="D2392" s="18"/>
      <c r="E2392" s="20"/>
    </row>
    <row r="2393" spans="1:5" ht="12.75">
      <c r="A2393" s="1"/>
      <c r="C2393" s="1"/>
      <c r="D2393" s="18"/>
      <c r="E2393" s="20"/>
    </row>
    <row r="2394" spans="1:5" ht="12.75">
      <c r="A2394" s="1"/>
      <c r="C2394" s="1"/>
      <c r="D2394" s="18"/>
      <c r="E2394" s="20"/>
    </row>
    <row r="2395" spans="1:5" ht="12.75">
      <c r="A2395" s="1"/>
      <c r="C2395" s="1"/>
      <c r="D2395" s="18"/>
      <c r="E2395" s="20"/>
    </row>
    <row r="2396" spans="1:5" ht="12.75">
      <c r="A2396" s="1"/>
      <c r="C2396" s="1"/>
      <c r="D2396" s="18"/>
      <c r="E2396" s="20"/>
    </row>
    <row r="2397" spans="1:5" ht="12.75">
      <c r="A2397" s="1"/>
      <c r="C2397" s="1"/>
      <c r="D2397" s="18"/>
      <c r="E2397" s="20"/>
    </row>
    <row r="2398" spans="1:5" ht="12.75">
      <c r="A2398" s="1"/>
      <c r="C2398" s="1"/>
      <c r="D2398" s="18"/>
      <c r="E2398" s="20"/>
    </row>
    <row r="2399" spans="1:5" ht="12.75">
      <c r="A2399" s="1"/>
      <c r="C2399" s="1"/>
      <c r="D2399" s="18"/>
      <c r="E2399" s="20"/>
    </row>
    <row r="2400" spans="1:5" ht="12.75">
      <c r="A2400" s="1"/>
      <c r="C2400" s="1"/>
      <c r="D2400" s="18"/>
      <c r="E2400" s="20"/>
    </row>
    <row r="2401" spans="1:5" ht="12.75">
      <c r="A2401" s="1"/>
      <c r="C2401" s="1"/>
      <c r="D2401" s="18"/>
      <c r="E2401" s="20"/>
    </row>
    <row r="2402" spans="1:5" ht="12.75">
      <c r="A2402" s="1"/>
      <c r="C2402" s="1"/>
      <c r="D2402" s="18"/>
      <c r="E2402" s="20"/>
    </row>
    <row r="2403" spans="1:5" ht="12.75">
      <c r="A2403" s="1"/>
      <c r="C2403" s="1"/>
      <c r="D2403" s="18"/>
      <c r="E2403" s="20"/>
    </row>
    <row r="2404" spans="1:5" ht="12.75">
      <c r="A2404" s="1"/>
      <c r="C2404" s="1"/>
      <c r="D2404" s="18"/>
      <c r="E2404" s="20"/>
    </row>
    <row r="2405" spans="1:5" ht="12.75">
      <c r="A2405" s="1"/>
      <c r="C2405" s="1"/>
      <c r="D2405" s="18"/>
      <c r="E2405" s="20"/>
    </row>
    <row r="2406" spans="1:5" ht="12.75">
      <c r="A2406" s="1"/>
      <c r="C2406" s="1"/>
      <c r="D2406" s="18"/>
      <c r="E2406" s="20"/>
    </row>
    <row r="2407" spans="1:5" ht="12.75">
      <c r="A2407" s="1"/>
      <c r="C2407" s="1"/>
      <c r="D2407" s="18"/>
      <c r="E2407" s="20"/>
    </row>
    <row r="2408" spans="1:5" ht="12.75">
      <c r="A2408" s="1"/>
      <c r="C2408" s="1"/>
      <c r="D2408" s="18"/>
      <c r="E2408" s="20"/>
    </row>
    <row r="2409" spans="1:5" ht="12.75">
      <c r="A2409" s="1"/>
      <c r="C2409" s="1"/>
      <c r="D2409" s="18"/>
      <c r="E2409" s="20"/>
    </row>
    <row r="2410" spans="1:5" ht="12.75">
      <c r="A2410" s="1"/>
      <c r="C2410" s="1"/>
      <c r="D2410" s="18"/>
      <c r="E2410" s="20"/>
    </row>
    <row r="2411" spans="1:5" ht="12.75">
      <c r="A2411" s="1"/>
      <c r="C2411" s="1"/>
      <c r="D2411" s="18"/>
      <c r="E2411" s="20"/>
    </row>
    <row r="2412" spans="1:5" ht="12.75">
      <c r="A2412" s="1"/>
      <c r="C2412" s="1"/>
      <c r="D2412" s="18"/>
      <c r="E2412" s="20"/>
    </row>
    <row r="2413" spans="1:5" ht="12.75">
      <c r="A2413" s="1"/>
      <c r="C2413" s="1"/>
      <c r="D2413" s="18"/>
      <c r="E2413" s="20"/>
    </row>
    <row r="2414" spans="1:5" ht="12.75">
      <c r="A2414" s="1"/>
      <c r="C2414" s="1"/>
      <c r="D2414" s="18"/>
      <c r="E2414" s="20"/>
    </row>
    <row r="2415" spans="1:5" ht="12.75">
      <c r="A2415" s="1"/>
      <c r="C2415" s="1"/>
      <c r="D2415" s="18"/>
      <c r="E2415" s="20"/>
    </row>
    <row r="2416" spans="1:5" ht="12.75">
      <c r="A2416" s="1"/>
      <c r="C2416" s="1"/>
      <c r="D2416" s="18"/>
      <c r="E2416" s="20"/>
    </row>
    <row r="2417" spans="1:5" ht="12.75">
      <c r="A2417" s="1"/>
      <c r="C2417" s="1"/>
      <c r="D2417" s="18"/>
      <c r="E2417" s="20"/>
    </row>
    <row r="2418" spans="1:5" ht="12.75">
      <c r="A2418" s="1"/>
      <c r="C2418" s="1"/>
      <c r="D2418" s="18"/>
      <c r="E2418" s="20"/>
    </row>
    <row r="2419" spans="1:5" ht="12.75">
      <c r="A2419" s="1"/>
      <c r="C2419" s="1"/>
      <c r="D2419" s="18"/>
      <c r="E2419" s="20"/>
    </row>
    <row r="2420" spans="1:5" ht="12.75">
      <c r="A2420" s="1"/>
      <c r="C2420" s="1"/>
      <c r="D2420" s="18"/>
      <c r="E2420" s="20"/>
    </row>
    <row r="2421" spans="1:5" ht="12.75">
      <c r="A2421" s="1"/>
      <c r="C2421" s="1"/>
      <c r="D2421" s="18"/>
      <c r="E2421" s="20"/>
    </row>
    <row r="2422" spans="1:5" ht="12.75">
      <c r="A2422" s="1"/>
      <c r="C2422" s="1"/>
      <c r="D2422" s="18"/>
      <c r="E2422" s="20"/>
    </row>
    <row r="2423" spans="1:5" ht="12.75">
      <c r="A2423" s="1"/>
      <c r="C2423" s="1"/>
      <c r="D2423" s="18"/>
      <c r="E2423" s="20"/>
    </row>
    <row r="2424" spans="1:5" ht="12.75">
      <c r="A2424" s="1"/>
      <c r="C2424" s="1"/>
      <c r="D2424" s="18"/>
      <c r="E2424" s="20"/>
    </row>
    <row r="2425" spans="1:5" ht="12.75">
      <c r="A2425" s="1"/>
      <c r="C2425" s="1"/>
      <c r="D2425" s="18"/>
      <c r="E2425" s="20"/>
    </row>
    <row r="2426" spans="1:5" ht="12.75">
      <c r="A2426" s="1"/>
      <c r="C2426" s="1"/>
      <c r="D2426" s="18"/>
      <c r="E2426" s="20"/>
    </row>
    <row r="2427" spans="1:5" ht="12.75">
      <c r="A2427" s="1"/>
      <c r="C2427" s="1"/>
      <c r="D2427" s="18"/>
      <c r="E2427" s="20"/>
    </row>
    <row r="2428" spans="1:5" ht="12.75">
      <c r="A2428" s="1"/>
      <c r="C2428" s="1"/>
      <c r="D2428" s="18"/>
      <c r="E2428" s="20"/>
    </row>
    <row r="2429" spans="1:5" ht="12.75">
      <c r="A2429" s="1"/>
      <c r="C2429" s="1"/>
      <c r="D2429" s="18"/>
      <c r="E2429" s="20"/>
    </row>
    <row r="2430" spans="1:5" ht="12.75">
      <c r="A2430" s="1"/>
      <c r="C2430" s="1"/>
      <c r="D2430" s="18"/>
      <c r="E2430" s="20"/>
    </row>
    <row r="2431" spans="1:5" ht="12.75">
      <c r="A2431" s="1"/>
      <c r="C2431" s="1"/>
      <c r="D2431" s="18"/>
      <c r="E2431" s="20"/>
    </row>
    <row r="2432" spans="1:5" ht="12.75">
      <c r="A2432" s="1"/>
      <c r="C2432" s="1"/>
      <c r="D2432" s="18"/>
      <c r="E2432" s="20"/>
    </row>
    <row r="2433" spans="1:5" ht="12.75">
      <c r="A2433" s="1"/>
      <c r="C2433" s="1"/>
      <c r="D2433" s="18"/>
      <c r="E2433" s="20"/>
    </row>
    <row r="2434" spans="1:5" ht="12.75">
      <c r="A2434" s="1"/>
      <c r="C2434" s="1"/>
      <c r="D2434" s="18"/>
      <c r="E2434" s="20"/>
    </row>
    <row r="2435" spans="1:5" ht="12.75">
      <c r="A2435" s="1"/>
      <c r="C2435" s="1"/>
      <c r="D2435" s="18"/>
      <c r="E2435" s="20"/>
    </row>
    <row r="2436" spans="1:5" ht="12.75">
      <c r="A2436" s="1"/>
      <c r="C2436" s="1"/>
      <c r="D2436" s="18"/>
      <c r="E2436" s="20"/>
    </row>
    <row r="2437" spans="1:5" ht="12.75">
      <c r="A2437" s="1"/>
      <c r="C2437" s="1"/>
      <c r="D2437" s="18"/>
      <c r="E2437" s="20"/>
    </row>
    <row r="2438" spans="1:5" ht="12.75">
      <c r="A2438" s="1"/>
      <c r="C2438" s="1"/>
      <c r="D2438" s="18"/>
      <c r="E2438" s="20"/>
    </row>
    <row r="2439" spans="1:5" ht="12.75">
      <c r="A2439" s="1"/>
      <c r="C2439" s="1"/>
      <c r="D2439" s="18"/>
      <c r="E2439" s="20"/>
    </row>
    <row r="2440" spans="1:5" ht="12.75">
      <c r="A2440" s="1"/>
      <c r="C2440" s="1"/>
      <c r="D2440" s="18"/>
      <c r="E2440" s="20"/>
    </row>
    <row r="2441" spans="1:5" ht="12.75">
      <c r="A2441" s="1"/>
      <c r="C2441" s="1"/>
      <c r="D2441" s="18"/>
      <c r="E2441" s="20"/>
    </row>
    <row r="2442" spans="1:5" ht="12.75">
      <c r="A2442" s="1"/>
      <c r="C2442" s="1"/>
      <c r="D2442" s="18"/>
      <c r="E2442" s="20"/>
    </row>
    <row r="2443" spans="1:5" ht="12.75">
      <c r="A2443" s="1"/>
      <c r="C2443" s="1"/>
      <c r="D2443" s="18"/>
      <c r="E2443" s="20"/>
    </row>
    <row r="2444" spans="1:5" ht="12.75">
      <c r="A2444" s="1"/>
      <c r="C2444" s="1"/>
      <c r="D2444" s="18"/>
      <c r="E2444" s="20"/>
    </row>
    <row r="2445" spans="1:5" ht="12.75">
      <c r="A2445" s="1"/>
      <c r="C2445" s="1"/>
      <c r="D2445" s="18"/>
      <c r="E2445" s="20"/>
    </row>
    <row r="2446" spans="1:5" ht="12.75">
      <c r="A2446" s="1"/>
      <c r="C2446" s="1"/>
      <c r="D2446" s="18"/>
      <c r="E2446" s="20"/>
    </row>
    <row r="2447" spans="1:5" ht="12.75">
      <c r="A2447" s="1"/>
      <c r="C2447" s="1"/>
      <c r="D2447" s="18"/>
      <c r="E2447" s="20"/>
    </row>
    <row r="2448" spans="1:5" ht="12.75">
      <c r="A2448" s="1"/>
      <c r="C2448" s="1"/>
      <c r="D2448" s="18"/>
      <c r="E2448" s="20"/>
    </row>
    <row r="2449" spans="1:5" ht="12.75">
      <c r="A2449" s="1"/>
      <c r="C2449" s="1"/>
      <c r="D2449" s="18"/>
      <c r="E2449" s="20"/>
    </row>
    <row r="2450" spans="1:5" ht="12.75">
      <c r="A2450" s="1"/>
      <c r="C2450" s="1"/>
      <c r="D2450" s="18"/>
      <c r="E2450" s="20"/>
    </row>
    <row r="2451" spans="1:5" ht="12.75">
      <c r="A2451" s="1"/>
      <c r="C2451" s="1"/>
      <c r="D2451" s="18"/>
      <c r="E2451" s="20"/>
    </row>
    <row r="2452" spans="1:5" ht="12.75">
      <c r="A2452" s="1"/>
      <c r="C2452" s="1"/>
      <c r="D2452" s="18"/>
      <c r="E2452" s="20"/>
    </row>
    <row r="2453" spans="1:5" ht="12.75">
      <c r="A2453" s="1"/>
      <c r="C2453" s="1"/>
      <c r="D2453" s="18"/>
      <c r="E2453" s="20"/>
    </row>
    <row r="2454" spans="1:5" ht="12.75">
      <c r="A2454" s="1"/>
      <c r="C2454" s="1"/>
      <c r="D2454" s="18"/>
      <c r="E2454" s="20"/>
    </row>
    <row r="2455" spans="1:5" ht="12.75">
      <c r="A2455" s="1"/>
      <c r="C2455" s="1"/>
      <c r="D2455" s="18"/>
      <c r="E2455" s="20"/>
    </row>
    <row r="2456" spans="1:5" ht="12.75">
      <c r="A2456" s="1"/>
      <c r="C2456" s="1"/>
      <c r="D2456" s="18"/>
      <c r="E2456" s="20"/>
    </row>
    <row r="2457" spans="1:5" ht="12.75">
      <c r="A2457" s="1"/>
      <c r="C2457" s="1"/>
      <c r="D2457" s="18"/>
      <c r="E2457" s="20"/>
    </row>
    <row r="2458" spans="1:5" ht="12.75">
      <c r="A2458" s="1"/>
      <c r="C2458" s="1"/>
      <c r="D2458" s="18"/>
      <c r="E2458" s="20"/>
    </row>
    <row r="2459" spans="1:5" ht="12.75">
      <c r="A2459" s="1"/>
      <c r="C2459" s="1"/>
      <c r="D2459" s="18"/>
      <c r="E2459" s="20"/>
    </row>
    <row r="2460" spans="1:5" ht="12.75">
      <c r="A2460" s="1"/>
      <c r="C2460" s="1"/>
      <c r="D2460" s="18"/>
      <c r="E2460" s="20"/>
    </row>
    <row r="2461" spans="1:5" ht="12.75">
      <c r="A2461" s="1"/>
      <c r="C2461" s="1"/>
      <c r="D2461" s="18"/>
      <c r="E2461" s="20"/>
    </row>
    <row r="2462" spans="1:5" ht="12.75">
      <c r="A2462" s="1"/>
      <c r="C2462" s="1"/>
      <c r="D2462" s="18"/>
      <c r="E2462" s="20"/>
    </row>
    <row r="2463" spans="1:5" ht="12.75">
      <c r="A2463" s="1"/>
      <c r="C2463" s="1"/>
      <c r="D2463" s="18"/>
      <c r="E2463" s="20"/>
    </row>
    <row r="2464" spans="1:5" ht="12.75">
      <c r="A2464" s="1"/>
      <c r="C2464" s="1"/>
      <c r="D2464" s="18"/>
      <c r="E2464" s="20"/>
    </row>
    <row r="2465" spans="1:5" ht="12.75">
      <c r="A2465" s="1"/>
      <c r="C2465" s="1"/>
      <c r="D2465" s="18"/>
      <c r="E2465" s="20"/>
    </row>
    <row r="2466" spans="1:5" ht="12.75">
      <c r="A2466" s="1"/>
      <c r="C2466" s="1"/>
      <c r="D2466" s="18"/>
      <c r="E2466" s="20"/>
    </row>
    <row r="2467" spans="1:5" ht="12.75">
      <c r="A2467" s="1"/>
      <c r="C2467" s="1"/>
      <c r="D2467" s="18"/>
      <c r="E2467" s="20"/>
    </row>
    <row r="2468" spans="1:5" ht="12.75">
      <c r="A2468" s="1"/>
      <c r="C2468" s="1"/>
      <c r="D2468" s="18"/>
      <c r="E2468" s="20"/>
    </row>
    <row r="2469" spans="1:5" ht="12.75">
      <c r="A2469" s="1"/>
      <c r="C2469" s="1"/>
      <c r="D2469" s="18"/>
      <c r="E2469" s="20"/>
    </row>
    <row r="2470" spans="1:5" ht="12.75">
      <c r="A2470" s="1"/>
      <c r="C2470" s="1"/>
      <c r="D2470" s="18"/>
      <c r="E2470" s="20"/>
    </row>
    <row r="2471" spans="1:5" ht="12.75">
      <c r="A2471" s="1"/>
      <c r="C2471" s="1"/>
      <c r="D2471" s="18"/>
      <c r="E2471" s="20"/>
    </row>
    <row r="2472" spans="1:5" ht="12.75">
      <c r="A2472" s="1"/>
      <c r="C2472" s="1"/>
      <c r="D2472" s="18"/>
      <c r="E2472" s="20"/>
    </row>
    <row r="2473" spans="1:5" ht="12.75">
      <c r="A2473" s="1"/>
      <c r="C2473" s="1"/>
      <c r="D2473" s="18"/>
      <c r="E2473" s="20"/>
    </row>
    <row r="2474" spans="1:5" ht="12.75">
      <c r="A2474" s="1"/>
      <c r="C2474" s="1"/>
      <c r="D2474" s="18"/>
      <c r="E2474" s="20"/>
    </row>
    <row r="2475" spans="1:5" ht="12.75">
      <c r="A2475" s="1"/>
      <c r="C2475" s="1"/>
      <c r="D2475" s="18"/>
      <c r="E2475" s="20"/>
    </row>
    <row r="2476" spans="1:5" ht="12.75">
      <c r="A2476" s="1"/>
      <c r="C2476" s="1"/>
      <c r="D2476" s="18"/>
      <c r="E2476" s="20"/>
    </row>
    <row r="2477" spans="1:5" ht="12.75">
      <c r="A2477" s="1"/>
      <c r="C2477" s="1"/>
      <c r="D2477" s="18"/>
      <c r="E2477" s="20"/>
    </row>
    <row r="2478" spans="1:5" ht="12.75">
      <c r="A2478" s="1"/>
      <c r="C2478" s="1"/>
      <c r="D2478" s="18"/>
      <c r="E2478" s="20"/>
    </row>
    <row r="2479" spans="1:5" ht="12.75">
      <c r="A2479" s="1"/>
      <c r="C2479" s="1"/>
      <c r="D2479" s="18"/>
      <c r="E2479" s="20"/>
    </row>
    <row r="2480" spans="1:5" ht="12.75">
      <c r="A2480" s="1"/>
      <c r="C2480" s="1"/>
      <c r="D2480" s="18"/>
      <c r="E2480" s="20"/>
    </row>
    <row r="2481" spans="1:5" ht="12.75">
      <c r="A2481" s="1"/>
      <c r="C2481" s="1"/>
      <c r="D2481" s="18"/>
      <c r="E2481" s="20"/>
    </row>
    <row r="2482" spans="1:5" ht="12.75">
      <c r="A2482" s="1"/>
      <c r="C2482" s="1"/>
      <c r="D2482" s="18"/>
      <c r="E2482" s="20"/>
    </row>
    <row r="2483" spans="1:5" ht="12.75">
      <c r="A2483" s="1"/>
      <c r="C2483" s="1"/>
      <c r="D2483" s="18"/>
      <c r="E2483" s="20"/>
    </row>
    <row r="2484" spans="1:5" ht="12.75">
      <c r="A2484" s="1"/>
      <c r="C2484" s="1"/>
      <c r="D2484" s="18"/>
      <c r="E2484" s="20"/>
    </row>
    <row r="2485" spans="1:5" ht="12.75">
      <c r="A2485" s="1"/>
      <c r="C2485" s="1"/>
      <c r="D2485" s="18"/>
      <c r="E2485" s="20"/>
    </row>
    <row r="2486" spans="1:5" ht="12.75">
      <c r="A2486" s="1"/>
      <c r="C2486" s="1"/>
      <c r="D2486" s="18"/>
      <c r="E2486" s="20"/>
    </row>
    <row r="2487" spans="1:5" ht="12.75">
      <c r="A2487" s="1"/>
      <c r="C2487" s="1"/>
      <c r="D2487" s="18"/>
      <c r="E2487" s="20"/>
    </row>
    <row r="2488" spans="1:5" ht="12.75">
      <c r="A2488" s="1"/>
      <c r="C2488" s="1"/>
      <c r="D2488" s="18"/>
      <c r="E2488" s="20"/>
    </row>
    <row r="2489" spans="1:5" ht="12.75">
      <c r="A2489" s="1"/>
      <c r="C2489" s="1"/>
      <c r="D2489" s="18"/>
      <c r="E2489" s="20"/>
    </row>
    <row r="2490" spans="1:5" ht="12.75">
      <c r="A2490" s="1"/>
      <c r="C2490" s="1"/>
      <c r="D2490" s="18"/>
      <c r="E2490" s="20"/>
    </row>
    <row r="2491" spans="1:5" ht="12.75">
      <c r="A2491" s="1"/>
      <c r="C2491" s="1"/>
      <c r="D2491" s="18"/>
      <c r="E2491" s="20"/>
    </row>
    <row r="2492" spans="1:5" ht="12.75">
      <c r="A2492" s="1"/>
      <c r="C2492" s="1"/>
      <c r="D2492" s="18"/>
      <c r="E2492" s="20"/>
    </row>
    <row r="2493" spans="1:5" ht="12.75">
      <c r="A2493" s="1"/>
      <c r="C2493" s="1"/>
      <c r="D2493" s="18"/>
      <c r="E2493" s="20"/>
    </row>
    <row r="2494" spans="1:5" ht="12.75">
      <c r="A2494" s="1"/>
      <c r="C2494" s="1"/>
      <c r="D2494" s="18"/>
      <c r="E2494" s="20"/>
    </row>
    <row r="2495" spans="1:5" ht="12.75">
      <c r="A2495" s="1"/>
      <c r="C2495" s="1"/>
      <c r="D2495" s="18"/>
      <c r="E2495" s="20"/>
    </row>
    <row r="2496" spans="1:5" ht="12.75">
      <c r="A2496" s="1"/>
      <c r="C2496" s="1"/>
      <c r="D2496" s="18"/>
      <c r="E2496" s="20"/>
    </row>
    <row r="2497" spans="1:5" ht="12.75">
      <c r="A2497" s="1"/>
      <c r="C2497" s="1"/>
      <c r="D2497" s="18"/>
      <c r="E2497" s="20"/>
    </row>
    <row r="2498" spans="1:5" ht="12.75">
      <c r="A2498" s="1"/>
      <c r="C2498" s="1"/>
      <c r="D2498" s="18"/>
      <c r="E2498" s="20"/>
    </row>
    <row r="2499" spans="1:5" ht="12.75">
      <c r="A2499" s="1"/>
      <c r="C2499" s="1"/>
      <c r="D2499" s="18"/>
      <c r="E2499" s="20"/>
    </row>
    <row r="2500" spans="1:5" ht="12.75">
      <c r="A2500" s="1"/>
      <c r="C2500" s="1"/>
      <c r="D2500" s="18"/>
      <c r="E2500" s="20"/>
    </row>
    <row r="2501" spans="1:5" ht="12.75">
      <c r="A2501" s="1"/>
      <c r="C2501" s="1"/>
      <c r="D2501" s="18"/>
      <c r="E2501" s="20"/>
    </row>
    <row r="2502" spans="1:5" ht="12.75">
      <c r="A2502" s="1"/>
      <c r="C2502" s="1"/>
      <c r="D2502" s="18"/>
      <c r="E2502" s="20"/>
    </row>
    <row r="2503" spans="1:5" ht="12.75">
      <c r="A2503" s="1"/>
      <c r="C2503" s="1"/>
      <c r="D2503" s="18"/>
      <c r="E2503" s="20"/>
    </row>
    <row r="2504" spans="1:5" ht="12.75">
      <c r="A2504" s="1"/>
      <c r="C2504" s="1"/>
      <c r="D2504" s="18"/>
      <c r="E2504" s="20"/>
    </row>
    <row r="2505" spans="1:5" ht="12.75">
      <c r="A2505" s="1"/>
      <c r="C2505" s="1"/>
      <c r="D2505" s="18"/>
      <c r="E2505" s="20"/>
    </row>
    <row r="2506" spans="1:5" ht="12.75">
      <c r="A2506" s="1"/>
      <c r="C2506" s="1"/>
      <c r="D2506" s="18"/>
      <c r="E2506" s="20"/>
    </row>
    <row r="2507" spans="1:5" ht="12.75">
      <c r="A2507" s="1"/>
      <c r="C2507" s="1"/>
      <c r="D2507" s="18"/>
      <c r="E2507" s="20"/>
    </row>
    <row r="2508" spans="1:5" ht="12.75">
      <c r="A2508" s="1"/>
      <c r="C2508" s="1"/>
      <c r="D2508" s="18"/>
      <c r="E2508" s="20"/>
    </row>
    <row r="2509" spans="1:5" ht="12.75">
      <c r="A2509" s="1"/>
      <c r="C2509" s="1"/>
      <c r="D2509" s="18"/>
      <c r="E2509" s="20"/>
    </row>
    <row r="2510" spans="1:5" ht="12.75">
      <c r="A2510" s="1"/>
      <c r="C2510" s="1"/>
      <c r="D2510" s="18"/>
      <c r="E2510" s="20"/>
    </row>
    <row r="2511" spans="1:5" ht="12.75">
      <c r="A2511" s="1"/>
      <c r="C2511" s="1"/>
      <c r="D2511" s="18"/>
      <c r="E2511" s="20"/>
    </row>
    <row r="2512" spans="1:5" ht="12.75">
      <c r="A2512" s="1"/>
      <c r="C2512" s="1"/>
      <c r="D2512" s="18"/>
      <c r="E2512" s="20"/>
    </row>
    <row r="2513" spans="1:5" ht="12.75">
      <c r="A2513" s="1"/>
      <c r="C2513" s="1"/>
      <c r="D2513" s="18"/>
      <c r="E2513" s="20"/>
    </row>
    <row r="2514" spans="1:5" ht="12.75">
      <c r="A2514" s="1"/>
      <c r="C2514" s="1"/>
      <c r="D2514" s="18"/>
      <c r="E2514" s="20"/>
    </row>
    <row r="2515" spans="1:5" ht="12.75">
      <c r="A2515" s="1"/>
      <c r="C2515" s="1"/>
      <c r="D2515" s="18"/>
      <c r="E2515" s="20"/>
    </row>
    <row r="2516" spans="1:5" ht="12.75">
      <c r="A2516" s="1"/>
      <c r="C2516" s="1"/>
      <c r="D2516" s="18"/>
      <c r="E2516" s="20"/>
    </row>
    <row r="2517" spans="1:5" ht="12.75">
      <c r="A2517" s="1"/>
      <c r="C2517" s="1"/>
      <c r="D2517" s="18"/>
      <c r="E2517" s="20"/>
    </row>
    <row r="2518" spans="1:5" ht="12.75">
      <c r="A2518" s="1"/>
      <c r="C2518" s="1"/>
      <c r="D2518" s="18"/>
      <c r="E2518" s="20"/>
    </row>
    <row r="2519" spans="1:5" ht="12.75">
      <c r="A2519" s="1"/>
      <c r="C2519" s="1"/>
      <c r="D2519" s="18"/>
      <c r="E2519" s="20"/>
    </row>
    <row r="2520" spans="1:5" ht="12.75">
      <c r="A2520" s="1"/>
      <c r="C2520" s="1"/>
      <c r="D2520" s="18"/>
      <c r="E2520" s="20"/>
    </row>
    <row r="2521" spans="1:5" ht="12.75">
      <c r="A2521" s="1"/>
      <c r="C2521" s="1"/>
      <c r="D2521" s="18"/>
      <c r="E2521" s="20"/>
    </row>
    <row r="2522" spans="1:5" ht="12.75">
      <c r="A2522" s="1"/>
      <c r="C2522" s="1"/>
      <c r="D2522" s="18"/>
      <c r="E2522" s="20"/>
    </row>
    <row r="2523" spans="1:5" ht="12.75">
      <c r="A2523" s="1"/>
      <c r="C2523" s="1"/>
      <c r="D2523" s="18"/>
      <c r="E2523" s="20"/>
    </row>
    <row r="2524" spans="1:5" ht="12.75">
      <c r="A2524" s="1"/>
      <c r="C2524" s="1"/>
      <c r="D2524" s="18"/>
      <c r="E2524" s="20"/>
    </row>
    <row r="2525" spans="1:5" ht="12.75">
      <c r="A2525" s="1"/>
      <c r="C2525" s="1"/>
      <c r="D2525" s="18"/>
      <c r="E2525" s="20"/>
    </row>
    <row r="2526" spans="1:5" ht="12.75">
      <c r="A2526" s="1"/>
      <c r="C2526" s="1"/>
      <c r="D2526" s="18"/>
      <c r="E2526" s="20"/>
    </row>
    <row r="2527" spans="1:5" ht="12.75">
      <c r="A2527" s="1"/>
      <c r="C2527" s="1"/>
      <c r="D2527" s="18"/>
      <c r="E2527" s="20"/>
    </row>
    <row r="2528" spans="1:5" ht="12.75">
      <c r="A2528" s="1"/>
      <c r="C2528" s="1"/>
      <c r="D2528" s="18"/>
      <c r="E2528" s="20"/>
    </row>
    <row r="2529" spans="1:5" ht="12.75">
      <c r="A2529" s="1"/>
      <c r="C2529" s="1"/>
      <c r="D2529" s="18"/>
      <c r="E2529" s="20"/>
    </row>
    <row r="2530" spans="1:5" ht="12.75">
      <c r="A2530" s="1"/>
      <c r="C2530" s="1"/>
      <c r="D2530" s="18"/>
      <c r="E2530" s="20"/>
    </row>
    <row r="2531" spans="1:5" ht="12.75">
      <c r="A2531" s="1"/>
      <c r="C2531" s="1"/>
      <c r="D2531" s="18"/>
      <c r="E2531" s="20"/>
    </row>
    <row r="2532" spans="1:5" ht="12.75">
      <c r="A2532" s="1"/>
      <c r="C2532" s="1"/>
      <c r="D2532" s="18"/>
      <c r="E2532" s="20"/>
    </row>
    <row r="2533" spans="1:5" ht="12.75">
      <c r="A2533" s="1"/>
      <c r="C2533" s="1"/>
      <c r="D2533" s="18"/>
      <c r="E2533" s="20"/>
    </row>
    <row r="2534" spans="1:5" ht="12.75">
      <c r="A2534" s="1"/>
      <c r="C2534" s="1"/>
      <c r="D2534" s="18"/>
      <c r="E2534" s="20"/>
    </row>
    <row r="2535" spans="1:5" ht="12.75">
      <c r="A2535" s="1"/>
      <c r="C2535" s="1"/>
      <c r="D2535" s="18"/>
      <c r="E2535" s="20"/>
    </row>
    <row r="2536" spans="1:5" ht="12.75">
      <c r="A2536" s="1"/>
      <c r="C2536" s="1"/>
      <c r="D2536" s="18"/>
      <c r="E2536" s="20"/>
    </row>
    <row r="2537" spans="1:5" ht="12.75">
      <c r="A2537" s="1"/>
      <c r="C2537" s="1"/>
      <c r="D2537" s="18"/>
      <c r="E2537" s="20"/>
    </row>
    <row r="2538" spans="1:5" ht="12.75">
      <c r="A2538" s="1"/>
      <c r="C2538" s="1"/>
      <c r="D2538" s="18"/>
      <c r="E2538" s="20"/>
    </row>
    <row r="2539" spans="1:5" ht="12.75">
      <c r="A2539" s="1"/>
      <c r="C2539" s="1"/>
      <c r="D2539" s="18"/>
      <c r="E2539" s="20"/>
    </row>
    <row r="2540" spans="1:5" ht="12.75">
      <c r="A2540" s="1"/>
      <c r="C2540" s="1"/>
      <c r="D2540" s="18"/>
      <c r="E2540" s="20"/>
    </row>
    <row r="2541" spans="1:5" ht="12.75">
      <c r="A2541" s="1"/>
      <c r="C2541" s="1"/>
      <c r="D2541" s="18"/>
      <c r="E2541" s="20"/>
    </row>
    <row r="2542" spans="1:5" ht="12.75">
      <c r="A2542" s="1"/>
      <c r="C2542" s="1"/>
      <c r="D2542" s="18"/>
      <c r="E2542" s="20"/>
    </row>
    <row r="2543" spans="1:5" ht="12.75">
      <c r="A2543" s="1"/>
      <c r="C2543" s="1"/>
      <c r="D2543" s="18"/>
      <c r="E2543" s="20"/>
    </row>
    <row r="2544" spans="1:5" ht="12.75">
      <c r="A2544" s="1"/>
      <c r="C2544" s="1"/>
      <c r="D2544" s="18"/>
      <c r="E2544" s="20"/>
    </row>
    <row r="2545" spans="1:5" ht="12.75">
      <c r="A2545" s="1"/>
      <c r="C2545" s="1"/>
      <c r="D2545" s="18"/>
      <c r="E2545" s="20"/>
    </row>
    <row r="2546" spans="1:5" ht="12.75">
      <c r="A2546" s="1"/>
      <c r="C2546" s="1"/>
      <c r="D2546" s="18"/>
      <c r="E2546" s="20"/>
    </row>
    <row r="2547" spans="1:5" ht="12.75">
      <c r="A2547" s="1"/>
      <c r="C2547" s="1"/>
      <c r="D2547" s="18"/>
      <c r="E2547" s="20"/>
    </row>
    <row r="2548" spans="1:5" ht="12.75">
      <c r="A2548" s="1"/>
      <c r="C2548" s="1"/>
      <c r="D2548" s="18"/>
      <c r="E2548" s="20"/>
    </row>
    <row r="2549" spans="1:5" ht="12.75">
      <c r="A2549" s="1"/>
      <c r="C2549" s="1"/>
      <c r="D2549" s="18"/>
      <c r="E2549" s="20"/>
    </row>
    <row r="2550" spans="1:5" ht="12.75">
      <c r="A2550" s="1"/>
      <c r="C2550" s="1"/>
      <c r="D2550" s="18"/>
      <c r="E2550" s="20"/>
    </row>
    <row r="2551" spans="1:5" ht="12.75">
      <c r="A2551" s="1"/>
      <c r="C2551" s="1"/>
      <c r="D2551" s="18"/>
      <c r="E2551" s="20"/>
    </row>
    <row r="2552" spans="1:5" ht="12.75">
      <c r="A2552" s="1"/>
      <c r="C2552" s="1"/>
      <c r="D2552" s="18"/>
      <c r="E2552" s="20"/>
    </row>
    <row r="2553" spans="1:5" ht="12.75">
      <c r="A2553" s="1"/>
      <c r="C2553" s="1"/>
      <c r="D2553" s="18"/>
      <c r="E2553" s="20"/>
    </row>
    <row r="2554" spans="1:5" ht="12.75">
      <c r="A2554" s="1"/>
      <c r="C2554" s="1"/>
      <c r="D2554" s="18"/>
      <c r="E2554" s="20"/>
    </row>
    <row r="2555" spans="1:5" ht="12.75">
      <c r="A2555" s="1"/>
      <c r="C2555" s="1"/>
      <c r="D2555" s="18"/>
      <c r="E2555" s="20"/>
    </row>
    <row r="2556" spans="1:5" ht="12.75">
      <c r="A2556" s="1"/>
      <c r="C2556" s="1"/>
      <c r="D2556" s="18"/>
      <c r="E2556" s="20"/>
    </row>
    <row r="2557" spans="1:5" ht="12.75">
      <c r="A2557" s="1"/>
      <c r="C2557" s="1"/>
      <c r="D2557" s="18"/>
      <c r="E2557" s="20"/>
    </row>
    <row r="2558" spans="1:5" ht="12.75">
      <c r="A2558" s="1"/>
      <c r="C2558" s="1"/>
      <c r="D2558" s="18"/>
      <c r="E2558" s="20"/>
    </row>
    <row r="2559" spans="1:5" ht="12.75">
      <c r="A2559" s="1"/>
      <c r="C2559" s="1"/>
      <c r="D2559" s="18"/>
      <c r="E2559" s="20"/>
    </row>
    <row r="2560" spans="1:5" ht="12.75">
      <c r="A2560" s="1"/>
      <c r="C2560" s="1"/>
      <c r="D2560" s="18"/>
      <c r="E2560" s="20"/>
    </row>
    <row r="2561" spans="1:5" ht="12.75">
      <c r="A2561" s="1"/>
      <c r="C2561" s="1"/>
      <c r="D2561" s="18"/>
      <c r="E2561" s="20"/>
    </row>
    <row r="2562" spans="1:5" ht="12.75">
      <c r="A2562" s="1"/>
      <c r="C2562" s="1"/>
      <c r="D2562" s="18"/>
      <c r="E2562" s="20"/>
    </row>
    <row r="2563" spans="1:5" ht="12.75">
      <c r="A2563" s="1"/>
      <c r="C2563" s="1"/>
      <c r="D2563" s="18"/>
      <c r="E2563" s="20"/>
    </row>
    <row r="2564" spans="1:5" ht="12.75">
      <c r="A2564" s="1"/>
      <c r="C2564" s="1"/>
      <c r="D2564" s="18"/>
      <c r="E2564" s="20"/>
    </row>
    <row r="2565" spans="1:5" ht="12.75">
      <c r="A2565" s="1"/>
      <c r="C2565" s="1"/>
      <c r="D2565" s="18"/>
      <c r="E2565" s="20"/>
    </row>
    <row r="2566" spans="1:5" ht="12.75">
      <c r="A2566" s="1"/>
      <c r="C2566" s="1"/>
      <c r="D2566" s="18"/>
      <c r="E2566" s="20"/>
    </row>
    <row r="2567" spans="1:5" ht="12.75">
      <c r="A2567" s="1"/>
      <c r="C2567" s="1"/>
      <c r="D2567" s="18"/>
      <c r="E2567" s="20"/>
    </row>
    <row r="2568" spans="1:5" ht="12.75">
      <c r="A2568" s="1"/>
      <c r="C2568" s="1"/>
      <c r="D2568" s="18"/>
      <c r="E2568" s="20"/>
    </row>
    <row r="2569" spans="1:5" ht="12.75">
      <c r="A2569" s="1"/>
      <c r="C2569" s="1"/>
      <c r="D2569" s="18"/>
      <c r="E2569" s="20"/>
    </row>
    <row r="2570" spans="1:5" ht="12.75">
      <c r="A2570" s="1"/>
      <c r="C2570" s="1"/>
      <c r="D2570" s="18"/>
      <c r="E2570" s="20"/>
    </row>
    <row r="2571" spans="1:5" ht="12.75">
      <c r="A2571" s="1"/>
      <c r="C2571" s="1"/>
      <c r="D2571" s="18"/>
      <c r="E2571" s="20"/>
    </row>
    <row r="2572" spans="1:5" ht="12.75">
      <c r="A2572" s="1"/>
      <c r="C2572" s="1"/>
      <c r="D2572" s="18"/>
      <c r="E2572" s="20"/>
    </row>
    <row r="2573" spans="1:5" ht="12.75">
      <c r="A2573" s="1"/>
      <c r="C2573" s="1"/>
      <c r="D2573" s="18"/>
      <c r="E2573" s="20"/>
    </row>
    <row r="2574" spans="1:5" ht="12.75">
      <c r="A2574" s="1"/>
      <c r="C2574" s="1"/>
      <c r="D2574" s="18"/>
      <c r="E2574" s="20"/>
    </row>
    <row r="2575" spans="1:5" ht="12.75">
      <c r="A2575" s="1"/>
      <c r="C2575" s="1"/>
      <c r="D2575" s="18"/>
      <c r="E2575" s="20"/>
    </row>
    <row r="2576" spans="1:5" ht="12.75">
      <c r="A2576" s="1"/>
      <c r="C2576" s="1"/>
      <c r="D2576" s="18"/>
      <c r="E2576" s="20"/>
    </row>
    <row r="2577" spans="1:5" ht="12.75">
      <c r="A2577" s="1"/>
      <c r="C2577" s="1"/>
      <c r="D2577" s="18"/>
      <c r="E2577" s="20"/>
    </row>
    <row r="2578" spans="1:5" ht="12.75">
      <c r="A2578" s="1"/>
      <c r="C2578" s="1"/>
      <c r="D2578" s="18"/>
      <c r="E2578" s="20"/>
    </row>
    <row r="2579" spans="1:5" ht="12.75">
      <c r="A2579" s="1"/>
      <c r="C2579" s="1"/>
      <c r="D2579" s="18"/>
      <c r="E2579" s="20"/>
    </row>
    <row r="2580" spans="1:5" ht="12.75">
      <c r="A2580" s="1"/>
      <c r="C2580" s="1"/>
      <c r="D2580" s="18"/>
      <c r="E2580" s="20"/>
    </row>
    <row r="2581" spans="1:5" ht="12.75">
      <c r="A2581" s="1"/>
      <c r="C2581" s="1"/>
      <c r="D2581" s="18"/>
      <c r="E2581" s="20"/>
    </row>
    <row r="2582" spans="1:5" ht="12.75">
      <c r="A2582" s="1"/>
      <c r="C2582" s="1"/>
      <c r="D2582" s="18"/>
      <c r="E2582" s="20"/>
    </row>
    <row r="2583" spans="1:5" ht="12.75">
      <c r="A2583" s="1"/>
      <c r="C2583" s="1"/>
      <c r="D2583" s="18"/>
      <c r="E2583" s="20"/>
    </row>
    <row r="2584" spans="1:5" ht="12.75">
      <c r="A2584" s="1"/>
      <c r="C2584" s="1"/>
      <c r="D2584" s="18"/>
      <c r="E2584" s="20"/>
    </row>
    <row r="2585" spans="1:5" ht="12.75">
      <c r="A2585" s="1"/>
      <c r="C2585" s="1"/>
      <c r="D2585" s="18"/>
      <c r="E2585" s="20"/>
    </row>
    <row r="2586" spans="1:5" ht="12.75">
      <c r="A2586" s="1"/>
      <c r="C2586" s="1"/>
      <c r="D2586" s="18"/>
      <c r="E2586" s="20"/>
    </row>
    <row r="2587" spans="1:5" ht="12.75">
      <c r="A2587" s="1"/>
      <c r="C2587" s="1"/>
      <c r="D2587" s="18"/>
      <c r="E2587" s="20"/>
    </row>
    <row r="2588" spans="1:5" ht="12.75">
      <c r="A2588" s="1"/>
      <c r="C2588" s="1"/>
      <c r="D2588" s="18"/>
      <c r="E2588" s="20"/>
    </row>
    <row r="2589" spans="1:5" ht="12.75">
      <c r="A2589" s="1"/>
      <c r="C2589" s="1"/>
      <c r="D2589" s="18"/>
      <c r="E2589" s="20"/>
    </row>
    <row r="2590" spans="1:5" ht="12.75">
      <c r="A2590" s="1"/>
      <c r="C2590" s="1"/>
      <c r="D2590" s="18"/>
      <c r="E2590" s="20"/>
    </row>
    <row r="2591" spans="1:5" ht="12.75">
      <c r="A2591" s="1"/>
      <c r="C2591" s="1"/>
      <c r="D2591" s="18"/>
      <c r="E2591" s="20"/>
    </row>
    <row r="2592" spans="1:5" ht="12.75">
      <c r="A2592" s="1"/>
      <c r="C2592" s="1"/>
      <c r="D2592" s="18"/>
      <c r="E2592" s="20"/>
    </row>
    <row r="2593" spans="1:5" ht="12.75">
      <c r="A2593" s="1"/>
      <c r="C2593" s="1"/>
      <c r="D2593" s="18"/>
      <c r="E2593" s="20"/>
    </row>
    <row r="2594" spans="1:5" ht="12.75">
      <c r="A2594" s="1"/>
      <c r="C2594" s="1"/>
      <c r="D2594" s="18"/>
      <c r="E2594" s="20"/>
    </row>
    <row r="2595" spans="1:5" ht="12.75">
      <c r="A2595" s="1"/>
      <c r="C2595" s="1"/>
      <c r="D2595" s="18"/>
      <c r="E2595" s="20"/>
    </row>
    <row r="2596" spans="1:5" ht="12.75">
      <c r="A2596" s="1"/>
      <c r="C2596" s="1"/>
      <c r="D2596" s="18"/>
      <c r="E2596" s="20"/>
    </row>
    <row r="2597" spans="1:5" ht="12.75">
      <c r="A2597" s="1"/>
      <c r="C2597" s="1"/>
      <c r="D2597" s="18"/>
      <c r="E2597" s="20"/>
    </row>
    <row r="2598" spans="1:5" ht="12.75">
      <c r="A2598" s="1"/>
      <c r="C2598" s="1"/>
      <c r="D2598" s="18"/>
      <c r="E2598" s="20"/>
    </row>
    <row r="2599" spans="1:5" ht="12.75">
      <c r="A2599" s="1"/>
      <c r="C2599" s="1"/>
      <c r="D2599" s="18"/>
      <c r="E2599" s="20"/>
    </row>
    <row r="2600" spans="1:5" ht="12.75">
      <c r="A2600" s="1"/>
      <c r="C2600" s="1"/>
      <c r="D2600" s="18"/>
      <c r="E2600" s="20"/>
    </row>
    <row r="2601" spans="1:5" ht="12.75">
      <c r="A2601" s="1"/>
      <c r="C2601" s="1"/>
      <c r="D2601" s="18"/>
      <c r="E2601" s="20"/>
    </row>
    <row r="2602" spans="1:5" ht="12.75">
      <c r="A2602" s="1"/>
      <c r="C2602" s="1"/>
      <c r="D2602" s="18"/>
      <c r="E2602" s="20"/>
    </row>
    <row r="2603" spans="1:5" ht="12.75">
      <c r="A2603" s="1"/>
      <c r="C2603" s="1"/>
      <c r="D2603" s="18"/>
      <c r="E2603" s="20"/>
    </row>
    <row r="2604" spans="1:5" ht="12.75">
      <c r="A2604" s="1"/>
      <c r="C2604" s="1"/>
      <c r="D2604" s="18"/>
      <c r="E2604" s="20"/>
    </row>
    <row r="2605" spans="1:5" ht="12.75">
      <c r="A2605" s="1"/>
      <c r="C2605" s="1"/>
      <c r="D2605" s="18"/>
      <c r="E2605" s="20"/>
    </row>
    <row r="2606" spans="1:5" ht="12.75">
      <c r="A2606" s="1"/>
      <c r="C2606" s="1"/>
      <c r="D2606" s="18"/>
      <c r="E2606" s="20"/>
    </row>
    <row r="2607" spans="1:5" ht="12.75">
      <c r="A2607" s="1"/>
      <c r="C2607" s="1"/>
      <c r="D2607" s="18"/>
      <c r="E2607" s="20"/>
    </row>
    <row r="2608" spans="1:5" ht="12.75">
      <c r="A2608" s="1"/>
      <c r="C2608" s="1"/>
      <c r="D2608" s="18"/>
      <c r="E2608" s="20"/>
    </row>
    <row r="2609" spans="1:5" ht="12.75">
      <c r="A2609" s="1"/>
      <c r="C2609" s="1"/>
      <c r="D2609" s="18"/>
      <c r="E2609" s="20"/>
    </row>
    <row r="2610" spans="1:5" ht="12.75">
      <c r="A2610" s="1"/>
      <c r="C2610" s="1"/>
      <c r="D2610" s="18"/>
      <c r="E2610" s="20"/>
    </row>
    <row r="2611" spans="1:5" ht="12.75">
      <c r="A2611" s="1"/>
      <c r="C2611" s="1"/>
      <c r="D2611" s="18"/>
      <c r="E2611" s="20"/>
    </row>
    <row r="2612" spans="1:5" ht="12.75">
      <c r="A2612" s="1"/>
      <c r="C2612" s="1"/>
      <c r="D2612" s="18"/>
      <c r="E2612" s="20"/>
    </row>
    <row r="2613" spans="1:5" ht="12.75">
      <c r="A2613" s="1"/>
      <c r="C2613" s="1"/>
      <c r="D2613" s="18"/>
      <c r="E2613" s="20"/>
    </row>
    <row r="2614" spans="1:5" ht="12.75">
      <c r="A2614" s="1"/>
      <c r="C2614" s="1"/>
      <c r="D2614" s="18"/>
      <c r="E2614" s="20"/>
    </row>
    <row r="2615" spans="1:5" ht="12.75">
      <c r="A2615" s="1"/>
      <c r="C2615" s="1"/>
      <c r="D2615" s="18"/>
      <c r="E2615" s="20"/>
    </row>
    <row r="2616" spans="1:5" ht="12.75">
      <c r="A2616" s="1"/>
      <c r="C2616" s="1"/>
      <c r="D2616" s="18"/>
      <c r="E2616" s="20"/>
    </row>
    <row r="2617" spans="1:5" ht="12.75">
      <c r="A2617" s="1"/>
      <c r="C2617" s="1"/>
      <c r="D2617" s="18"/>
      <c r="E2617" s="20"/>
    </row>
    <row r="2618" spans="1:5" ht="12.75">
      <c r="A2618" s="1"/>
      <c r="C2618" s="1"/>
      <c r="D2618" s="18"/>
      <c r="E2618" s="20"/>
    </row>
    <row r="2619" spans="1:5" ht="12.75">
      <c r="A2619" s="1"/>
      <c r="C2619" s="1"/>
      <c r="D2619" s="18"/>
      <c r="E2619" s="20"/>
    </row>
    <row r="2620" spans="1:5" ht="12.75">
      <c r="A2620" s="1"/>
      <c r="C2620" s="1"/>
      <c r="D2620" s="18"/>
      <c r="E2620" s="20"/>
    </row>
    <row r="2621" spans="1:5" ht="12.75">
      <c r="A2621" s="1"/>
      <c r="C2621" s="1"/>
      <c r="D2621" s="18"/>
      <c r="E2621" s="20"/>
    </row>
    <row r="2622" spans="1:5" ht="12.75">
      <c r="A2622" s="1"/>
      <c r="C2622" s="1"/>
      <c r="D2622" s="18"/>
      <c r="E2622" s="20"/>
    </row>
    <row r="2623" spans="1:5" ht="12.75">
      <c r="A2623" s="1"/>
      <c r="C2623" s="1"/>
      <c r="D2623" s="18"/>
      <c r="E2623" s="20"/>
    </row>
    <row r="2624" spans="1:5" ht="12.75">
      <c r="A2624" s="1"/>
      <c r="C2624" s="1"/>
      <c r="D2624" s="18"/>
      <c r="E2624" s="20"/>
    </row>
    <row r="2625" spans="1:5" ht="12.75">
      <c r="A2625" s="1"/>
      <c r="C2625" s="1"/>
      <c r="D2625" s="18"/>
      <c r="E2625" s="20"/>
    </row>
    <row r="2626" spans="1:5" ht="12.75">
      <c r="A2626" s="1"/>
      <c r="C2626" s="1"/>
      <c r="D2626" s="18"/>
      <c r="E2626" s="20"/>
    </row>
    <row r="2627" spans="1:5" ht="12.75">
      <c r="A2627" s="1"/>
      <c r="C2627" s="1"/>
      <c r="D2627" s="18"/>
      <c r="E2627" s="20"/>
    </row>
    <row r="2628" spans="1:5" ht="12.75">
      <c r="A2628" s="1"/>
      <c r="C2628" s="1"/>
      <c r="D2628" s="18"/>
      <c r="E2628" s="20"/>
    </row>
    <row r="2629" spans="1:5" ht="12.75">
      <c r="A2629" s="1"/>
      <c r="C2629" s="1"/>
      <c r="D2629" s="18"/>
      <c r="E2629" s="20"/>
    </row>
    <row r="2630" spans="1:5" ht="12.75">
      <c r="A2630" s="1"/>
      <c r="C2630" s="1"/>
      <c r="D2630" s="18"/>
      <c r="E2630" s="20"/>
    </row>
    <row r="2631" spans="1:5" ht="12.75">
      <c r="A2631" s="1"/>
      <c r="C2631" s="1"/>
      <c r="D2631" s="18"/>
      <c r="E2631" s="20"/>
    </row>
    <row r="2632" spans="1:5" ht="12.75">
      <c r="A2632" s="1"/>
      <c r="C2632" s="1"/>
      <c r="D2632" s="18"/>
      <c r="E2632" s="20"/>
    </row>
    <row r="2633" spans="1:5" ht="12.75">
      <c r="A2633" s="1"/>
      <c r="C2633" s="1"/>
      <c r="D2633" s="18"/>
      <c r="E2633" s="20"/>
    </row>
    <row r="2634" spans="1:5" ht="12.75">
      <c r="A2634" s="1"/>
      <c r="C2634" s="1"/>
      <c r="D2634" s="18"/>
      <c r="E2634" s="20"/>
    </row>
    <row r="2635" spans="1:5" ht="12.75">
      <c r="A2635" s="1"/>
      <c r="C2635" s="1"/>
      <c r="D2635" s="18"/>
      <c r="E2635" s="20"/>
    </row>
    <row r="2636" spans="1:5" ht="12.75">
      <c r="A2636" s="1"/>
      <c r="C2636" s="1"/>
      <c r="D2636" s="18"/>
      <c r="E2636" s="20"/>
    </row>
    <row r="2637" spans="1:5" ht="12.75">
      <c r="A2637" s="1"/>
      <c r="C2637" s="1"/>
      <c r="D2637" s="18"/>
      <c r="E2637" s="20"/>
    </row>
    <row r="2638" spans="1:5" ht="12.75">
      <c r="A2638" s="1"/>
      <c r="C2638" s="1"/>
      <c r="D2638" s="18"/>
      <c r="E2638" s="20"/>
    </row>
    <row r="2639" spans="1:5" ht="12.75">
      <c r="A2639" s="1"/>
      <c r="C2639" s="1"/>
      <c r="D2639" s="18"/>
      <c r="E2639" s="20"/>
    </row>
    <row r="2640" spans="1:5" ht="12.75">
      <c r="A2640" s="1"/>
      <c r="C2640" s="1"/>
      <c r="D2640" s="18"/>
      <c r="E2640" s="20"/>
    </row>
    <row r="2641" spans="1:5" ht="12.75">
      <c r="A2641" s="1"/>
      <c r="C2641" s="1"/>
      <c r="D2641" s="18"/>
      <c r="E2641" s="20"/>
    </row>
    <row r="2642" spans="1:5" ht="12.75">
      <c r="A2642" s="1"/>
      <c r="C2642" s="1"/>
      <c r="D2642" s="18"/>
      <c r="E2642" s="20"/>
    </row>
    <row r="2643" spans="1:5" ht="12.75">
      <c r="A2643" s="1"/>
      <c r="C2643" s="1"/>
      <c r="D2643" s="18"/>
      <c r="E2643" s="20"/>
    </row>
    <row r="2644" spans="1:5" ht="12.75">
      <c r="A2644" s="1"/>
      <c r="C2644" s="1"/>
      <c r="D2644" s="18"/>
      <c r="E2644" s="20"/>
    </row>
    <row r="2645" spans="1:5" ht="12.75">
      <c r="A2645" s="1"/>
      <c r="C2645" s="1"/>
      <c r="D2645" s="18"/>
      <c r="E2645" s="20"/>
    </row>
    <row r="2646" spans="1:5" ht="12.75">
      <c r="A2646" s="1"/>
      <c r="C2646" s="1"/>
      <c r="D2646" s="18"/>
      <c r="E2646" s="20"/>
    </row>
    <row r="2647" spans="1:5" ht="12.75">
      <c r="A2647" s="1"/>
      <c r="C2647" s="1"/>
      <c r="D2647" s="18"/>
      <c r="E2647" s="20"/>
    </row>
    <row r="2648" spans="1:5" ht="12.75">
      <c r="A2648" s="1"/>
      <c r="C2648" s="1"/>
      <c r="D2648" s="18"/>
      <c r="E2648" s="20"/>
    </row>
    <row r="2649" spans="1:5" ht="12.75">
      <c r="A2649" s="1"/>
      <c r="C2649" s="1"/>
      <c r="D2649" s="18"/>
      <c r="E2649" s="20"/>
    </row>
    <row r="2650" spans="1:5" ht="12.75">
      <c r="A2650" s="1"/>
      <c r="C2650" s="1"/>
      <c r="D2650" s="18"/>
      <c r="E2650" s="20"/>
    </row>
    <row r="2651" spans="1:5" ht="12.75">
      <c r="A2651" s="1"/>
      <c r="C2651" s="1"/>
      <c r="D2651" s="18"/>
      <c r="E2651" s="20"/>
    </row>
    <row r="2652" spans="1:5" ht="12.75">
      <c r="A2652" s="1"/>
      <c r="C2652" s="1"/>
      <c r="D2652" s="18"/>
      <c r="E2652" s="20"/>
    </row>
    <row r="2653" spans="1:5" ht="12.75">
      <c r="A2653" s="1"/>
      <c r="C2653" s="1"/>
      <c r="D2653" s="18"/>
      <c r="E2653" s="20"/>
    </row>
    <row r="2654" spans="1:5" ht="12.75">
      <c r="A2654" s="1"/>
      <c r="C2654" s="1"/>
      <c r="D2654" s="18"/>
      <c r="E2654" s="20"/>
    </row>
    <row r="2655" spans="1:5" ht="12.75">
      <c r="A2655" s="1"/>
      <c r="C2655" s="1"/>
      <c r="D2655" s="18"/>
      <c r="E2655" s="20"/>
    </row>
    <row r="2656" spans="1:5" ht="12.75">
      <c r="A2656" s="1"/>
      <c r="C2656" s="1"/>
      <c r="D2656" s="18"/>
      <c r="E2656" s="20"/>
    </row>
    <row r="2657" spans="1:5" ht="12.75">
      <c r="A2657" s="1"/>
      <c r="C2657" s="1"/>
      <c r="D2657" s="18"/>
      <c r="E2657" s="20"/>
    </row>
    <row r="2658" spans="1:5" ht="12.75">
      <c r="A2658" s="1"/>
      <c r="C2658" s="1"/>
      <c r="D2658" s="18"/>
      <c r="E2658" s="20"/>
    </row>
    <row r="2659" spans="1:5" ht="12.75">
      <c r="A2659" s="1"/>
      <c r="C2659" s="1"/>
      <c r="D2659" s="18"/>
      <c r="E2659" s="20"/>
    </row>
    <row r="2660" spans="1:5" ht="12.75">
      <c r="A2660" s="1"/>
      <c r="C2660" s="1"/>
      <c r="D2660" s="18"/>
      <c r="E2660" s="20"/>
    </row>
    <row r="2661" spans="1:5" ht="12.75">
      <c r="A2661" s="1"/>
      <c r="C2661" s="1"/>
      <c r="D2661" s="18"/>
      <c r="E2661" s="20"/>
    </row>
    <row r="2662" spans="1:5" ht="12.75">
      <c r="A2662" s="1"/>
      <c r="C2662" s="1"/>
      <c r="D2662" s="18"/>
      <c r="E2662" s="20"/>
    </row>
    <row r="2663" spans="1:5" ht="12.75">
      <c r="A2663" s="1"/>
      <c r="C2663" s="1"/>
      <c r="D2663" s="18"/>
      <c r="E2663" s="20"/>
    </row>
    <row r="2664" spans="1:5" ht="12.75">
      <c r="A2664" s="1"/>
      <c r="C2664" s="1"/>
      <c r="D2664" s="18"/>
      <c r="E2664" s="20"/>
    </row>
    <row r="2665" spans="1:5" ht="12.75">
      <c r="A2665" s="1"/>
      <c r="C2665" s="1"/>
      <c r="D2665" s="18"/>
      <c r="E2665" s="20"/>
    </row>
    <row r="2666" spans="1:5" ht="12.75">
      <c r="A2666" s="1"/>
      <c r="C2666" s="1"/>
      <c r="D2666" s="18"/>
      <c r="E2666" s="20"/>
    </row>
    <row r="2667" spans="1:5" ht="12.75">
      <c r="A2667" s="1"/>
      <c r="C2667" s="1"/>
      <c r="D2667" s="18"/>
      <c r="E2667" s="20"/>
    </row>
    <row r="2668" spans="1:5" ht="12.75">
      <c r="A2668" s="1"/>
      <c r="C2668" s="1"/>
      <c r="D2668" s="18"/>
      <c r="E2668" s="20"/>
    </row>
    <row r="2669" spans="1:5" ht="12.75">
      <c r="A2669" s="1"/>
      <c r="C2669" s="1"/>
      <c r="D2669" s="18"/>
      <c r="E2669" s="20"/>
    </row>
    <row r="2670" spans="1:5" ht="12.75">
      <c r="A2670" s="1"/>
      <c r="C2670" s="1"/>
      <c r="D2670" s="18"/>
      <c r="E2670" s="20"/>
    </row>
    <row r="2671" spans="1:5" ht="12.75">
      <c r="A2671" s="1"/>
      <c r="C2671" s="1"/>
      <c r="D2671" s="18"/>
      <c r="E2671" s="20"/>
    </row>
    <row r="2672" spans="1:5" ht="12.75">
      <c r="A2672" s="1"/>
      <c r="C2672" s="1"/>
      <c r="D2672" s="18"/>
      <c r="E2672" s="20"/>
    </row>
    <row r="2673" spans="1:5" ht="12.75">
      <c r="A2673" s="1"/>
      <c r="C2673" s="1"/>
      <c r="D2673" s="18"/>
      <c r="E2673" s="20"/>
    </row>
    <row r="2674" spans="1:5" ht="12.75">
      <c r="A2674" s="1"/>
      <c r="C2674" s="1"/>
      <c r="D2674" s="18"/>
      <c r="E2674" s="20"/>
    </row>
    <row r="2675" spans="1:5" ht="12.75">
      <c r="A2675" s="1"/>
      <c r="C2675" s="1"/>
      <c r="D2675" s="18"/>
      <c r="E2675" s="20"/>
    </row>
    <row r="2676" spans="1:5" ht="12.75">
      <c r="A2676" s="1"/>
      <c r="C2676" s="1"/>
      <c r="D2676" s="18"/>
      <c r="E2676" s="20"/>
    </row>
    <row r="2677" spans="1:5" ht="12.75">
      <c r="A2677" s="1"/>
      <c r="C2677" s="1"/>
      <c r="D2677" s="18"/>
      <c r="E2677" s="20"/>
    </row>
    <row r="2678" spans="1:5" ht="12.75">
      <c r="A2678" s="1"/>
      <c r="C2678" s="1"/>
      <c r="D2678" s="18"/>
      <c r="E2678" s="20"/>
    </row>
    <row r="2679" spans="1:5" ht="12.75">
      <c r="A2679" s="1"/>
      <c r="C2679" s="1"/>
      <c r="D2679" s="18"/>
      <c r="E2679" s="20"/>
    </row>
    <row r="2680" spans="1:5" ht="12.75">
      <c r="A2680" s="1"/>
      <c r="C2680" s="1"/>
      <c r="D2680" s="18"/>
      <c r="E2680" s="20"/>
    </row>
    <row r="2681" spans="1:5" ht="12.75">
      <c r="A2681" s="1"/>
      <c r="C2681" s="1"/>
      <c r="D2681" s="18"/>
      <c r="E2681" s="20"/>
    </row>
    <row r="2682" spans="1:5" ht="12.75">
      <c r="A2682" s="1"/>
      <c r="C2682" s="1"/>
      <c r="D2682" s="18"/>
      <c r="E2682" s="20"/>
    </row>
    <row r="2683" spans="1:5" ht="12.75">
      <c r="A2683" s="1"/>
      <c r="C2683" s="1"/>
      <c r="D2683" s="18"/>
      <c r="E2683" s="20"/>
    </row>
    <row r="2684" spans="1:5" ht="12.75">
      <c r="A2684" s="1"/>
      <c r="C2684" s="1"/>
      <c r="D2684" s="18"/>
      <c r="E2684" s="20"/>
    </row>
    <row r="2685" spans="1:5" ht="12.75">
      <c r="A2685" s="1"/>
      <c r="C2685" s="1"/>
      <c r="D2685" s="18"/>
      <c r="E2685" s="20"/>
    </row>
    <row r="2686" spans="1:5" ht="12.75">
      <c r="A2686" s="1"/>
      <c r="C2686" s="1"/>
      <c r="D2686" s="18"/>
      <c r="E2686" s="20"/>
    </row>
    <row r="2687" spans="1:5" ht="12.75">
      <c r="A2687" s="1"/>
      <c r="C2687" s="1"/>
      <c r="D2687" s="18"/>
      <c r="E2687" s="20"/>
    </row>
    <row r="2688" spans="1:5" ht="12.75">
      <c r="A2688" s="1"/>
      <c r="C2688" s="1"/>
      <c r="D2688" s="18"/>
      <c r="E2688" s="20"/>
    </row>
    <row r="2689" spans="1:5" ht="12.75">
      <c r="A2689" s="1"/>
      <c r="C2689" s="1"/>
      <c r="D2689" s="18"/>
      <c r="E2689" s="20"/>
    </row>
    <row r="2690" spans="1:5" ht="12.75">
      <c r="A2690" s="1"/>
      <c r="C2690" s="1"/>
      <c r="D2690" s="18"/>
      <c r="E2690" s="20"/>
    </row>
    <row r="2691" spans="1:5" ht="12.75">
      <c r="A2691" s="1"/>
      <c r="C2691" s="1"/>
      <c r="D2691" s="18"/>
      <c r="E2691" s="20"/>
    </row>
    <row r="2692" spans="1:5" ht="12.75">
      <c r="A2692" s="1"/>
      <c r="C2692" s="1"/>
      <c r="D2692" s="18"/>
      <c r="E2692" s="20"/>
    </row>
    <row r="2693" spans="1:5" ht="12.75">
      <c r="A2693" s="1"/>
      <c r="C2693" s="1"/>
      <c r="D2693" s="18"/>
      <c r="E2693" s="20"/>
    </row>
    <row r="2694" spans="1:5" ht="12.75">
      <c r="A2694" s="1"/>
      <c r="C2694" s="1"/>
      <c r="D2694" s="18"/>
      <c r="E2694" s="20"/>
    </row>
    <row r="2695" spans="1:5" ht="12.75">
      <c r="A2695" s="1"/>
      <c r="C2695" s="1"/>
      <c r="D2695" s="18"/>
      <c r="E2695" s="20"/>
    </row>
    <row r="2696" spans="1:5" ht="12.75">
      <c r="A2696" s="1"/>
      <c r="C2696" s="1"/>
      <c r="D2696" s="18"/>
      <c r="E2696" s="20"/>
    </row>
    <row r="2697" spans="1:5" ht="12.75">
      <c r="A2697" s="1"/>
      <c r="C2697" s="1"/>
      <c r="D2697" s="18"/>
      <c r="E2697" s="20"/>
    </row>
    <row r="2698" spans="1:5" ht="12.75">
      <c r="A2698" s="1"/>
      <c r="C2698" s="1"/>
      <c r="D2698" s="18"/>
      <c r="E2698" s="20"/>
    </row>
    <row r="2699" spans="1:5" ht="12.75">
      <c r="A2699" s="1"/>
      <c r="C2699" s="1"/>
      <c r="D2699" s="18"/>
      <c r="E2699" s="20"/>
    </row>
    <row r="2700" spans="1:5" ht="12.75">
      <c r="A2700" s="1"/>
      <c r="C2700" s="1"/>
      <c r="D2700" s="18"/>
      <c r="E2700" s="20"/>
    </row>
    <row r="2701" spans="1:5" ht="12.75">
      <c r="A2701" s="1"/>
      <c r="C2701" s="1"/>
      <c r="D2701" s="18"/>
      <c r="E2701" s="20"/>
    </row>
    <row r="2702" spans="1:5" ht="12.75">
      <c r="A2702" s="1"/>
      <c r="C2702" s="1"/>
      <c r="D2702" s="18"/>
      <c r="E2702" s="20"/>
    </row>
    <row r="2703" spans="1:5" ht="12.75">
      <c r="A2703" s="1"/>
      <c r="C2703" s="1"/>
      <c r="D2703" s="18"/>
      <c r="E2703" s="20"/>
    </row>
    <row r="2704" spans="1:5" ht="12.75">
      <c r="A2704" s="1"/>
      <c r="C2704" s="1"/>
      <c r="D2704" s="18"/>
      <c r="E2704" s="20"/>
    </row>
    <row r="2705" spans="1:5" ht="12.75">
      <c r="A2705" s="1"/>
      <c r="C2705" s="1"/>
      <c r="D2705" s="18"/>
      <c r="E2705" s="20"/>
    </row>
    <row r="2706" spans="1:5" ht="12.75">
      <c r="A2706" s="1"/>
      <c r="C2706" s="1"/>
      <c r="D2706" s="18"/>
      <c r="E2706" s="20"/>
    </row>
    <row r="2707" spans="1:5" ht="12.75">
      <c r="A2707" s="1"/>
      <c r="C2707" s="1"/>
      <c r="D2707" s="18"/>
      <c r="E2707" s="20"/>
    </row>
    <row r="2708" spans="1:5" ht="12.75">
      <c r="A2708" s="1"/>
      <c r="C2708" s="1"/>
      <c r="D2708" s="18"/>
      <c r="E2708" s="20"/>
    </row>
    <row r="2709" spans="1:5" ht="12.75">
      <c r="A2709" s="1"/>
      <c r="C2709" s="1"/>
      <c r="D2709" s="18"/>
      <c r="E2709" s="20"/>
    </row>
    <row r="2710" spans="1:5" ht="12.75">
      <c r="A2710" s="1"/>
      <c r="C2710" s="1"/>
      <c r="D2710" s="18"/>
      <c r="E2710" s="20"/>
    </row>
    <row r="2711" spans="1:5" ht="12.75">
      <c r="A2711" s="1"/>
      <c r="C2711" s="1"/>
      <c r="D2711" s="18"/>
      <c r="E2711" s="20"/>
    </row>
    <row r="2712" spans="1:5" ht="12.75">
      <c r="A2712" s="1"/>
      <c r="C2712" s="1"/>
      <c r="D2712" s="18"/>
      <c r="E2712" s="20"/>
    </row>
    <row r="2713" spans="1:5" ht="12.75">
      <c r="A2713" s="1"/>
      <c r="C2713" s="1"/>
      <c r="D2713" s="18"/>
      <c r="E2713" s="20"/>
    </row>
    <row r="2714" spans="1:5" ht="12.75">
      <c r="A2714" s="1"/>
      <c r="C2714" s="1"/>
      <c r="D2714" s="18"/>
      <c r="E2714" s="20"/>
    </row>
  </sheetData>
  <printOptions verticalCentered="1"/>
  <pageMargins left="0.5905511811023623" right="0" top="0.984251968503937" bottom="0.31496062992125984" header="0.7086614173228347" footer="0.2362204724409449"/>
  <pageSetup horizontalDpi="600" verticalDpi="600" orientation="landscape" paperSize="9" scale="65" r:id="rId3"/>
  <headerFooter alignWithMargins="0">
    <oddHeader>&amp;L&amp;"Arial,Tučné"&amp;14Úprava ukazatelů škol, předškolních a školských zařízení zřizovaných krajem k 27.5.2004</oddHeader>
    <oddFooter>&amp;R &amp;P z &amp;N</oddFooter>
  </headerFooter>
  <rowBreaks count="6" manualBreakCount="6">
    <brk id="31" max="255" man="1"/>
    <brk id="60" max="255" man="1"/>
    <brk id="93" max="255" man="1"/>
    <brk id="121" max="255" man="1"/>
    <brk id="157" max="255" man="1"/>
    <brk id="159" max="255" man="1"/>
  </rowBreaks>
  <colBreaks count="2" manualBreakCount="2">
    <brk id="15" max="65535" man="1"/>
    <brk id="2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sm846</dc:creator>
  <cp:keywords/>
  <dc:description/>
  <cp:lastModifiedBy>or165</cp:lastModifiedBy>
  <cp:lastPrinted>2004-05-20T04:43:20Z</cp:lastPrinted>
  <dcterms:created xsi:type="dcterms:W3CDTF">2002-08-14T14:49:57Z</dcterms:created>
  <dcterms:modified xsi:type="dcterms:W3CDTF">2004-05-20T05:29:42Z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422102685</vt:i4>
  </property>
  <property fmtid="{D5CDD505-2E9C-101B-9397-08002B2CF9AE}" pid="4" name="_EmailSubje">
    <vt:lpwstr>Zastupitelstvo</vt:lpwstr>
  </property>
  <property fmtid="{D5CDD505-2E9C-101B-9397-08002B2CF9AE}" pid="5" name="_AuthorEma">
    <vt:lpwstr>mcancarova@kr-kralovehradecky.cz</vt:lpwstr>
  </property>
  <property fmtid="{D5CDD505-2E9C-101B-9397-08002B2CF9AE}" pid="6" name="_AuthorEmailDisplayNa">
    <vt:lpwstr>Čančarová Milena</vt:lpwstr>
  </property>
</Properties>
</file>