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6 kultura" sheetId="1" r:id="rId1"/>
  </sheets>
  <definedNames>
    <definedName name="_xlnm.Print_Area" localSheetId="0">'16 kultura'!$A$1:$T$74</definedName>
  </definedNames>
  <calcPr fullCalcOnLoad="1"/>
</workbook>
</file>

<file path=xl/sharedStrings.xml><?xml version="1.0" encoding="utf-8"?>
<sst xmlns="http://schemas.openxmlformats.org/spreadsheetml/2006/main" count="114" uniqueCount="92">
  <si>
    <t>příloha 5 list 1-2</t>
  </si>
  <si>
    <t>Kapitola 50 - Fond rozvoje a reprodukce Královéhradeckého kraje rok 2008 - sumář - I. návrh úprav</t>
  </si>
  <si>
    <t>Limit celkem od poč. roku:</t>
  </si>
  <si>
    <t>I. čerpání  Zastupitelstvo 13.12.2007-ZK/25/1616/2007</t>
  </si>
  <si>
    <t>zůstatek k rozdělení</t>
  </si>
  <si>
    <t>I. navýšení rozpočtu Rada 2.4.2008 a Zastupitelstvo 3.4.2008</t>
  </si>
  <si>
    <t xml:space="preserve">celkem limit FRR pro rok 2008 </t>
  </si>
  <si>
    <t>Odvětví: kultury ( kap. 16)</t>
  </si>
  <si>
    <t>Limit:</t>
  </si>
  <si>
    <t xml:space="preserve">I. uvolnění </t>
  </si>
  <si>
    <t>Zastupitelstvo 13.12.2007-ZK/25/1616/2007</t>
  </si>
  <si>
    <t>I. navýšení rozpočtu</t>
  </si>
  <si>
    <t xml:space="preserve"> Rada 2.4.2008 a Zastupitelstvo 3.4.2008</t>
  </si>
  <si>
    <t>celkem zůstatek k rozdělení</t>
  </si>
  <si>
    <t>v tis. Kč na 1 deset. místo</t>
  </si>
  <si>
    <t>Č. org.</t>
  </si>
  <si>
    <t>§</t>
  </si>
  <si>
    <t>Položka</t>
  </si>
  <si>
    <t>Číslo
akce</t>
  </si>
  <si>
    <t>Organizace
Název akce</t>
  </si>
  <si>
    <t>Galerie moderního umění v Hradci Králové</t>
  </si>
  <si>
    <t>KP/08/501</t>
  </si>
  <si>
    <t>pořízení výstavních panelů</t>
  </si>
  <si>
    <t>celkem inv. transfery PO</t>
  </si>
  <si>
    <t>KP/08/502</t>
  </si>
  <si>
    <t>oprava podlach ve výstavních sálech</t>
  </si>
  <si>
    <t>celkem neinvestiční příspěvky PO</t>
  </si>
  <si>
    <t>Galerie výtvarného umění v Náchodě</t>
  </si>
  <si>
    <t>KP/08/503</t>
  </si>
  <si>
    <t>modernizace EZP,EPS</t>
  </si>
  <si>
    <t>Muzeum východních Čech v Hradci Králové</t>
  </si>
  <si>
    <t>KP/08/504</t>
  </si>
  <si>
    <t>ukládací systémy v depozitáři v GK</t>
  </si>
  <si>
    <t>KP/08/505</t>
  </si>
  <si>
    <t>rozšíření kaerového systému</t>
  </si>
  <si>
    <t>KP/08/506</t>
  </si>
  <si>
    <t>projekt dokumentace - bezbarierového přístupu vč. výtahu - Gajer. Kasárna</t>
  </si>
  <si>
    <t>Studijní a vědecká knihovna HK</t>
  </si>
  <si>
    <t>KP/07/502</t>
  </si>
  <si>
    <t>radiofrekvenční zabezpeč. fondu knihovny</t>
  </si>
  <si>
    <t>KP/08/507</t>
  </si>
  <si>
    <t>automobil</t>
  </si>
  <si>
    <t>KP/08/508</t>
  </si>
  <si>
    <t xml:space="preserve">server 2 ks </t>
  </si>
  <si>
    <t>Středisko amatérské kultury Impuls</t>
  </si>
  <si>
    <t>KP/08/509</t>
  </si>
  <si>
    <t>multifunkční kopírovací stroj</t>
  </si>
  <si>
    <t>Hvězdárna a planetárium v Hr.Králové</t>
  </si>
  <si>
    <t>KP/08/510</t>
  </si>
  <si>
    <t xml:space="preserve">telurium </t>
  </si>
  <si>
    <t>KP/08/511</t>
  </si>
  <si>
    <t>nákup pozemku</t>
  </si>
  <si>
    <t>Hvězdárna v Úpici</t>
  </si>
  <si>
    <t>KP/08/512</t>
  </si>
  <si>
    <t>projekt dokumentace - modernizace hvězdárny</t>
  </si>
  <si>
    <t>Regionální muzeum v Náchodě</t>
  </si>
  <si>
    <t>KP/08/513</t>
  </si>
  <si>
    <t>kamerový systém čp.18</t>
  </si>
  <si>
    <t>KP/08/514</t>
  </si>
  <si>
    <t>klimatizace depozitáře</t>
  </si>
  <si>
    <t>Muzeum a galerie Orlických hor v RK</t>
  </si>
  <si>
    <t>KP/08/515</t>
  </si>
  <si>
    <t>vitriny do muzejní expozice</t>
  </si>
  <si>
    <t>KP/08/516</t>
  </si>
  <si>
    <t>kopírka formátu A3 pro Muzeum krajky ve Vamberku</t>
  </si>
  <si>
    <t>KP/08/517</t>
  </si>
  <si>
    <t>projekt. Dokumentace - rozšíření Muzea krajky ve Vamberku</t>
  </si>
  <si>
    <t>nerozdělena rezerva v limitu odvětví</t>
  </si>
  <si>
    <t>celkem irezervy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</si>
  <si>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</si>
  <si>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</si>
  <si>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</si>
  <si>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</si>
  <si>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</si>
  <si>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</si>
  <si>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</si>
  <si>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</si>
  <si>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</si>
  <si>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</si>
  <si>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ostatní kapitálové výdaje - rezervy kapitálových výdajů</t>
  </si>
  <si>
    <t>celkem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</si>
  <si>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</si>
  <si>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</si>
  <si>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  3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</si>
  <si>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  4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</si>
  <si>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</si>
  <si>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Počáteční stav </t>
    </r>
    <r>
      <rPr>
        <sz val="10"/>
        <rFont val="Arial"/>
        <family val="2"/>
      </rPr>
      <t>/ze schváleného rozpočtu/ Zastupitelstvo 13.12.2007-ZK/25/1616/07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</si>
  <si>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3.4.2008   č.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</si>
  <si>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</si>
  <si>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 Zastupitelstva konané  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</si>
  <si>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KHK  </t>
    </r>
  </si>
  <si>
    <t>příloha č. 5 tabulky odvětví  kultury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</si>
</sst>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64" fontId="25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26" fillId="0" borderId="16" xfId="0" applyNumberFormat="1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64" fontId="25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164" fontId="27" fillId="0" borderId="22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164" fontId="25" fillId="0" borderId="2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164" fontId="27" fillId="0" borderId="27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/>
    </xf>
    <xf numFmtId="164" fontId="25" fillId="0" borderId="2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wrapText="1"/>
    </xf>
    <xf numFmtId="164" fontId="22" fillId="0" borderId="3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30" fillId="0" borderId="32" xfId="0" applyFont="1" applyBorder="1" applyAlignment="1">
      <alignment horizontal="left" wrapText="1"/>
    </xf>
    <xf numFmtId="4" fontId="0" fillId="0" borderId="33" xfId="0" applyNumberFormat="1" applyFont="1" applyBorder="1" applyAlignment="1">
      <alignment horizontal="left"/>
    </xf>
    <xf numFmtId="164" fontId="31" fillId="0" borderId="33" xfId="0" applyNumberFormat="1" applyFont="1" applyBorder="1" applyAlignment="1">
      <alignment horizontal="right"/>
    </xf>
    <xf numFmtId="164" fontId="0" fillId="24" borderId="34" xfId="0" applyNumberFormat="1" applyFont="1" applyFill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4" fontId="0" fillId="24" borderId="36" xfId="0" applyNumberFormat="1" applyFont="1" applyFill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24" borderId="38" xfId="0" applyNumberFormat="1" applyFont="1" applyFill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164" fontId="0" fillId="24" borderId="40" xfId="0" applyNumberFormat="1" applyFill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 wrapText="1"/>
    </xf>
    <xf numFmtId="4" fontId="0" fillId="24" borderId="34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164" fontId="0" fillId="24" borderId="44" xfId="0" applyNumberFormat="1" applyFill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22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left"/>
    </xf>
    <xf numFmtId="164" fontId="0" fillId="0" borderId="33" xfId="0" applyNumberFormat="1" applyFont="1" applyFill="1" applyBorder="1" applyAlignment="1">
      <alignment horizontal="right"/>
    </xf>
    <xf numFmtId="164" fontId="22" fillId="0" borderId="35" xfId="0" applyNumberFormat="1" applyFont="1" applyBorder="1" applyAlignment="1">
      <alignment horizontal="right"/>
    </xf>
    <xf numFmtId="164" fontId="0" fillId="24" borderId="38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left"/>
    </xf>
    <xf numFmtId="4" fontId="0" fillId="0" borderId="42" xfId="0" applyNumberFormat="1" applyFont="1" applyFill="1" applyBorder="1" applyAlignment="1">
      <alignment horizontal="left"/>
    </xf>
    <xf numFmtId="164" fontId="22" fillId="15" borderId="42" xfId="0" applyNumberFormat="1" applyFont="1" applyFill="1" applyBorder="1" applyAlignment="1">
      <alignment horizontal="right"/>
    </xf>
    <xf numFmtId="164" fontId="0" fillId="24" borderId="46" xfId="0" applyNumberFormat="1" applyFont="1" applyFill="1" applyBorder="1" applyAlignment="1">
      <alignment horizontal="right"/>
    </xf>
    <xf numFmtId="164" fontId="22" fillId="15" borderId="47" xfId="0" applyNumberFormat="1" applyFont="1" applyFill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24" borderId="48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24" borderId="48" xfId="0" applyNumberFormat="1" applyFill="1" applyBorder="1" applyAlignment="1">
      <alignment horizontal="right"/>
    </xf>
    <xf numFmtId="164" fontId="0" fillId="0" borderId="50" xfId="0" applyNumberFormat="1" applyBorder="1" applyAlignment="1">
      <alignment horizontal="right"/>
    </xf>
    <xf numFmtId="164" fontId="22" fillId="0" borderId="42" xfId="0" applyNumberFormat="1" applyFont="1" applyFill="1" applyBorder="1" applyAlignment="1">
      <alignment horizontal="right"/>
    </xf>
    <xf numFmtId="0" fontId="22" fillId="0" borderId="51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24" borderId="51" xfId="0" applyNumberFormat="1" applyFont="1" applyFill="1" applyBorder="1" applyAlignment="1">
      <alignment horizontal="right"/>
    </xf>
    <xf numFmtId="164" fontId="22" fillId="0" borderId="52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 horizontal="right"/>
    </xf>
    <xf numFmtId="164" fontId="0" fillId="24" borderId="53" xfId="0" applyNumberFormat="1" applyFont="1" applyFill="1" applyBorder="1" applyAlignment="1">
      <alignment horizontal="right"/>
    </xf>
    <xf numFmtId="164" fontId="0" fillId="0" borderId="54" xfId="0" applyNumberFormat="1" applyFont="1" applyBorder="1" applyAlignment="1">
      <alignment horizontal="right"/>
    </xf>
    <xf numFmtId="164" fontId="0" fillId="24" borderId="53" xfId="0" applyNumberFormat="1" applyFill="1" applyBorder="1" applyAlignment="1">
      <alignment horizontal="right"/>
    </xf>
    <xf numFmtId="0" fontId="22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4" fontId="0" fillId="0" borderId="56" xfId="0" applyNumberFormat="1" applyFont="1" applyFill="1" applyBorder="1" applyAlignment="1">
      <alignment horizontal="left"/>
    </xf>
    <xf numFmtId="164" fontId="22" fillId="0" borderId="56" xfId="0" applyNumberFormat="1" applyFont="1" applyFill="1" applyBorder="1" applyAlignment="1">
      <alignment horizontal="right"/>
    </xf>
    <xf numFmtId="164" fontId="0" fillId="24" borderId="55" xfId="0" applyNumberFormat="1" applyFont="1" applyFill="1" applyBorder="1" applyAlignment="1">
      <alignment horizontal="right"/>
    </xf>
    <xf numFmtId="164" fontId="22" fillId="0" borderId="57" xfId="0" applyNumberFormat="1" applyFont="1" applyBorder="1" applyAlignment="1">
      <alignment horizontal="right"/>
    </xf>
    <xf numFmtId="164" fontId="0" fillId="0" borderId="57" xfId="0" applyNumberFormat="1" applyFont="1" applyBorder="1" applyAlignment="1">
      <alignment horizontal="right"/>
    </xf>
    <xf numFmtId="164" fontId="0" fillId="24" borderId="58" xfId="0" applyNumberFormat="1" applyFont="1" applyFill="1" applyBorder="1" applyAlignment="1">
      <alignment horizontal="right"/>
    </xf>
    <xf numFmtId="164" fontId="0" fillId="0" borderId="59" xfId="0" applyNumberFormat="1" applyFont="1" applyBorder="1" applyAlignment="1">
      <alignment horizontal="right"/>
    </xf>
    <xf numFmtId="164" fontId="0" fillId="24" borderId="58" xfId="0" applyNumberFormat="1" applyFill="1" applyBorder="1" applyAlignment="1">
      <alignment horizontal="right"/>
    </xf>
    <xf numFmtId="0" fontId="22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 wrapText="1"/>
    </xf>
    <xf numFmtId="4" fontId="0" fillId="0" borderId="32" xfId="0" applyNumberFormat="1" applyFont="1" applyFill="1" applyBorder="1" applyAlignment="1">
      <alignment horizontal="left"/>
    </xf>
    <xf numFmtId="164" fontId="31" fillId="0" borderId="32" xfId="0" applyNumberFormat="1" applyFont="1" applyFill="1" applyBorder="1" applyAlignment="1">
      <alignment horizontal="right"/>
    </xf>
    <xf numFmtId="164" fontId="0" fillId="24" borderId="31" xfId="0" applyNumberFormat="1" applyFont="1" applyFill="1" applyBorder="1" applyAlignment="1">
      <alignment horizontal="right"/>
    </xf>
    <xf numFmtId="164" fontId="22" fillId="0" borderId="60" xfId="0" applyNumberFormat="1" applyFont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164" fontId="0" fillId="24" borderId="44" xfId="0" applyNumberFormat="1" applyFont="1" applyFill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22" fillId="15" borderId="56" xfId="0" applyNumberFormat="1" applyFont="1" applyFill="1" applyBorder="1" applyAlignment="1">
      <alignment horizontal="right"/>
    </xf>
    <xf numFmtId="164" fontId="22" fillId="15" borderId="57" xfId="0" applyNumberFormat="1" applyFont="1" applyFill="1" applyBorder="1" applyAlignment="1">
      <alignment horizontal="right"/>
    </xf>
    <xf numFmtId="0" fontId="22" fillId="0" borderId="34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 wrapText="1"/>
    </xf>
    <xf numFmtId="164" fontId="31" fillId="0" borderId="3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horizontal="left" vertical="distributed" wrapText="1"/>
    </xf>
    <xf numFmtId="164" fontId="0" fillId="0" borderId="62" xfId="0" applyNumberFormat="1" applyBorder="1" applyAlignment="1">
      <alignment horizontal="right"/>
    </xf>
    <xf numFmtId="4" fontId="0" fillId="0" borderId="42" xfId="0" applyNumberFormat="1" applyFont="1" applyFill="1" applyBorder="1" applyAlignment="1">
      <alignment horizontal="left" vertical="distributed" wrapText="1"/>
    </xf>
    <xf numFmtId="164" fontId="0" fillId="0" borderId="42" xfId="0" applyNumberFormat="1" applyFont="1" applyFill="1" applyBorder="1" applyAlignment="1">
      <alignment horizontal="right"/>
    </xf>
    <xf numFmtId="164" fontId="22" fillId="0" borderId="47" xfId="0" applyNumberFormat="1" applyFont="1" applyBorder="1" applyAlignment="1">
      <alignment horizontal="right"/>
    </xf>
    <xf numFmtId="164" fontId="0" fillId="0" borderId="63" xfId="0" applyNumberFormat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164" fontId="22" fillId="24" borderId="55" xfId="0" applyNumberFormat="1" applyFont="1" applyFill="1" applyBorder="1" applyAlignment="1">
      <alignment horizontal="right"/>
    </xf>
    <xf numFmtId="164" fontId="22" fillId="24" borderId="58" xfId="0" applyNumberFormat="1" applyFont="1" applyFill="1" applyBorder="1" applyAlignment="1">
      <alignment horizontal="right"/>
    </xf>
    <xf numFmtId="164" fontId="22" fillId="0" borderId="59" xfId="0" applyNumberFormat="1" applyFont="1" applyBorder="1" applyAlignment="1">
      <alignment horizontal="right"/>
    </xf>
    <xf numFmtId="0" fontId="0" fillId="0" borderId="33" xfId="0" applyFont="1" applyFill="1" applyBorder="1" applyAlignment="1">
      <alignment horizontal="left"/>
    </xf>
    <xf numFmtId="164" fontId="31" fillId="0" borderId="33" xfId="0" applyNumberFormat="1" applyFont="1" applyFill="1" applyBorder="1" applyAlignment="1">
      <alignment horizontal="right" wrapText="1"/>
    </xf>
    <xf numFmtId="4" fontId="22" fillId="0" borderId="8" xfId="0" applyNumberFormat="1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164" fontId="22" fillId="15" borderId="18" xfId="0" applyNumberFormat="1" applyFont="1" applyFill="1" applyBorder="1" applyAlignment="1">
      <alignment horizontal="right"/>
    </xf>
    <xf numFmtId="164" fontId="0" fillId="0" borderId="64" xfId="0" applyNumberFormat="1" applyBorder="1" applyAlignment="1">
      <alignment horizontal="right"/>
    </xf>
    <xf numFmtId="0" fontId="22" fillId="0" borderId="36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left"/>
    </xf>
    <xf numFmtId="0" fontId="30" fillId="0" borderId="65" xfId="0" applyFont="1" applyFill="1" applyBorder="1" applyAlignment="1">
      <alignment horizontal="left" wrapText="1"/>
    </xf>
    <xf numFmtId="4" fontId="0" fillId="0" borderId="65" xfId="0" applyNumberFormat="1" applyFont="1" applyFill="1" applyBorder="1" applyAlignment="1">
      <alignment horizontal="left"/>
    </xf>
    <xf numFmtId="164" fontId="31" fillId="0" borderId="65" xfId="0" applyNumberFormat="1" applyFont="1" applyFill="1" applyBorder="1" applyAlignment="1">
      <alignment horizontal="right"/>
    </xf>
    <xf numFmtId="164" fontId="0" fillId="24" borderId="36" xfId="0" applyNumberFormat="1" applyFont="1" applyFill="1" applyBorder="1" applyAlignment="1">
      <alignment horizontal="right"/>
    </xf>
    <xf numFmtId="164" fontId="22" fillId="0" borderId="37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24" borderId="40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0" fontId="22" fillId="0" borderId="8" xfId="0" applyFont="1" applyFill="1" applyBorder="1" applyAlignment="1">
      <alignment horizontal="center"/>
    </xf>
    <xf numFmtId="164" fontId="22" fillId="15" borderId="8" xfId="0" applyNumberFormat="1" applyFont="1" applyFill="1" applyBorder="1" applyAlignment="1">
      <alignment horizontal="right"/>
    </xf>
    <xf numFmtId="164" fontId="22" fillId="15" borderId="52" xfId="0" applyNumberFormat="1" applyFont="1" applyFill="1" applyBorder="1" applyAlignment="1">
      <alignment horizontal="right"/>
    </xf>
    <xf numFmtId="164" fontId="22" fillId="15" borderId="46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64" fontId="22" fillId="8" borderId="56" xfId="0" applyNumberFormat="1" applyFont="1" applyFill="1" applyBorder="1" applyAlignment="1">
      <alignment horizontal="right"/>
    </xf>
    <xf numFmtId="164" fontId="22" fillId="8" borderId="55" xfId="0" applyNumberFormat="1" applyFont="1" applyFill="1" applyBorder="1" applyAlignment="1">
      <alignment horizontal="right"/>
    </xf>
    <xf numFmtId="164" fontId="22" fillId="8" borderId="57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right"/>
    </xf>
    <xf numFmtId="164" fontId="22" fillId="25" borderId="33" xfId="0" applyNumberFormat="1" applyFont="1" applyFill="1" applyBorder="1" applyAlignment="1">
      <alignment horizontal="right"/>
    </xf>
    <xf numFmtId="164" fontId="22" fillId="25" borderId="35" xfId="0" applyNumberFormat="1" applyFont="1" applyFill="1" applyBorder="1" applyAlignment="1">
      <alignment horizontal="right"/>
    </xf>
    <xf numFmtId="164" fontId="0" fillId="24" borderId="66" xfId="0" applyNumberFormat="1" applyFont="1" applyFill="1" applyBorder="1" applyAlignment="1">
      <alignment horizontal="right"/>
    </xf>
    <xf numFmtId="164" fontId="0" fillId="0" borderId="67" xfId="0" applyNumberFormat="1" applyFont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164" fontId="32" fillId="0" borderId="29" xfId="0" applyNumberFormat="1" applyFont="1" applyFill="1" applyBorder="1" applyAlignment="1">
      <alignment horizontal="right"/>
    </xf>
    <xf numFmtId="164" fontId="32" fillId="24" borderId="28" xfId="0" applyNumberFormat="1" applyFont="1" applyFill="1" applyBorder="1" applyAlignment="1">
      <alignment horizontal="right"/>
    </xf>
    <xf numFmtId="164" fontId="32" fillId="0" borderId="30" xfId="0" applyNumberFormat="1" applyFont="1" applyFill="1" applyBorder="1" applyAlignment="1">
      <alignment horizontal="right"/>
    </xf>
    <xf numFmtId="164" fontId="32" fillId="3" borderId="30" xfId="0" applyNumberFormat="1" applyFont="1" applyFill="1" applyBorder="1" applyAlignment="1">
      <alignment horizontal="right"/>
    </xf>
    <xf numFmtId="164" fontId="0" fillId="24" borderId="28" xfId="0" applyNumberFormat="1" applyFill="1" applyBorder="1" applyAlignment="1">
      <alignment horizontal="right"/>
    </xf>
    <xf numFmtId="164" fontId="22" fillId="3" borderId="69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70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71" xfId="0" applyFont="1" applyBorder="1" applyAlignment="1">
      <alignment horizontal="left"/>
    </xf>
    <xf numFmtId="164" fontId="32" fillId="0" borderId="70" xfId="0" applyNumberFormat="1" applyFont="1" applyBorder="1" applyAlignment="1">
      <alignment horizontal="center"/>
    </xf>
    <xf numFmtId="164" fontId="32" fillId="0" borderId="71" xfId="0" applyNumberFormat="1" applyFont="1" applyBorder="1" applyAlignment="1">
      <alignment horizontal="center"/>
    </xf>
    <xf numFmtId="164" fontId="32" fillId="0" borderId="30" xfId="0" applyNumberFormat="1" applyFont="1" applyBorder="1" applyAlignment="1">
      <alignment horizontal="center"/>
    </xf>
    <xf numFmtId="164" fontId="32" fillId="0" borderId="29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164" fontId="33" fillId="0" borderId="16" xfId="0" applyNumberFormat="1" applyFont="1" applyBorder="1" applyAlignment="1">
      <alignment horizontal="right"/>
    </xf>
    <xf numFmtId="164" fontId="33" fillId="24" borderId="72" xfId="0" applyNumberFormat="1" applyFont="1" applyFill="1" applyBorder="1" applyAlignment="1">
      <alignment horizontal="right"/>
    </xf>
    <xf numFmtId="164" fontId="33" fillId="0" borderId="73" xfId="0" applyNumberFormat="1" applyFont="1" applyBorder="1" applyAlignment="1">
      <alignment horizontal="right"/>
    </xf>
    <xf numFmtId="164" fontId="28" fillId="24" borderId="36" xfId="0" applyNumberFormat="1" applyFont="1" applyFill="1" applyBorder="1" applyAlignment="1">
      <alignment horizontal="right"/>
    </xf>
    <xf numFmtId="164" fontId="28" fillId="0" borderId="37" xfId="0" applyNumberFormat="1" applyFont="1" applyBorder="1" applyAlignment="1">
      <alignment horizontal="right"/>
    </xf>
    <xf numFmtId="164" fontId="28" fillId="24" borderId="40" xfId="0" applyNumberFormat="1" applyFont="1" applyFill="1" applyBorder="1" applyAlignment="1">
      <alignment horizontal="right"/>
    </xf>
    <xf numFmtId="164" fontId="28" fillId="0" borderId="39" xfId="0" applyNumberFormat="1" applyFont="1" applyBorder="1" applyAlignment="1">
      <alignment horizontal="right"/>
    </xf>
    <xf numFmtId="164" fontId="0" fillId="24" borderId="74" xfId="0" applyNumberForma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164" fontId="33" fillId="0" borderId="22" xfId="0" applyNumberFormat="1" applyFont="1" applyBorder="1" applyAlignment="1">
      <alignment horizontal="right"/>
    </xf>
    <xf numFmtId="164" fontId="33" fillId="24" borderId="51" xfId="0" applyNumberFormat="1" applyFont="1" applyFill="1" applyBorder="1" applyAlignment="1">
      <alignment horizontal="right"/>
    </xf>
    <xf numFmtId="164" fontId="33" fillId="0" borderId="52" xfId="0" applyNumberFormat="1" applyFont="1" applyBorder="1" applyAlignment="1">
      <alignment horizontal="right"/>
    </xf>
    <xf numFmtId="164" fontId="28" fillId="24" borderId="51" xfId="0" applyNumberFormat="1" applyFont="1" applyFill="1" applyBorder="1" applyAlignment="1">
      <alignment horizontal="right"/>
    </xf>
    <xf numFmtId="164" fontId="28" fillId="0" borderId="52" xfId="0" applyNumberFormat="1" applyFont="1" applyBorder="1" applyAlignment="1">
      <alignment horizontal="right"/>
    </xf>
    <xf numFmtId="164" fontId="28" fillId="24" borderId="53" xfId="0" applyNumberFormat="1" applyFont="1" applyFill="1" applyBorder="1" applyAlignment="1">
      <alignment horizontal="right"/>
    </xf>
    <xf numFmtId="164" fontId="28" fillId="0" borderId="5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left" wrapText="1"/>
    </xf>
    <xf numFmtId="0" fontId="0" fillId="0" borderId="62" xfId="0" applyFont="1" applyBorder="1" applyAlignment="1">
      <alignment horizontal="left"/>
    </xf>
    <xf numFmtId="164" fontId="33" fillId="0" borderId="19" xfId="0" applyNumberFormat="1" applyFont="1" applyBorder="1" applyAlignment="1">
      <alignment horizontal="right"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76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4" fontId="0" fillId="0" borderId="76" xfId="0" applyNumberFormat="1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164" fontId="33" fillId="24" borderId="66" xfId="0" applyNumberFormat="1" applyFont="1" applyFill="1" applyBorder="1" applyAlignment="1">
      <alignment horizontal="right"/>
    </xf>
    <xf numFmtId="164" fontId="21" fillId="3" borderId="67" xfId="0" applyNumberFormat="1" applyFont="1" applyFill="1" applyBorder="1" applyAlignment="1">
      <alignment horizontal="right"/>
    </xf>
    <xf numFmtId="164" fontId="28" fillId="24" borderId="66" xfId="0" applyNumberFormat="1" applyFont="1" applyFill="1" applyBorder="1" applyAlignment="1">
      <alignment horizontal="right"/>
    </xf>
    <xf numFmtId="164" fontId="25" fillId="3" borderId="67" xfId="0" applyNumberFormat="1" applyFont="1" applyFill="1" applyBorder="1" applyAlignment="1">
      <alignment horizontal="right"/>
    </xf>
    <xf numFmtId="164" fontId="28" fillId="24" borderId="77" xfId="0" applyNumberFormat="1" applyFont="1" applyFill="1" applyBorder="1" applyAlignment="1">
      <alignment horizontal="right"/>
    </xf>
    <xf numFmtId="164" fontId="25" fillId="3" borderId="68" xfId="0" applyNumberFormat="1" applyFont="1" applyFill="1" applyBorder="1" applyAlignment="1">
      <alignment horizontal="right"/>
    </xf>
    <xf numFmtId="164" fontId="0" fillId="24" borderId="77" xfId="0" applyNumberFormat="1" applyFill="1" applyBorder="1" applyAlignment="1">
      <alignment horizontal="right"/>
    </xf>
    <xf numFmtId="164" fontId="24" fillId="3" borderId="64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164" fontId="21" fillId="0" borderId="13" xfId="0" applyNumberFormat="1" applyFont="1" applyBorder="1" applyAlignment="1">
      <alignment horizontal="right"/>
    </xf>
    <xf numFmtId="164" fontId="21" fillId="0" borderId="28" xfId="0" applyNumberFormat="1" applyFont="1" applyBorder="1" applyAlignment="1">
      <alignment horizontal="right"/>
    </xf>
    <xf numFmtId="164" fontId="21" fillId="0" borderId="30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6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164" fontId="22" fillId="0" borderId="69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9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5.00390625" style="0" customWidth="1"/>
    <col min="6" max="11" width="13.00390625" style="0" customWidth="1"/>
    <col min="12" max="15" width="13.00390625" style="0" hidden="1" customWidth="1"/>
    <col min="17" max="17" width="9.28125" style="0" bestFit="1" customWidth="1"/>
    <col min="18" max="20" width="7.28125" style="0" customWidth="1"/>
  </cols>
  <sheetData>
    <row r="1" spans="1:17" s="3" customFormat="1" ht="12.75" customHeight="1">
      <c r="A1" t="s">
        <v>91</v>
      </c>
      <c r="B1"/>
      <c r="C1"/>
      <c r="D1"/>
      <c r="E1"/>
      <c r="F1"/>
      <c r="G1" s="1"/>
      <c r="H1" s="2"/>
      <c r="I1" s="2"/>
      <c r="J1" s="2"/>
      <c r="L1" s="2"/>
      <c r="M1" s="2"/>
      <c r="N1" s="2"/>
      <c r="O1" s="2"/>
      <c r="Q1" s="4" t="s">
        <v>0</v>
      </c>
    </row>
    <row r="2" spans="1:15" s="3" customFormat="1" ht="19.5" customHeight="1">
      <c r="A2" s="5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</row>
    <row r="3" spans="1:15" ht="13.5" thickBot="1">
      <c r="A3" s="2"/>
      <c r="B3" s="2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 thickBot="1">
      <c r="A4" s="2"/>
      <c r="B4" s="2"/>
      <c r="C4" s="2"/>
      <c r="D4" s="6"/>
      <c r="E4" s="7" t="s">
        <v>2</v>
      </c>
      <c r="F4" s="8"/>
      <c r="G4" s="9">
        <v>10000</v>
      </c>
      <c r="H4" s="10"/>
      <c r="I4" s="10"/>
      <c r="J4" s="6"/>
      <c r="K4" s="6"/>
      <c r="L4" s="6"/>
      <c r="M4" s="6"/>
      <c r="N4" s="6"/>
      <c r="O4" s="6"/>
    </row>
    <row r="5" spans="1:15" ht="15" customHeight="1">
      <c r="A5" s="2"/>
      <c r="B5" s="2"/>
      <c r="C5" s="2"/>
      <c r="D5" s="6"/>
      <c r="E5" s="11" t="s">
        <v>3</v>
      </c>
      <c r="F5" s="12"/>
      <c r="G5" s="13">
        <v>-9710</v>
      </c>
      <c r="H5" s="10"/>
      <c r="I5" s="10"/>
      <c r="J5" s="6"/>
      <c r="K5" s="6"/>
      <c r="L5" s="6"/>
      <c r="M5" s="6"/>
      <c r="N5" s="6"/>
      <c r="O5" s="6"/>
    </row>
    <row r="6" spans="1:15" ht="15" customHeight="1">
      <c r="A6" s="2"/>
      <c r="B6" s="2"/>
      <c r="C6" s="2"/>
      <c r="D6" s="6"/>
      <c r="E6" s="14" t="s">
        <v>4</v>
      </c>
      <c r="F6" s="15"/>
      <c r="G6" s="16">
        <f>SUM(G4:G5)</f>
        <v>290</v>
      </c>
      <c r="H6" s="10"/>
      <c r="I6" s="10"/>
      <c r="J6" s="6"/>
      <c r="K6" s="6"/>
      <c r="L6" s="6"/>
      <c r="M6" s="6"/>
      <c r="N6" s="6"/>
      <c r="O6" s="6"/>
    </row>
    <row r="7" spans="1:15" ht="15" customHeight="1">
      <c r="A7" s="2"/>
      <c r="B7" s="2"/>
      <c r="C7" s="2"/>
      <c r="D7" s="6"/>
      <c r="E7" s="17" t="s">
        <v>5</v>
      </c>
      <c r="F7" s="18"/>
      <c r="G7" s="19">
        <v>629.78994</v>
      </c>
      <c r="H7" s="10"/>
      <c r="I7" s="10"/>
      <c r="J7" s="6"/>
      <c r="K7" s="6"/>
      <c r="L7" s="6"/>
      <c r="M7" s="6"/>
      <c r="N7" s="6"/>
      <c r="O7" s="6"/>
    </row>
    <row r="8" spans="1:15" ht="15" customHeight="1" thickBot="1">
      <c r="A8" s="2"/>
      <c r="B8" s="2"/>
      <c r="C8" s="2"/>
      <c r="D8" s="6"/>
      <c r="E8" s="20" t="s">
        <v>6</v>
      </c>
      <c r="F8" s="21"/>
      <c r="G8" s="22">
        <v>10629.8</v>
      </c>
      <c r="H8" s="10"/>
      <c r="I8" s="10"/>
      <c r="J8" s="6"/>
      <c r="K8" s="6"/>
      <c r="L8" s="6"/>
      <c r="M8" s="6"/>
      <c r="N8" s="6"/>
      <c r="O8" s="6"/>
    </row>
    <row r="9" spans="1:15" ht="15" customHeight="1">
      <c r="A9" s="23" t="s">
        <v>7</v>
      </c>
      <c r="B9" s="23"/>
      <c r="C9" s="23"/>
      <c r="D9" s="23"/>
      <c r="E9" s="24"/>
      <c r="F9" s="24"/>
      <c r="G9" s="25"/>
      <c r="H9" s="10"/>
      <c r="I9" s="10"/>
      <c r="J9" s="6"/>
      <c r="K9" s="6"/>
      <c r="L9" s="6"/>
      <c r="M9" s="6"/>
      <c r="N9" s="6"/>
      <c r="O9" s="6"/>
    </row>
    <row r="10" spans="1:15" ht="15" customHeight="1" thickBot="1">
      <c r="A10" s="6"/>
      <c r="B10" s="6"/>
      <c r="C10" s="6"/>
      <c r="D10" s="6"/>
      <c r="E10" s="6"/>
      <c r="F10" s="6"/>
      <c r="G10" s="26"/>
      <c r="H10" s="10"/>
      <c r="I10" s="10"/>
      <c r="J10" s="6"/>
      <c r="K10" s="6"/>
      <c r="L10" s="6"/>
      <c r="M10" s="6"/>
      <c r="N10" s="6"/>
      <c r="O10" s="6"/>
    </row>
    <row r="11" spans="1:15" ht="15" customHeight="1" thickBot="1">
      <c r="A11" s="27" t="s">
        <v>8</v>
      </c>
      <c r="B11" s="28"/>
      <c r="C11" s="28"/>
      <c r="D11" s="28"/>
      <c r="E11" s="28"/>
      <c r="F11" s="28"/>
      <c r="G11" s="9">
        <v>10000</v>
      </c>
      <c r="H11" s="10"/>
      <c r="I11" s="29"/>
      <c r="J11" s="30"/>
      <c r="K11" s="30"/>
      <c r="L11" s="30"/>
      <c r="M11" s="30"/>
      <c r="N11" s="6"/>
      <c r="O11" s="6"/>
    </row>
    <row r="12" spans="1:15" ht="15" customHeight="1">
      <c r="A12" s="11" t="s">
        <v>9</v>
      </c>
      <c r="B12" s="12"/>
      <c r="C12" s="12"/>
      <c r="D12" s="31"/>
      <c r="E12" s="31" t="s">
        <v>10</v>
      </c>
      <c r="F12" s="31"/>
      <c r="G12" s="32">
        <v>-9710</v>
      </c>
      <c r="H12" s="10"/>
      <c r="I12" s="10"/>
      <c r="J12" s="30"/>
      <c r="K12" s="30"/>
      <c r="L12" s="30"/>
      <c r="M12" s="30"/>
      <c r="N12" s="6"/>
      <c r="O12" s="6"/>
    </row>
    <row r="13" spans="1:15" ht="15" customHeight="1">
      <c r="A13" s="14" t="s">
        <v>4</v>
      </c>
      <c r="B13" s="15"/>
      <c r="C13" s="15"/>
      <c r="D13" s="15"/>
      <c r="E13" s="15"/>
      <c r="F13" s="15"/>
      <c r="G13" s="16">
        <v>290</v>
      </c>
      <c r="H13" s="10"/>
      <c r="I13" s="10"/>
      <c r="J13" s="30"/>
      <c r="K13" s="30"/>
      <c r="L13" s="30"/>
      <c r="M13" s="30"/>
      <c r="N13" s="6"/>
      <c r="O13" s="6"/>
    </row>
    <row r="14" spans="1:15" ht="15" customHeight="1">
      <c r="A14" s="17" t="s">
        <v>11</v>
      </c>
      <c r="B14" s="18"/>
      <c r="C14" s="18"/>
      <c r="D14" s="18"/>
      <c r="E14" s="18" t="s">
        <v>12</v>
      </c>
      <c r="F14" s="18"/>
      <c r="G14" s="19">
        <v>629.78994</v>
      </c>
      <c r="H14" s="10"/>
      <c r="I14" s="10"/>
      <c r="J14" s="30"/>
      <c r="K14" s="30"/>
      <c r="L14" s="30"/>
      <c r="M14" s="30"/>
      <c r="N14" s="6"/>
      <c r="O14" s="6"/>
    </row>
    <row r="15" spans="1:15" ht="15" customHeight="1">
      <c r="A15" s="33" t="s">
        <v>13</v>
      </c>
      <c r="B15" s="18"/>
      <c r="C15" s="18"/>
      <c r="D15" s="18"/>
      <c r="E15" s="18"/>
      <c r="F15" s="18"/>
      <c r="G15" s="34">
        <f>SUM(G13:G14)</f>
        <v>919.78994</v>
      </c>
      <c r="H15" s="10"/>
      <c r="I15" s="10"/>
      <c r="J15" s="30"/>
      <c r="K15" s="30"/>
      <c r="L15" s="30"/>
      <c r="M15" s="30"/>
      <c r="N15" s="6"/>
      <c r="O15" s="6"/>
    </row>
    <row r="16" spans="1:15" ht="12" customHeight="1" thickBot="1">
      <c r="A16" s="30"/>
      <c r="B16" s="30"/>
      <c r="C16" s="30"/>
      <c r="D16" s="30"/>
      <c r="E16" s="30"/>
      <c r="F16" s="30"/>
      <c r="G16" s="35"/>
      <c r="H16" s="10" t="s">
        <v>14</v>
      </c>
      <c r="I16" s="10"/>
      <c r="J16" s="6"/>
      <c r="K16" s="6"/>
      <c r="L16" s="6"/>
      <c r="M16" s="6"/>
      <c r="N16" s="6"/>
      <c r="O16" s="6"/>
    </row>
    <row r="17" spans="1:15" ht="57" customHeight="1" thickBot="1">
      <c r="A17" s="30"/>
      <c r="B17" s="30"/>
      <c r="C17" s="30"/>
      <c r="D17" s="30"/>
      <c r="E17" s="30"/>
      <c r="F17" s="30"/>
      <c r="G17" s="35"/>
      <c r="H17" s="262" t="s">
        <v>81</v>
      </c>
      <c r="I17" s="263"/>
      <c r="J17" s="262" t="s">
        <v>82</v>
      </c>
      <c r="K17" s="263"/>
      <c r="L17" s="264" t="s">
        <v>83</v>
      </c>
      <c r="M17" s="265"/>
      <c r="N17" s="264" t="s">
        <v>84</v>
      </c>
      <c r="O17" s="265"/>
    </row>
    <row r="18" spans="1:15" ht="106.5" customHeight="1" thickBot="1">
      <c r="A18" s="36" t="s">
        <v>15</v>
      </c>
      <c r="B18" s="37" t="s">
        <v>16</v>
      </c>
      <c r="C18" s="38" t="s">
        <v>17</v>
      </c>
      <c r="D18" s="39" t="s">
        <v>18</v>
      </c>
      <c r="E18" s="39" t="s">
        <v>19</v>
      </c>
      <c r="F18" s="39" t="s">
        <v>85</v>
      </c>
      <c r="G18" s="40" t="s">
        <v>86</v>
      </c>
      <c r="H18" s="41" t="s">
        <v>87</v>
      </c>
      <c r="I18" s="42" t="s">
        <v>88</v>
      </c>
      <c r="J18" s="41" t="s">
        <v>89</v>
      </c>
      <c r="K18" s="43" t="s">
        <v>88</v>
      </c>
      <c r="L18" s="44" t="s">
        <v>90</v>
      </c>
      <c r="M18" s="43" t="s">
        <v>88</v>
      </c>
      <c r="N18" s="44" t="s">
        <v>90</v>
      </c>
      <c r="O18" s="43" t="s">
        <v>88</v>
      </c>
    </row>
    <row r="19" spans="1:15" ht="12.75" customHeight="1">
      <c r="A19" s="45">
        <v>2</v>
      </c>
      <c r="B19" s="46">
        <v>3315</v>
      </c>
      <c r="C19" s="46"/>
      <c r="D19" s="47"/>
      <c r="E19" s="48" t="s">
        <v>20</v>
      </c>
      <c r="F19" s="49"/>
      <c r="G19" s="50">
        <v>930</v>
      </c>
      <c r="H19" s="51"/>
      <c r="I19" s="52"/>
      <c r="J19" s="53"/>
      <c r="K19" s="54"/>
      <c r="L19" s="55"/>
      <c r="M19" s="56"/>
      <c r="N19" s="57"/>
      <c r="O19" s="58"/>
    </row>
    <row r="20" spans="1:15" ht="12.75" customHeight="1">
      <c r="A20" s="45"/>
      <c r="B20" s="46"/>
      <c r="C20" s="46"/>
      <c r="D20" s="59" t="s">
        <v>21</v>
      </c>
      <c r="E20" s="60" t="s">
        <v>22</v>
      </c>
      <c r="F20" s="49"/>
      <c r="G20" s="50"/>
      <c r="H20" s="51"/>
      <c r="I20" s="52"/>
      <c r="J20" s="61"/>
      <c r="K20" s="62"/>
      <c r="L20" s="55"/>
      <c r="M20" s="63"/>
      <c r="N20" s="64"/>
      <c r="O20" s="65"/>
    </row>
    <row r="21" spans="1:15" ht="12.75" customHeight="1">
      <c r="A21" s="66"/>
      <c r="B21" s="67"/>
      <c r="C21" s="68">
        <v>6351</v>
      </c>
      <c r="D21" s="59"/>
      <c r="E21" s="60"/>
      <c r="F21" s="69"/>
      <c r="G21" s="70">
        <v>600</v>
      </c>
      <c r="H21" s="51"/>
      <c r="I21" s="71"/>
      <c r="J21" s="51"/>
      <c r="K21" s="52"/>
      <c r="L21" s="72"/>
      <c r="M21" s="73"/>
      <c r="N21" s="64"/>
      <c r="O21" s="65"/>
    </row>
    <row r="22" spans="1:15" ht="12.75" customHeight="1" thickBot="1">
      <c r="A22" s="66"/>
      <c r="B22" s="67"/>
      <c r="C22" s="74">
        <v>6351</v>
      </c>
      <c r="D22" s="75"/>
      <c r="E22" s="75" t="s">
        <v>23</v>
      </c>
      <c r="F22" s="76"/>
      <c r="G22" s="77">
        <f>SUM(G21)</f>
        <v>600</v>
      </c>
      <c r="H22" s="78"/>
      <c r="I22" s="79">
        <f>SUM(G22:H22)</f>
        <v>600</v>
      </c>
      <c r="J22" s="78"/>
      <c r="K22" s="80"/>
      <c r="L22" s="81"/>
      <c r="M22" s="82"/>
      <c r="N22" s="83"/>
      <c r="O22" s="84"/>
    </row>
    <row r="23" spans="1:15" ht="12.75" customHeight="1">
      <c r="A23" s="66"/>
      <c r="B23" s="67"/>
      <c r="C23" s="74"/>
      <c r="D23" s="59" t="s">
        <v>24</v>
      </c>
      <c r="E23" s="59" t="s">
        <v>25</v>
      </c>
      <c r="F23" s="76"/>
      <c r="G23" s="85"/>
      <c r="H23" s="78"/>
      <c r="I23" s="79"/>
      <c r="J23" s="78"/>
      <c r="K23" s="80"/>
      <c r="L23" s="81"/>
      <c r="M23" s="82"/>
      <c r="N23" s="83"/>
      <c r="O23" s="65"/>
    </row>
    <row r="24" spans="1:15" ht="12.75" customHeight="1">
      <c r="A24" s="86"/>
      <c r="B24" s="68"/>
      <c r="C24" s="68">
        <v>5331</v>
      </c>
      <c r="D24" s="87"/>
      <c r="E24" s="59"/>
      <c r="F24" s="88"/>
      <c r="G24" s="89">
        <v>330</v>
      </c>
      <c r="H24" s="90"/>
      <c r="I24" s="91"/>
      <c r="J24" s="90"/>
      <c r="K24" s="92"/>
      <c r="L24" s="93"/>
      <c r="M24" s="94"/>
      <c r="N24" s="95"/>
      <c r="O24" s="65"/>
    </row>
    <row r="25" spans="1:15" ht="12.75" customHeight="1" thickBot="1">
      <c r="A25" s="96"/>
      <c r="B25" s="97"/>
      <c r="C25" s="98">
        <v>5331</v>
      </c>
      <c r="D25" s="99"/>
      <c r="E25" s="99" t="s">
        <v>26</v>
      </c>
      <c r="F25" s="100"/>
      <c r="G25" s="101">
        <f>SUM(G24)</f>
        <v>330</v>
      </c>
      <c r="H25" s="102"/>
      <c r="I25" s="103">
        <f>SUM(G25:H25)</f>
        <v>330</v>
      </c>
      <c r="J25" s="102"/>
      <c r="K25" s="104"/>
      <c r="L25" s="105"/>
      <c r="M25" s="106"/>
      <c r="N25" s="107"/>
      <c r="O25" s="65"/>
    </row>
    <row r="26" spans="1:15" ht="12.75" customHeight="1">
      <c r="A26" s="108"/>
      <c r="B26" s="109"/>
      <c r="C26" s="110"/>
      <c r="D26" s="111"/>
      <c r="E26" s="112" t="s">
        <v>27</v>
      </c>
      <c r="F26" s="113"/>
      <c r="G26" s="114">
        <v>170</v>
      </c>
      <c r="H26" s="115"/>
      <c r="I26" s="116"/>
      <c r="J26" s="115"/>
      <c r="K26" s="117"/>
      <c r="L26" s="118"/>
      <c r="M26" s="119"/>
      <c r="N26" s="64"/>
      <c r="O26" s="65"/>
    </row>
    <row r="27" spans="1:158" s="122" customFormat="1" ht="12.75" customHeight="1">
      <c r="A27" s="86"/>
      <c r="B27" s="68"/>
      <c r="C27" s="68"/>
      <c r="D27" s="59" t="s">
        <v>28</v>
      </c>
      <c r="E27" s="59" t="s">
        <v>29</v>
      </c>
      <c r="F27" s="88"/>
      <c r="G27" s="89"/>
      <c r="H27" s="90"/>
      <c r="I27" s="91"/>
      <c r="J27" s="90"/>
      <c r="K27" s="92"/>
      <c r="L27" s="93"/>
      <c r="M27" s="94"/>
      <c r="N27" s="95"/>
      <c r="O27" s="120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</row>
    <row r="28" spans="1:15" s="121" customFormat="1" ht="12.75" customHeight="1">
      <c r="A28" s="86"/>
      <c r="B28" s="68"/>
      <c r="C28" s="68">
        <v>6351</v>
      </c>
      <c r="D28" s="87"/>
      <c r="E28" s="59"/>
      <c r="F28" s="88"/>
      <c r="G28" s="89">
        <v>170</v>
      </c>
      <c r="H28" s="90"/>
      <c r="I28" s="91"/>
      <c r="J28" s="90"/>
      <c r="K28" s="92"/>
      <c r="L28" s="93"/>
      <c r="M28" s="94"/>
      <c r="N28" s="64"/>
      <c r="O28" s="123"/>
    </row>
    <row r="29" spans="1:15" ht="12.75" customHeight="1" thickBot="1">
      <c r="A29" s="96"/>
      <c r="B29" s="97"/>
      <c r="C29" s="98">
        <v>6351</v>
      </c>
      <c r="D29" s="99"/>
      <c r="E29" s="99" t="s">
        <v>23</v>
      </c>
      <c r="F29" s="100"/>
      <c r="G29" s="124">
        <f>SUM(G27:G28)</f>
        <v>170</v>
      </c>
      <c r="H29" s="102"/>
      <c r="I29" s="125">
        <f>SUM(G29:H29)</f>
        <v>170</v>
      </c>
      <c r="J29" s="102"/>
      <c r="K29" s="104"/>
      <c r="L29" s="105"/>
      <c r="M29" s="106"/>
      <c r="N29" s="64"/>
      <c r="O29" s="65"/>
    </row>
    <row r="30" spans="1:15" ht="12.75" customHeight="1">
      <c r="A30" s="126">
        <v>3</v>
      </c>
      <c r="B30" s="127">
        <v>3315</v>
      </c>
      <c r="C30" s="127"/>
      <c r="D30" s="128"/>
      <c r="E30" s="129" t="s">
        <v>30</v>
      </c>
      <c r="F30" s="128"/>
      <c r="G30" s="130">
        <v>2500</v>
      </c>
      <c r="H30" s="51"/>
      <c r="I30" s="71"/>
      <c r="J30" s="51"/>
      <c r="K30" s="52"/>
      <c r="L30" s="72"/>
      <c r="M30" s="73"/>
      <c r="N30" s="64"/>
      <c r="O30" s="65"/>
    </row>
    <row r="31" spans="1:15" ht="12.75" customHeight="1">
      <c r="A31" s="86"/>
      <c r="B31" s="68"/>
      <c r="C31" s="68">
        <v>6351</v>
      </c>
      <c r="D31" s="59" t="s">
        <v>31</v>
      </c>
      <c r="E31" s="131" t="s">
        <v>32</v>
      </c>
      <c r="F31" s="132"/>
      <c r="G31" s="89">
        <v>1700</v>
      </c>
      <c r="H31" s="90"/>
      <c r="I31" s="91"/>
      <c r="J31" s="90"/>
      <c r="K31" s="92"/>
      <c r="L31" s="93"/>
      <c r="M31" s="94"/>
      <c r="N31" s="95"/>
      <c r="O31" s="133"/>
    </row>
    <row r="32" spans="1:15" ht="12.75" customHeight="1">
      <c r="A32" s="66"/>
      <c r="B32" s="67"/>
      <c r="C32" s="67">
        <v>6351</v>
      </c>
      <c r="D32" s="59" t="s">
        <v>33</v>
      </c>
      <c r="E32" s="60" t="s">
        <v>34</v>
      </c>
      <c r="F32" s="134"/>
      <c r="G32" s="135">
        <v>500</v>
      </c>
      <c r="H32" s="78"/>
      <c r="I32" s="136"/>
      <c r="J32" s="78"/>
      <c r="K32" s="80"/>
      <c r="L32" s="81"/>
      <c r="M32" s="82"/>
      <c r="N32" s="95"/>
      <c r="O32" s="133"/>
    </row>
    <row r="33" spans="1:15" ht="12.75" customHeight="1">
      <c r="A33" s="66"/>
      <c r="B33" s="67"/>
      <c r="C33" s="67">
        <v>6351</v>
      </c>
      <c r="D33" s="59" t="s">
        <v>35</v>
      </c>
      <c r="E33" s="60" t="s">
        <v>36</v>
      </c>
      <c r="F33" s="134"/>
      <c r="G33" s="135">
        <v>300</v>
      </c>
      <c r="H33" s="78"/>
      <c r="I33" s="136"/>
      <c r="J33" s="78"/>
      <c r="K33" s="80"/>
      <c r="L33" s="81"/>
      <c r="M33" s="82"/>
      <c r="N33" s="83"/>
      <c r="O33" s="137"/>
    </row>
    <row r="34" spans="1:15" ht="12.75" customHeight="1" thickBot="1">
      <c r="A34" s="138"/>
      <c r="B34" s="98"/>
      <c r="C34" s="98">
        <v>6351</v>
      </c>
      <c r="D34" s="99"/>
      <c r="E34" s="99" t="s">
        <v>23</v>
      </c>
      <c r="F34" s="99"/>
      <c r="G34" s="124">
        <f>SUM(G31:G33)</f>
        <v>2500</v>
      </c>
      <c r="H34" s="139"/>
      <c r="I34" s="125">
        <f>SUM(G34:H34)</f>
        <v>2500</v>
      </c>
      <c r="J34" s="139"/>
      <c r="K34" s="103"/>
      <c r="L34" s="140"/>
      <c r="M34" s="141"/>
      <c r="N34" s="107"/>
      <c r="O34" s="84"/>
    </row>
    <row r="35" spans="1:15" ht="12.75" customHeight="1">
      <c r="A35" s="126">
        <v>4</v>
      </c>
      <c r="B35" s="127">
        <v>3314</v>
      </c>
      <c r="C35" s="127"/>
      <c r="D35" s="128"/>
      <c r="E35" s="129" t="s">
        <v>37</v>
      </c>
      <c r="F35" s="142"/>
      <c r="G35" s="143">
        <v>2540</v>
      </c>
      <c r="H35" s="51"/>
      <c r="I35" s="71"/>
      <c r="J35" s="51"/>
      <c r="K35" s="52"/>
      <c r="L35" s="72"/>
      <c r="M35" s="73"/>
      <c r="N35" s="64"/>
      <c r="O35" s="65"/>
    </row>
    <row r="36" spans="1:15" ht="12.75" customHeight="1">
      <c r="A36" s="86"/>
      <c r="B36" s="68"/>
      <c r="C36" s="68">
        <v>6351</v>
      </c>
      <c r="D36" s="59" t="s">
        <v>38</v>
      </c>
      <c r="E36" s="59" t="s">
        <v>39</v>
      </c>
      <c r="F36" s="144"/>
      <c r="G36" s="89">
        <v>1240</v>
      </c>
      <c r="H36" s="90"/>
      <c r="I36" s="91"/>
      <c r="J36" s="90"/>
      <c r="K36" s="92"/>
      <c r="L36" s="93"/>
      <c r="M36" s="94"/>
      <c r="N36" s="95"/>
      <c r="O36" s="133"/>
    </row>
    <row r="37" spans="1:15" ht="12.75" customHeight="1">
      <c r="A37" s="86"/>
      <c r="B37" s="68"/>
      <c r="C37" s="68">
        <v>6351</v>
      </c>
      <c r="D37" s="59" t="s">
        <v>40</v>
      </c>
      <c r="E37" s="59" t="s">
        <v>41</v>
      </c>
      <c r="F37" s="144"/>
      <c r="G37" s="89">
        <v>600</v>
      </c>
      <c r="H37" s="90"/>
      <c r="I37" s="91"/>
      <c r="J37" s="90"/>
      <c r="K37" s="92"/>
      <c r="L37" s="93"/>
      <c r="M37" s="94"/>
      <c r="N37" s="95"/>
      <c r="O37" s="133"/>
    </row>
    <row r="38" spans="1:15" ht="12.75" customHeight="1">
      <c r="A38" s="86"/>
      <c r="B38" s="68"/>
      <c r="C38" s="68">
        <v>6351</v>
      </c>
      <c r="D38" s="59" t="s">
        <v>42</v>
      </c>
      <c r="E38" s="131" t="s">
        <v>43</v>
      </c>
      <c r="F38" s="145"/>
      <c r="G38" s="89">
        <v>700</v>
      </c>
      <c r="H38" s="90"/>
      <c r="I38" s="91"/>
      <c r="J38" s="90"/>
      <c r="K38" s="92"/>
      <c r="L38" s="93"/>
      <c r="M38" s="94"/>
      <c r="N38" s="95"/>
      <c r="O38" s="133"/>
    </row>
    <row r="39" spans="1:15" ht="12.75" customHeight="1" thickBot="1">
      <c r="A39" s="146"/>
      <c r="B39" s="74"/>
      <c r="C39" s="74">
        <v>6351</v>
      </c>
      <c r="D39" s="75"/>
      <c r="E39" s="75" t="s">
        <v>23</v>
      </c>
      <c r="F39" s="147"/>
      <c r="G39" s="148">
        <f>SUM(G36:G38)</f>
        <v>2540</v>
      </c>
      <c r="H39" s="78"/>
      <c r="I39" s="79">
        <f>SUM(G39:H39)</f>
        <v>2540</v>
      </c>
      <c r="J39" s="78"/>
      <c r="K39" s="80"/>
      <c r="L39" s="81"/>
      <c r="M39" s="82"/>
      <c r="N39" s="64"/>
      <c r="O39" s="149"/>
    </row>
    <row r="40" spans="1:15" ht="12.75" customHeight="1">
      <c r="A40" s="150">
        <v>5</v>
      </c>
      <c r="B40" s="151">
        <v>3319</v>
      </c>
      <c r="C40" s="151"/>
      <c r="D40" s="152"/>
      <c r="E40" s="153" t="s">
        <v>44</v>
      </c>
      <c r="F40" s="154"/>
      <c r="G40" s="155">
        <v>170</v>
      </c>
      <c r="H40" s="156"/>
      <c r="I40" s="157"/>
      <c r="J40" s="156"/>
      <c r="K40" s="158"/>
      <c r="L40" s="159"/>
      <c r="M40" s="160"/>
      <c r="N40" s="57"/>
      <c r="O40" s="58"/>
    </row>
    <row r="41" spans="1:15" ht="12.75" customHeight="1">
      <c r="A41" s="86"/>
      <c r="B41" s="68"/>
      <c r="C41" s="68">
        <v>6351</v>
      </c>
      <c r="D41" s="59" t="s">
        <v>45</v>
      </c>
      <c r="E41" s="59" t="s">
        <v>46</v>
      </c>
      <c r="F41" s="88"/>
      <c r="G41" s="89">
        <v>170</v>
      </c>
      <c r="H41" s="90"/>
      <c r="I41" s="91"/>
      <c r="J41" s="90"/>
      <c r="K41" s="92"/>
      <c r="L41" s="93"/>
      <c r="M41" s="94"/>
      <c r="N41" s="95"/>
      <c r="O41" s="133"/>
    </row>
    <row r="42" spans="1:15" ht="12.75" customHeight="1" thickBot="1">
      <c r="A42" s="86"/>
      <c r="B42" s="68"/>
      <c r="C42" s="161">
        <v>6351</v>
      </c>
      <c r="D42" s="87"/>
      <c r="E42" s="87" t="s">
        <v>23</v>
      </c>
      <c r="F42" s="88"/>
      <c r="G42" s="162">
        <f>SUM(G41)</f>
        <v>170</v>
      </c>
      <c r="H42" s="90"/>
      <c r="I42" s="163">
        <f>SUM(G42:H42)</f>
        <v>170</v>
      </c>
      <c r="J42" s="90"/>
      <c r="K42" s="92"/>
      <c r="L42" s="93"/>
      <c r="M42" s="94"/>
      <c r="N42" s="107"/>
      <c r="O42" s="84"/>
    </row>
    <row r="43" spans="1:15" ht="12.75" customHeight="1">
      <c r="A43" s="150">
        <v>6</v>
      </c>
      <c r="B43" s="151">
        <v>3319</v>
      </c>
      <c r="C43" s="151"/>
      <c r="D43" s="152"/>
      <c r="E43" s="153" t="s">
        <v>47</v>
      </c>
      <c r="F43" s="154"/>
      <c r="G43" s="155">
        <v>2100</v>
      </c>
      <c r="H43" s="156"/>
      <c r="I43" s="71"/>
      <c r="J43" s="51"/>
      <c r="K43" s="52"/>
      <c r="L43" s="72"/>
      <c r="M43" s="73"/>
      <c r="N43" s="64"/>
      <c r="O43" s="65"/>
    </row>
    <row r="44" spans="1:15" ht="12.75" customHeight="1">
      <c r="A44" s="86"/>
      <c r="B44" s="68"/>
      <c r="C44" s="68">
        <v>6351</v>
      </c>
      <c r="D44" s="59" t="s">
        <v>48</v>
      </c>
      <c r="E44" s="59" t="s">
        <v>49</v>
      </c>
      <c r="F44" s="88"/>
      <c r="G44" s="89">
        <v>100</v>
      </c>
      <c r="H44" s="90"/>
      <c r="I44" s="91"/>
      <c r="J44" s="90"/>
      <c r="K44" s="92"/>
      <c r="L44" s="72"/>
      <c r="M44" s="73"/>
      <c r="N44" s="95"/>
      <c r="O44" s="133"/>
    </row>
    <row r="45" spans="1:15" ht="12.75" customHeight="1" thickBot="1">
      <c r="A45" s="86"/>
      <c r="B45" s="68"/>
      <c r="C45" s="161">
        <v>6351</v>
      </c>
      <c r="D45" s="59" t="s">
        <v>50</v>
      </c>
      <c r="E45" s="59" t="s">
        <v>51</v>
      </c>
      <c r="F45" s="88"/>
      <c r="G45" s="89">
        <v>2000</v>
      </c>
      <c r="H45" s="90"/>
      <c r="I45" s="91"/>
      <c r="J45" s="90"/>
      <c r="K45" s="92"/>
      <c r="L45" s="81"/>
      <c r="M45" s="82"/>
      <c r="N45" s="83"/>
      <c r="O45" s="84"/>
    </row>
    <row r="46" spans="1:15" ht="12.75" customHeight="1">
      <c r="A46" s="86"/>
      <c r="B46" s="67"/>
      <c r="C46" s="74"/>
      <c r="D46" s="59"/>
      <c r="E46" s="75" t="s">
        <v>23</v>
      </c>
      <c r="F46" s="76"/>
      <c r="G46" s="77">
        <f>SUM(G44:G45)</f>
        <v>2100</v>
      </c>
      <c r="H46" s="164"/>
      <c r="I46" s="79">
        <f>SUM(G46:H46)</f>
        <v>2100</v>
      </c>
      <c r="J46" s="78"/>
      <c r="K46" s="80"/>
      <c r="L46" s="81"/>
      <c r="M46" s="82"/>
      <c r="N46" s="83"/>
      <c r="O46" s="65"/>
    </row>
    <row r="47" spans="1:15" ht="12.75" customHeight="1">
      <c r="A47" s="86"/>
      <c r="B47" s="68"/>
      <c r="C47" s="68">
        <v>6130</v>
      </c>
      <c r="D47" s="59"/>
      <c r="E47" s="165"/>
      <c r="F47" s="88"/>
      <c r="G47" s="89"/>
      <c r="H47" s="90"/>
      <c r="I47" s="91"/>
      <c r="J47" s="90"/>
      <c r="K47" s="92"/>
      <c r="L47" s="93"/>
      <c r="M47" s="94"/>
      <c r="N47" s="95"/>
      <c r="O47" s="65"/>
    </row>
    <row r="48" spans="1:15" ht="12.75" customHeight="1" thickBot="1">
      <c r="A48" s="96"/>
      <c r="B48" s="97"/>
      <c r="C48" s="98">
        <v>6130</v>
      </c>
      <c r="D48" s="99"/>
      <c r="E48" s="99" t="s">
        <v>26</v>
      </c>
      <c r="F48" s="100"/>
      <c r="G48" s="166">
        <f>SUM(G47)</f>
        <v>0</v>
      </c>
      <c r="H48" s="167"/>
      <c r="I48" s="168">
        <f>SUM(G48:H48)</f>
        <v>0</v>
      </c>
      <c r="J48" s="102"/>
      <c r="K48" s="104"/>
      <c r="L48" s="105"/>
      <c r="M48" s="106"/>
      <c r="N48" s="64"/>
      <c r="O48" s="65"/>
    </row>
    <row r="49" spans="1:15" ht="12.75" customHeight="1">
      <c r="A49" s="150">
        <v>7</v>
      </c>
      <c r="B49" s="151">
        <v>3319</v>
      </c>
      <c r="C49" s="151"/>
      <c r="D49" s="152"/>
      <c r="E49" s="153" t="s">
        <v>52</v>
      </c>
      <c r="F49" s="154"/>
      <c r="G49" s="155">
        <v>250</v>
      </c>
      <c r="H49" s="156"/>
      <c r="I49" s="157"/>
      <c r="J49" s="156"/>
      <c r="K49" s="158"/>
      <c r="L49" s="159"/>
      <c r="M49" s="160"/>
      <c r="N49" s="57"/>
      <c r="O49" s="58"/>
    </row>
    <row r="50" spans="1:15" ht="12.75" customHeight="1">
      <c r="A50" s="86"/>
      <c r="B50" s="68"/>
      <c r="C50" s="68">
        <v>6351</v>
      </c>
      <c r="D50" s="59" t="s">
        <v>53</v>
      </c>
      <c r="E50" s="59" t="s">
        <v>54</v>
      </c>
      <c r="F50" s="88"/>
      <c r="G50" s="89">
        <v>250</v>
      </c>
      <c r="H50" s="90"/>
      <c r="I50" s="91"/>
      <c r="J50" s="90"/>
      <c r="K50" s="92"/>
      <c r="L50" s="93"/>
      <c r="M50" s="94"/>
      <c r="N50" s="95"/>
      <c r="O50" s="133"/>
    </row>
    <row r="51" spans="1:15" ht="12.75" customHeight="1" thickBot="1">
      <c r="A51" s="96"/>
      <c r="B51" s="97"/>
      <c r="C51" s="98">
        <v>6351</v>
      </c>
      <c r="D51" s="169"/>
      <c r="E51" s="99" t="s">
        <v>23</v>
      </c>
      <c r="F51" s="100"/>
      <c r="G51" s="124">
        <f>SUM(G50)</f>
        <v>250</v>
      </c>
      <c r="H51" s="102"/>
      <c r="I51" s="125">
        <f>SUM(G51:H51)</f>
        <v>250</v>
      </c>
      <c r="J51" s="102"/>
      <c r="K51" s="104"/>
      <c r="L51" s="105"/>
      <c r="M51" s="106"/>
      <c r="N51" s="95"/>
      <c r="O51" s="133"/>
    </row>
    <row r="52" spans="1:15" ht="12.75" customHeight="1">
      <c r="A52" s="126">
        <v>9</v>
      </c>
      <c r="B52" s="127">
        <v>3315</v>
      </c>
      <c r="C52" s="127"/>
      <c r="D52" s="128"/>
      <c r="E52" s="129" t="s">
        <v>55</v>
      </c>
      <c r="F52" s="69"/>
      <c r="G52" s="130">
        <v>400</v>
      </c>
      <c r="H52" s="51"/>
      <c r="I52" s="71"/>
      <c r="J52" s="51"/>
      <c r="K52" s="52"/>
      <c r="L52" s="72"/>
      <c r="M52" s="73"/>
      <c r="N52" s="64"/>
      <c r="O52" s="65"/>
    </row>
    <row r="53" spans="1:15" ht="12.75" customHeight="1">
      <c r="A53" s="108"/>
      <c r="B53" s="109"/>
      <c r="C53" s="170">
        <v>6351</v>
      </c>
      <c r="D53" s="59" t="s">
        <v>56</v>
      </c>
      <c r="E53" s="147" t="s">
        <v>57</v>
      </c>
      <c r="F53" s="69"/>
      <c r="G53" s="70">
        <v>100</v>
      </c>
      <c r="H53" s="51"/>
      <c r="I53" s="71"/>
      <c r="J53" s="51"/>
      <c r="K53" s="52"/>
      <c r="L53" s="72"/>
      <c r="M53" s="73"/>
      <c r="N53" s="95"/>
      <c r="O53" s="133"/>
    </row>
    <row r="54" spans="1:15" ht="12.75" customHeight="1">
      <c r="A54" s="86"/>
      <c r="B54" s="68"/>
      <c r="C54" s="68">
        <v>6351</v>
      </c>
      <c r="D54" s="59" t="s">
        <v>58</v>
      </c>
      <c r="E54" s="131" t="s">
        <v>59</v>
      </c>
      <c r="F54" s="88"/>
      <c r="G54" s="89">
        <v>300</v>
      </c>
      <c r="H54" s="51"/>
      <c r="I54" s="71"/>
      <c r="J54" s="51"/>
      <c r="K54" s="52"/>
      <c r="L54" s="72"/>
      <c r="M54" s="73"/>
      <c r="N54" s="95"/>
      <c r="O54" s="133"/>
    </row>
    <row r="55" spans="1:15" ht="12.75" customHeight="1" thickBot="1">
      <c r="A55" s="96"/>
      <c r="B55" s="97"/>
      <c r="C55" s="98">
        <v>6351</v>
      </c>
      <c r="D55" s="169"/>
      <c r="E55" s="99" t="s">
        <v>23</v>
      </c>
      <c r="F55" s="100"/>
      <c r="G55" s="124">
        <f>SUM(G53:G54)</f>
        <v>400</v>
      </c>
      <c r="H55" s="102"/>
      <c r="I55" s="125">
        <f>SUM(G55:H55)</f>
        <v>400</v>
      </c>
      <c r="J55" s="102"/>
      <c r="K55" s="104"/>
      <c r="L55" s="105"/>
      <c r="M55" s="106"/>
      <c r="N55" s="107"/>
      <c r="O55" s="84"/>
    </row>
    <row r="56" spans="1:15" ht="12.75" customHeight="1">
      <c r="A56" s="108">
        <v>10</v>
      </c>
      <c r="B56" s="110">
        <v>3315</v>
      </c>
      <c r="C56" s="110"/>
      <c r="D56" s="111"/>
      <c r="E56" s="112" t="s">
        <v>60</v>
      </c>
      <c r="F56" s="69"/>
      <c r="G56" s="130">
        <v>650</v>
      </c>
      <c r="H56" s="51"/>
      <c r="I56" s="71"/>
      <c r="J56" s="51"/>
      <c r="K56" s="52"/>
      <c r="L56" s="72"/>
      <c r="M56" s="73"/>
      <c r="N56" s="64"/>
      <c r="O56" s="65"/>
    </row>
    <row r="57" spans="1:15" ht="12.75" customHeight="1">
      <c r="A57" s="66"/>
      <c r="B57" s="67"/>
      <c r="C57" s="68">
        <v>6351</v>
      </c>
      <c r="D57" s="59" t="s">
        <v>61</v>
      </c>
      <c r="E57" s="147" t="s">
        <v>62</v>
      </c>
      <c r="F57" s="69"/>
      <c r="G57" s="70">
        <v>300</v>
      </c>
      <c r="H57" s="51"/>
      <c r="I57" s="71"/>
      <c r="J57" s="51"/>
      <c r="K57" s="52"/>
      <c r="L57" s="72"/>
      <c r="M57" s="73"/>
      <c r="N57" s="95"/>
      <c r="O57" s="133"/>
    </row>
    <row r="58" spans="1:15" ht="12.75" customHeight="1">
      <c r="A58" s="66"/>
      <c r="B58" s="67"/>
      <c r="C58" s="67">
        <v>6351</v>
      </c>
      <c r="D58" s="59" t="s">
        <v>63</v>
      </c>
      <c r="E58" s="147" t="s">
        <v>64</v>
      </c>
      <c r="F58" s="88"/>
      <c r="G58" s="89">
        <v>100</v>
      </c>
      <c r="H58" s="90"/>
      <c r="I58" s="91"/>
      <c r="J58" s="90"/>
      <c r="K58" s="92"/>
      <c r="L58" s="93"/>
      <c r="M58" s="94"/>
      <c r="N58" s="64"/>
      <c r="O58" s="65"/>
    </row>
    <row r="59" spans="1:15" ht="12.75" customHeight="1">
      <c r="A59" s="66"/>
      <c r="B59" s="67"/>
      <c r="C59" s="67">
        <v>6351</v>
      </c>
      <c r="D59" s="59" t="s">
        <v>65</v>
      </c>
      <c r="E59" s="60" t="s">
        <v>66</v>
      </c>
      <c r="F59" s="113"/>
      <c r="G59" s="171">
        <v>250</v>
      </c>
      <c r="H59" s="115"/>
      <c r="I59" s="116"/>
      <c r="J59" s="115"/>
      <c r="K59" s="117"/>
      <c r="L59" s="118"/>
      <c r="M59" s="119"/>
      <c r="N59" s="64"/>
      <c r="O59" s="65"/>
    </row>
    <row r="60" spans="1:15" ht="12.75" customHeight="1" thickBot="1">
      <c r="A60" s="96"/>
      <c r="B60" s="97"/>
      <c r="C60" s="98">
        <v>6351</v>
      </c>
      <c r="D60" s="99"/>
      <c r="E60" s="99" t="s">
        <v>23</v>
      </c>
      <c r="F60" s="100"/>
      <c r="G60" s="124">
        <f>SUM(G57:G59)</f>
        <v>650</v>
      </c>
      <c r="H60" s="102"/>
      <c r="I60" s="125">
        <f>SUM(G60:H60)</f>
        <v>650</v>
      </c>
      <c r="J60" s="102"/>
      <c r="K60" s="104"/>
      <c r="L60" s="105"/>
      <c r="M60" s="106"/>
      <c r="N60" s="107"/>
      <c r="O60" s="84"/>
    </row>
    <row r="61" spans="1:15" ht="12.75" customHeight="1">
      <c r="A61" s="108">
        <v>11</v>
      </c>
      <c r="B61" s="110">
        <v>3315</v>
      </c>
      <c r="C61" s="110"/>
      <c r="D61" s="111"/>
      <c r="E61" s="112" t="s">
        <v>67</v>
      </c>
      <c r="F61" s="69"/>
      <c r="G61" s="130">
        <v>290</v>
      </c>
      <c r="H61" s="51"/>
      <c r="I61" s="71"/>
      <c r="J61" s="51"/>
      <c r="K61" s="52"/>
      <c r="L61" s="72"/>
      <c r="M61" s="73"/>
      <c r="N61" s="64"/>
      <c r="O61" s="65"/>
    </row>
    <row r="62" spans="1:15" ht="12.75" customHeight="1">
      <c r="A62" s="66"/>
      <c r="B62" s="67"/>
      <c r="C62" s="68">
        <v>6901</v>
      </c>
      <c r="D62" s="59"/>
      <c r="E62" s="147"/>
      <c r="F62" s="69"/>
      <c r="G62" s="70">
        <v>290</v>
      </c>
      <c r="H62" s="51">
        <v>629.8</v>
      </c>
      <c r="I62" s="71"/>
      <c r="J62" s="51"/>
      <c r="K62" s="52"/>
      <c r="L62" s="72"/>
      <c r="M62" s="73"/>
      <c r="N62" s="95"/>
      <c r="O62" s="133"/>
    </row>
    <row r="63" spans="1:17" ht="12.75" customHeight="1" thickBot="1">
      <c r="A63" s="66"/>
      <c r="B63" s="67"/>
      <c r="C63" s="161">
        <v>6901</v>
      </c>
      <c r="D63" s="75"/>
      <c r="E63" s="99" t="s">
        <v>68</v>
      </c>
      <c r="F63" s="69"/>
      <c r="G63" s="172">
        <f>SUM(G62)</f>
        <v>290</v>
      </c>
      <c r="H63" s="51">
        <f>SUM(H62)</f>
        <v>629.8</v>
      </c>
      <c r="I63" s="173">
        <f>SUM(G63:H63)</f>
        <v>919.8</v>
      </c>
      <c r="J63" s="174"/>
      <c r="K63" s="175"/>
      <c r="L63" s="72"/>
      <c r="M63" s="176"/>
      <c r="N63" s="64"/>
      <c r="O63" s="65"/>
      <c r="Q63" s="177"/>
    </row>
    <row r="64" spans="1:15" ht="16.5" thickBot="1">
      <c r="A64" s="178"/>
      <c r="B64" s="179"/>
      <c r="C64" s="179"/>
      <c r="D64" s="180"/>
      <c r="E64" s="181" t="s">
        <v>69</v>
      </c>
      <c r="F64" s="180"/>
      <c r="G64" s="182">
        <f>G22+G25+G29+G34+G39+G42+G46+G51+G55+G60+G63</f>
        <v>10000</v>
      </c>
      <c r="H64" s="183">
        <f>H22+H25+H29+H34+H39+H42+H46+H48+H51+H55+H60+H63</f>
        <v>629.8</v>
      </c>
      <c r="I64" s="184">
        <f>I22+I25+I29+I34+I39+I42+I46+I48+I51+I55+I60+I63</f>
        <v>10629.8</v>
      </c>
      <c r="J64" s="183"/>
      <c r="K64" s="184"/>
      <c r="L64" s="183"/>
      <c r="M64" s="185"/>
      <c r="N64" s="186">
        <f>N55+N42</f>
        <v>0</v>
      </c>
      <c r="O64" s="187"/>
    </row>
    <row r="65" spans="1:17" ht="12.75">
      <c r="A65" s="188"/>
      <c r="B65" s="189"/>
      <c r="C65" s="189"/>
      <c r="D65" s="189"/>
      <c r="E65" s="189"/>
      <c r="F65" s="189"/>
      <c r="G65" s="190"/>
      <c r="H65" s="191"/>
      <c r="I65" s="190"/>
      <c r="J65" s="192"/>
      <c r="K65" s="190"/>
      <c r="L65" s="192"/>
      <c r="M65" s="190"/>
      <c r="N65" s="123"/>
      <c r="O65" s="123"/>
      <c r="P65" s="121"/>
      <c r="Q65" s="121"/>
    </row>
    <row r="66" spans="1:17" ht="12.75">
      <c r="A66" s="188"/>
      <c r="B66" s="189"/>
      <c r="C66" s="189"/>
      <c r="D66" s="189"/>
      <c r="E66" s="189"/>
      <c r="F66" s="189"/>
      <c r="G66" s="190"/>
      <c r="H66" s="191"/>
      <c r="I66" s="190"/>
      <c r="J66" s="193"/>
      <c r="K66" s="194"/>
      <c r="L66" s="193"/>
      <c r="M66" s="194"/>
      <c r="N66" s="123"/>
      <c r="O66" s="123"/>
      <c r="P66" s="121"/>
      <c r="Q66" s="121"/>
    </row>
    <row r="67" spans="1:15" s="197" customFormat="1" ht="18" customHeight="1" thickBot="1">
      <c r="A67" s="23" t="s">
        <v>70</v>
      </c>
      <c r="B67" s="23"/>
      <c r="C67" s="23"/>
      <c r="D67" s="23"/>
      <c r="E67" s="23"/>
      <c r="F67" s="23"/>
      <c r="G67" s="195"/>
      <c r="H67" s="123"/>
      <c r="I67" s="123"/>
      <c r="J67" s="196"/>
      <c r="K67" s="196"/>
      <c r="L67" s="196"/>
      <c r="M67" s="196"/>
      <c r="N67" s="195"/>
      <c r="O67" s="195"/>
    </row>
    <row r="68" spans="1:15" s="207" customFormat="1" ht="16.5" thickBot="1">
      <c r="A68" s="198" t="s">
        <v>71</v>
      </c>
      <c r="B68" s="199"/>
      <c r="C68" s="200"/>
      <c r="D68" s="201"/>
      <c r="E68" s="201"/>
      <c r="F68" s="202"/>
      <c r="G68" s="203" t="s">
        <v>72</v>
      </c>
      <c r="H68" s="204" t="s">
        <v>73</v>
      </c>
      <c r="I68" s="205" t="s">
        <v>74</v>
      </c>
      <c r="J68" s="204" t="s">
        <v>73</v>
      </c>
      <c r="K68" s="205" t="s">
        <v>74</v>
      </c>
      <c r="L68" s="206" t="s">
        <v>73</v>
      </c>
      <c r="M68" s="205" t="s">
        <v>74</v>
      </c>
      <c r="N68" s="206" t="s">
        <v>73</v>
      </c>
      <c r="O68" s="205"/>
    </row>
    <row r="69" spans="1:15" ht="14.25" customHeight="1">
      <c r="A69" s="208" t="s">
        <v>75</v>
      </c>
      <c r="B69" s="209"/>
      <c r="C69" s="210">
        <v>6351</v>
      </c>
      <c r="D69" s="211"/>
      <c r="E69" s="212" t="s">
        <v>76</v>
      </c>
      <c r="F69" s="209"/>
      <c r="G69" s="213">
        <f>G22+G29+G34+G39+G42+G46+G51+G55+G60</f>
        <v>9380</v>
      </c>
      <c r="H69" s="214">
        <f>H46</f>
        <v>0</v>
      </c>
      <c r="I69" s="215">
        <f>SUM(G69:H69)</f>
        <v>9380</v>
      </c>
      <c r="J69" s="216"/>
      <c r="K69" s="217"/>
      <c r="L69" s="218"/>
      <c r="M69" s="219"/>
      <c r="N69" s="220">
        <v>0</v>
      </c>
      <c r="O69" s="65"/>
    </row>
    <row r="70" spans="1:15" ht="14.25" customHeight="1">
      <c r="A70" s="17" t="s">
        <v>75</v>
      </c>
      <c r="B70" s="221"/>
      <c r="C70" s="222">
        <v>5331</v>
      </c>
      <c r="D70" s="223"/>
      <c r="E70" s="224" t="s">
        <v>77</v>
      </c>
      <c r="F70" s="221"/>
      <c r="G70" s="225">
        <f>G25</f>
        <v>330</v>
      </c>
      <c r="H70" s="226">
        <v>0</v>
      </c>
      <c r="I70" s="227">
        <f>SUM(G70:H70)</f>
        <v>330</v>
      </c>
      <c r="J70" s="228"/>
      <c r="K70" s="229"/>
      <c r="L70" s="230"/>
      <c r="M70" s="231"/>
      <c r="N70" s="95">
        <v>0</v>
      </c>
      <c r="O70" s="133"/>
    </row>
    <row r="71" spans="1:15" ht="26.25" customHeight="1">
      <c r="A71" s="17" t="s">
        <v>75</v>
      </c>
      <c r="B71" s="221"/>
      <c r="C71" s="222">
        <v>6130</v>
      </c>
      <c r="D71" s="223"/>
      <c r="E71" s="232" t="s">
        <v>78</v>
      </c>
      <c r="F71" s="233"/>
      <c r="G71" s="234"/>
      <c r="H71" s="226">
        <f>H48</f>
        <v>0</v>
      </c>
      <c r="I71" s="227">
        <f>SUM(H71)</f>
        <v>0</v>
      </c>
      <c r="J71" s="228"/>
      <c r="K71" s="229"/>
      <c r="L71" s="230"/>
      <c r="M71" s="231"/>
      <c r="N71" s="95"/>
      <c r="O71" s="133"/>
    </row>
    <row r="72" spans="1:15" ht="14.25" customHeight="1" thickBot="1">
      <c r="A72" s="235" t="s">
        <v>75</v>
      </c>
      <c r="B72" s="236"/>
      <c r="C72" s="237">
        <v>6901</v>
      </c>
      <c r="D72" s="238"/>
      <c r="E72" s="239" t="s">
        <v>79</v>
      </c>
      <c r="F72" s="240"/>
      <c r="G72" s="234">
        <f>G63</f>
        <v>290</v>
      </c>
      <c r="H72" s="241">
        <v>629.8</v>
      </c>
      <c r="I72" s="242">
        <f>SUM(G72:H72)</f>
        <v>919.8</v>
      </c>
      <c r="J72" s="243"/>
      <c r="K72" s="244"/>
      <c r="L72" s="245"/>
      <c r="M72" s="246"/>
      <c r="N72" s="247">
        <f>SUM(N69:N70)</f>
        <v>0</v>
      </c>
      <c r="O72" s="248"/>
    </row>
    <row r="73" spans="1:15" ht="15.75" thickBot="1">
      <c r="A73" s="249"/>
      <c r="B73" s="250"/>
      <c r="C73" s="250"/>
      <c r="D73" s="250"/>
      <c r="E73" s="251" t="s">
        <v>80</v>
      </c>
      <c r="F73" s="250"/>
      <c r="G73" s="252">
        <f>SUM(G69:G72)</f>
        <v>10000</v>
      </c>
      <c r="H73" s="253">
        <f>SUM(H69:H72)</f>
        <v>629.8</v>
      </c>
      <c r="I73" s="254">
        <f>SUM(I69:I72)</f>
        <v>10629.8</v>
      </c>
      <c r="J73" s="255"/>
      <c r="K73" s="256"/>
      <c r="L73" s="257"/>
      <c r="M73" s="257"/>
      <c r="N73" s="258"/>
      <c r="O73" s="259"/>
    </row>
    <row r="74" spans="1:15" ht="12.75">
      <c r="A74" s="6"/>
      <c r="B74" s="6"/>
      <c r="C74" s="6"/>
      <c r="D74" s="6"/>
      <c r="E74" s="23"/>
      <c r="F74" s="23"/>
      <c r="G74" s="195"/>
      <c r="H74" s="260"/>
      <c r="I74" s="260"/>
      <c r="J74" s="123"/>
      <c r="K74" s="123"/>
      <c r="L74" s="123"/>
      <c r="M74" s="123"/>
      <c r="N74" s="260"/>
      <c r="O74" s="260"/>
    </row>
    <row r="75" spans="1:15" ht="12.75">
      <c r="A75" s="6"/>
      <c r="B75" s="6"/>
      <c r="C75" s="6"/>
      <c r="D75" s="6"/>
      <c r="E75" s="6"/>
      <c r="F75" s="6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15" ht="12.75">
      <c r="A76" s="261"/>
      <c r="B76" s="261"/>
      <c r="C76" s="261"/>
      <c r="D76" s="261"/>
      <c r="E76" s="261"/>
      <c r="F76" s="6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15" ht="12.75">
      <c r="A77" s="6"/>
      <c r="B77" s="6"/>
      <c r="C77" s="6"/>
      <c r="D77" s="6"/>
      <c r="E77" s="6"/>
      <c r="F77" s="6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15" ht="12.75">
      <c r="A78" s="6"/>
      <c r="B78" s="6"/>
      <c r="C78" s="6"/>
      <c r="D78" s="6"/>
      <c r="E78" s="6"/>
      <c r="F78" s="6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15" ht="12.75">
      <c r="A79" s="6"/>
      <c r="B79" s="6"/>
      <c r="C79" s="6"/>
      <c r="D79" s="6"/>
      <c r="E79" s="6"/>
      <c r="F79" s="6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15" ht="12.75">
      <c r="A80" s="6"/>
      <c r="B80" s="6"/>
      <c r="C80" s="6"/>
      <c r="D80" s="6"/>
      <c r="E80" s="6"/>
      <c r="F80" s="6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</sheetData>
  <mergeCells count="4">
    <mergeCell ref="H17:I17"/>
    <mergeCell ref="J17:K17"/>
    <mergeCell ref="L17:M17"/>
    <mergeCell ref="N17:O1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dcterms:created xsi:type="dcterms:W3CDTF">2008-03-25T08:03:37Z</dcterms:created>
  <dcterms:modified xsi:type="dcterms:W3CDTF">2008-03-28T06:39:27Z</dcterms:modified>
  <cp:category/>
  <cp:version/>
  <cp:contentType/>
  <cp:contentStatus/>
</cp:coreProperties>
</file>