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10" windowHeight="8430" firstSheet="3" activeTab="8"/>
  </bookViews>
  <sheets>
    <sheet name="celková tabulka FRR" sheetId="1" r:id="rId1"/>
    <sheet name="10 doprava" sheetId="2" r:id="rId2"/>
    <sheet name="cestovní ruch 11" sheetId="3" r:id="rId3"/>
    <sheet name="školství 14" sheetId="4" r:id="rId4"/>
    <sheet name="kultura 16" sheetId="5" r:id="rId5"/>
    <sheet name="zastupitelstvo 18" sheetId="6" r:id="rId6"/>
    <sheet name="KÚ 19" sheetId="7" r:id="rId7"/>
    <sheet name="sociální 28" sheetId="8" r:id="rId8"/>
    <sheet name="zdravotnictví 15" sheetId="9" r:id="rId9"/>
  </sheets>
  <definedNames>
    <definedName name="_xlnm.Print_Titles" localSheetId="2">'cestovní ruch 11'!$8:$9</definedName>
    <definedName name="_xlnm.Print_Titles" localSheetId="6">'KÚ 19'!$8:$9</definedName>
    <definedName name="_xlnm.Print_Titles" localSheetId="4">'kultura 16'!$7:$8</definedName>
    <definedName name="_xlnm.Print_Titles" localSheetId="7">'sociální 28'!$7:$9</definedName>
    <definedName name="_xlnm.Print_Titles" localSheetId="3">'školství 14'!$1:$9</definedName>
    <definedName name="_xlnm.Print_Titles" localSheetId="5">'zastupitelstvo 18'!$7:$8</definedName>
    <definedName name="_xlnm.Print_Area" localSheetId="2">'cestovní ruch 11'!$A$1:$K$43</definedName>
    <definedName name="_xlnm.Print_Area" localSheetId="6">'KÚ 19'!$A$1:$K$57</definedName>
    <definedName name="_xlnm.Print_Area" localSheetId="4">'kultura 16'!$A$1:$K$35</definedName>
    <definedName name="_xlnm.Print_Area" localSheetId="5">'zastupitelstvo 18'!$A$1:$K$34</definedName>
  </definedNames>
  <calcPr fullCalcOnLoad="1"/>
</workbook>
</file>

<file path=xl/sharedStrings.xml><?xml version="1.0" encoding="utf-8"?>
<sst xmlns="http://schemas.openxmlformats.org/spreadsheetml/2006/main" count="516" uniqueCount="320">
  <si>
    <t>odvětví</t>
  </si>
  <si>
    <t>doprava</t>
  </si>
  <si>
    <t>cestovní ruch</t>
  </si>
  <si>
    <t>školství</t>
  </si>
  <si>
    <t>zdravotnictví</t>
  </si>
  <si>
    <t>kultura</t>
  </si>
  <si>
    <t>zastupitelstvo kraje</t>
  </si>
  <si>
    <t>celkem</t>
  </si>
  <si>
    <t>návrh rozpočtu pro rok 2007 celkem</t>
  </si>
  <si>
    <t>návrh jmenovitých akcí ke schválení v roce 2007                                    IV              NIV</t>
  </si>
  <si>
    <t>činnost krajského úřadu a vybavení AC</t>
  </si>
  <si>
    <t>v tis. Kč</t>
  </si>
  <si>
    <t xml:space="preserve">investováno do roku 2007      </t>
  </si>
  <si>
    <t xml:space="preserve">investiční prostředky požadované pro r. 2007     IV  </t>
  </si>
  <si>
    <t xml:space="preserve">neinvestiční prostředky požadované pro rok 2007   NIV </t>
  </si>
  <si>
    <t xml:space="preserve">investiční a neinvestiční prostředky po r. 2007   </t>
  </si>
  <si>
    <t>rozpočtové náklady celkem</t>
  </si>
  <si>
    <t>poznámka</t>
  </si>
  <si>
    <t>I.čtvrtletí</t>
  </si>
  <si>
    <t>II. čtvrtletí</t>
  </si>
  <si>
    <t>III. čtvrtletí</t>
  </si>
  <si>
    <t>IV. čtvrtletí</t>
  </si>
  <si>
    <t>poř.č.</t>
  </si>
  <si>
    <t>číslo akce</t>
  </si>
  <si>
    <t>č. org.</t>
  </si>
  <si>
    <t>§</t>
  </si>
  <si>
    <t>Název organizace a akce</t>
  </si>
  <si>
    <t>IV</t>
  </si>
  <si>
    <t>NIV</t>
  </si>
  <si>
    <t>Základní škola logopedická a MŠ logopedická, Hořičky 66</t>
  </si>
  <si>
    <t>Restituce - požadavek na MŠMT</t>
  </si>
  <si>
    <t>Stavební úpravy a přístavba objektu Choustníkovo Hradiště</t>
  </si>
  <si>
    <t>schv.Z. 29/933/2004</t>
  </si>
  <si>
    <t>Dětský domov a školní jídelna, Nechanice, Hrádecká 267</t>
  </si>
  <si>
    <t>Splátky do roku 2010</t>
  </si>
  <si>
    <t>Výkup nemovitosti - splátky</t>
  </si>
  <si>
    <t>schv. Z. 28/886/2004</t>
  </si>
  <si>
    <t>SM/06/301</t>
  </si>
  <si>
    <t>Dětský domov, MŠ a ŠJ, Broumov, Masarykova 246</t>
  </si>
  <si>
    <t>PD je zpracovaná v roce 2005,</t>
  </si>
  <si>
    <t>Stavební úpravy objektů čp. 246 a čp. 250</t>
  </si>
  <si>
    <t>pož. hygieny-vyhl. 109/2002 Sb.</t>
  </si>
  <si>
    <t>SM/06/314</t>
  </si>
  <si>
    <t>Gymnázium,Trutnov, Jiráskova 325</t>
  </si>
  <si>
    <t>je zpracována PD</t>
  </si>
  <si>
    <t>Přístavba a rekonstrukce školní jídelny</t>
  </si>
  <si>
    <t>10/2006 výběrové řízení</t>
  </si>
  <si>
    <t>SM/06/323</t>
  </si>
  <si>
    <t>SOŠ a SOU, Nové Město n.M., Školní 1377</t>
  </si>
  <si>
    <t>Rekonstrukce střechy ul. Nádražní čp. 158 - havárie</t>
  </si>
  <si>
    <t>dofinancování z roku 2006</t>
  </si>
  <si>
    <t>Gymnázium, Nový Bydžov, Komenského 77</t>
  </si>
  <si>
    <t>PD zpracovaná v roce 2005</t>
  </si>
  <si>
    <t>Rekonstrukce soc. zařízení ve škole</t>
  </si>
  <si>
    <t>vyhl. č. 410/2005 Sb.</t>
  </si>
  <si>
    <t>CELKEM do výše limitu</t>
  </si>
  <si>
    <t>limit</t>
  </si>
  <si>
    <t xml:space="preserve">Odvětví </t>
  </si>
  <si>
    <t>I. čerpání</t>
  </si>
  <si>
    <t>kultury</t>
  </si>
  <si>
    <t>II. čerpání</t>
  </si>
  <si>
    <t>investováno 
do roku 2006</t>
  </si>
  <si>
    <t>KP/07/501</t>
  </si>
  <si>
    <t>Muzeum východních Čech v Hradci Králové</t>
  </si>
  <si>
    <t>přístavba provoz. budovy - Chlum</t>
  </si>
  <si>
    <t>KP/07/502</t>
  </si>
  <si>
    <t>Studijní a vědecká knihovna v Hradci Král.</t>
  </si>
  <si>
    <t>radiofrekvenční zabezpečení fondu knihovny</t>
  </si>
  <si>
    <t>KP/07/503</t>
  </si>
  <si>
    <t>Regionální muzeum a galerie v Jičíně</t>
  </si>
  <si>
    <t>auto - Fiat Combi</t>
  </si>
  <si>
    <t>KP/07/504</t>
  </si>
  <si>
    <t>Regionální muzeum v Náchodě</t>
  </si>
  <si>
    <t>konzervátorská dílna,depozitáře, stav. úpravy čp.1</t>
  </si>
  <si>
    <t>KP/07/505</t>
  </si>
  <si>
    <t>Galerie výtvarného umění v Náchodě</t>
  </si>
  <si>
    <t>rekonstr. sociál. zařízení a prostoru fotokomory</t>
  </si>
  <si>
    <t>KP/07/506</t>
  </si>
  <si>
    <t>Dobrošov-rekonstr. soc. zařízení -srub Zelený.</t>
  </si>
  <si>
    <t>KP/07/507</t>
  </si>
  <si>
    <t>Dobrošov- srub Jeřáb-montáž zábradlí-zpřístup.</t>
  </si>
  <si>
    <t>KP/07/508</t>
  </si>
  <si>
    <t>Muzeum a galerie Orlických hor v RK</t>
  </si>
  <si>
    <t>auto - Fabia combi</t>
  </si>
  <si>
    <t>KP/07/509</t>
  </si>
  <si>
    <t>Muzeum Podkrkonoší v Trutnově</t>
  </si>
  <si>
    <t>pořízení plošiny pro imobilní občany</t>
  </si>
  <si>
    <t>KP/07/510</t>
  </si>
  <si>
    <t>výměna poč.stanic- studovna, zaměst. (25 ks)</t>
  </si>
  <si>
    <t>KP/07/511</t>
  </si>
  <si>
    <t>Pouchov- venkovní dlažba</t>
  </si>
  <si>
    <t>II.čerpání</t>
  </si>
  <si>
    <t>1.</t>
  </si>
  <si>
    <t>Projekt " Křížová cesta"</t>
  </si>
  <si>
    <t xml:space="preserve">odvětví: </t>
  </si>
  <si>
    <t>investováno do roku 2006</t>
  </si>
  <si>
    <t>II. 319                 Rychnov nad Kněžnou - Rokytnice v Orl. H., stavba 1a 2</t>
  </si>
  <si>
    <t>91 866,0 Kč prostředky z EU</t>
  </si>
  <si>
    <t>ve výstavbě</t>
  </si>
  <si>
    <t>2.</t>
  </si>
  <si>
    <t>II. 319                 Rychnov nad Kněžnou - Rokytnice v Orl. H., stavba 3a 4</t>
  </si>
  <si>
    <t>3.</t>
  </si>
  <si>
    <t>III. 31810             Tutleky - Lupenice</t>
  </si>
  <si>
    <t>4.</t>
  </si>
  <si>
    <t>Příprava SPZ Kvasiny-spolufinancování Královéhradeckého kraje</t>
  </si>
  <si>
    <t>5.</t>
  </si>
  <si>
    <t>6.</t>
  </si>
  <si>
    <t>7.</t>
  </si>
  <si>
    <t>8.</t>
  </si>
  <si>
    <t>9.</t>
  </si>
  <si>
    <t>10.</t>
  </si>
  <si>
    <t>II. 303                   Police nad Metují - přeložka</t>
  </si>
  <si>
    <t>II. 310                  Olešnice v Orl. horách - Kult - rekonstrukce krytu</t>
  </si>
  <si>
    <t>III. 3012                Úpice přeložka - 1 část</t>
  </si>
  <si>
    <t>II. 303                   Náchod - Broumov - doplatek 1. část</t>
  </si>
  <si>
    <t>celkem 12 mil Kč, podíl kraje 6 mil.</t>
  </si>
  <si>
    <t>III. 30311              MK   Hronov -přeložka vnitřní</t>
  </si>
  <si>
    <t>PD zajišťuje město</t>
  </si>
  <si>
    <t>Vysvětlivky</t>
  </si>
  <si>
    <t>ZPD - zjednodušená projektová dokumentacea</t>
  </si>
  <si>
    <t>DSP - dokumentace pro stavební povolení</t>
  </si>
  <si>
    <t>D -     provedená diagnostika</t>
  </si>
  <si>
    <t>II. 295,            Vrchlabí - Špind. Mlýn - opěrné zdi</t>
  </si>
  <si>
    <t xml:space="preserve">investiční a neinvestiční prostředky  po r. 2007   </t>
  </si>
  <si>
    <t>limit KÚ</t>
  </si>
  <si>
    <t>limit AC</t>
  </si>
  <si>
    <t>I.čerpání</t>
  </si>
  <si>
    <t>Výměna stávajících serverů, dokumentační scaner s podavačem</t>
  </si>
  <si>
    <t>Splátka smlouvy Microsoft Enterprise Agreement</t>
  </si>
  <si>
    <t>Docházkový systém</t>
  </si>
  <si>
    <t>Personální informační systém</t>
  </si>
  <si>
    <t>Vyrozumívací systém pro krizové řízení</t>
  </si>
  <si>
    <t>Mapové podklady StreetNet Královéhradeckého kraje</t>
  </si>
  <si>
    <t>Náklady na pořízení nového ekonomického a agendového systému</t>
  </si>
  <si>
    <t>kraje - úkol Rady z 11.10.2006 připravit zadávací dokumentaci</t>
  </si>
  <si>
    <t>(předpokládaná cena dle předběžné nabídky je však 7 854 000 s DPH)</t>
  </si>
  <si>
    <t>Škoda fabia Ambiente 1,4 TDI PD Diesel 59 kW - 3 ks</t>
  </si>
  <si>
    <t xml:space="preserve">Předpokládané, nespecifikované investiční a neinvestiční výdaje v souvislosti s výstavbou AC </t>
  </si>
  <si>
    <t>Realizace optického propojení AC KHK s Univerzitou HK</t>
  </si>
  <si>
    <t>Vstup do budovy AC - turnikety</t>
  </si>
  <si>
    <t>Mobilní regálové systémy</t>
  </si>
  <si>
    <t>Umělecká díla</t>
  </si>
  <si>
    <t>Klimatizace - nadstandard - bude-li požadováno</t>
  </si>
  <si>
    <t>Instalace žaluzií - mimo zasedací místnosti</t>
  </si>
  <si>
    <t>Orientačně informační systém</t>
  </si>
  <si>
    <t>obnova vozového parku</t>
  </si>
  <si>
    <t>(3 - 4 osobní automobily)</t>
  </si>
  <si>
    <t>Vládní utajené spojení "IS Vega"</t>
  </si>
  <si>
    <t>Radiostanice pro IZS Matra - Pegas</t>
  </si>
  <si>
    <t>v tis.</t>
  </si>
  <si>
    <t>(usn. Z. č. 6/238/2005, us. Z. č.9 /557/2005))</t>
  </si>
  <si>
    <t xml:space="preserve">pro odvětví </t>
  </si>
  <si>
    <t>sociálních věcí</t>
  </si>
  <si>
    <t>investováno do r.2006    (včetně - předpoklad)</t>
  </si>
  <si>
    <t xml:space="preserve">investiční prostředky požadované pro r. 2007           IV  </t>
  </si>
  <si>
    <t xml:space="preserve">neinvestiční prostředky požadované pro rok 2007        NIV </t>
  </si>
  <si>
    <t>investiční a neinvestiční prostředky po r.2007</t>
  </si>
  <si>
    <t>SV/05/602</t>
  </si>
  <si>
    <t>18</t>
  </si>
  <si>
    <t>4311</t>
  </si>
  <si>
    <t xml:space="preserve">Ústav sociální péče pro dospělé Opočno                                  </t>
  </si>
  <si>
    <t>viz usnesení Zastupitelstva č. 10/595/2006 z 2.2.</t>
  </si>
  <si>
    <t>ÚSP Opočno - nová výstavba ústavu</t>
  </si>
  <si>
    <t>SV/06/601</t>
  </si>
  <si>
    <t>19</t>
  </si>
  <si>
    <t>Ústav sociální péče pro dospělé Rokytnice v O.h.</t>
  </si>
  <si>
    <t>účast SR nedopadne, akce rozložena do r. 07 a 08</t>
  </si>
  <si>
    <t>Přestavba na Domov na Stříbrném vrchu (změna klientely)</t>
  </si>
  <si>
    <t>prozatím bez rezervy, zpřesnit až v návrh na 08</t>
  </si>
  <si>
    <t>SV/06/602</t>
  </si>
  <si>
    <t>21</t>
  </si>
  <si>
    <t>4313</t>
  </si>
  <si>
    <t>Ústav sociální péče pro mentálně postiženou mládež a dospělé Skřivany</t>
  </si>
  <si>
    <t>Nová výstavba "ÚSP Skřivany - I.etapa"</t>
  </si>
  <si>
    <t>do r.06 včetně-započt.i výdaje na přípravu II.etapy,demolice</t>
  </si>
  <si>
    <t>Domov důchodců Černožice</t>
  </si>
  <si>
    <t>Poslední splátka dle kupní smlouvy</t>
  </si>
  <si>
    <t>3.splátka odkupovaných nemovitostí</t>
  </si>
  <si>
    <t>Ústav sociální péče pro dospělé Opočno</t>
  </si>
  <si>
    <t xml:space="preserve">pro potřeby klientů </t>
  </si>
  <si>
    <t>Nákup vícemístného vozidla (9 míst)</t>
  </si>
  <si>
    <t>nezbytné po dokončení výstavby dislokov.obj.</t>
  </si>
  <si>
    <t>5</t>
  </si>
  <si>
    <t>4316</t>
  </si>
  <si>
    <t>Domov důchodců Hradec Králové</t>
  </si>
  <si>
    <t>zaprac.dle IZ a evid.listu (E) z 14.11.05, aktualiz.</t>
  </si>
  <si>
    <t>Nástavba na křídle A budovy Y</t>
  </si>
  <si>
    <t>odhad výdajů je shodný, proveden výběr zhotov.</t>
  </si>
  <si>
    <t>provést v návaznosti - souběžně s akcí</t>
  </si>
  <si>
    <t>Rekonstrukce kotelny, výměna cirkulač.čerpadel topných větví</t>
  </si>
  <si>
    <t>nástavba křídla A</t>
  </si>
  <si>
    <t>SV/06/620</t>
  </si>
  <si>
    <t>27</t>
  </si>
  <si>
    <t>Domov důchodců Police nad Metují</t>
  </si>
  <si>
    <t>Do r.06 -minulé výdaje+FRR limit 2006, PD provád.</t>
  </si>
  <si>
    <t>Přístavba a stavební úpravy čp. 149</t>
  </si>
  <si>
    <t>a část TDI r.07 z převodu úspor 06 (1.038.5 tis.)</t>
  </si>
  <si>
    <t>3</t>
  </si>
  <si>
    <t>K 31.6.07 posl.splátka - převod maj.do spr. DD</t>
  </si>
  <si>
    <t>Výměna nákladního výtahu</t>
  </si>
  <si>
    <t>reko výtahu - dle revizní zprávy</t>
  </si>
  <si>
    <t>11</t>
  </si>
  <si>
    <t>Domov důchodců Vrchlabí</t>
  </si>
  <si>
    <t>požadavek z energetického auditu</t>
  </si>
  <si>
    <t>Výměna oken - montáž oken s ditermálními skly-další etapa- čp.506</t>
  </si>
  <si>
    <t>další etapa výměn zahájených v r.05</t>
  </si>
  <si>
    <t>6</t>
  </si>
  <si>
    <t>Domov důchodců Humburky</t>
  </si>
  <si>
    <t>Výměna oken</t>
  </si>
  <si>
    <t>zbývá provést poslední etapu - suterén</t>
  </si>
  <si>
    <t>7</t>
  </si>
  <si>
    <t>Domov důchodců "V Podzámčí" Chlumec n.C.</t>
  </si>
  <si>
    <t>Staveb.úpravy objektu čp.166 (RD - statika, izolace)</t>
  </si>
  <si>
    <t>Zateplení hospodářské budovy ul.Palackého čp.66</t>
  </si>
  <si>
    <t>8</t>
  </si>
  <si>
    <t>Domov důchodců Lampertice</t>
  </si>
  <si>
    <t xml:space="preserve">Nutno stávající náklad.výtah zrekonstruovat na </t>
  </si>
  <si>
    <t>Rekonstrukce výtahu - posun a rozšíř.výtah.šachty, osaz.novou technolog.</t>
  </si>
  <si>
    <t>osobní s možným využitím k přepravě nákladů</t>
  </si>
  <si>
    <t>Rekonstrukce osobního výtahu</t>
  </si>
  <si>
    <t>Domov důchodců Borohrádek</t>
  </si>
  <si>
    <t>předběžný odhad výdajů - dle cenové nabídky</t>
  </si>
  <si>
    <t>Zateplení obvod.konstrukcí nové budovy a řešení statiky balkonů</t>
  </si>
  <si>
    <t>rozhodnutí SEI</t>
  </si>
  <si>
    <t>26</t>
  </si>
  <si>
    <t>Domov důchodců Náchod</t>
  </si>
  <si>
    <t xml:space="preserve">  </t>
  </si>
  <si>
    <t>Rozhodnutí SEI</t>
  </si>
  <si>
    <t>Zateplení vybraných konstrukcí budovy A</t>
  </si>
  <si>
    <t>9</t>
  </si>
  <si>
    <t>Domov důchodců Tmavý Důl</t>
  </si>
  <si>
    <t>Požadavky orgánů hygienického dohledu</t>
  </si>
  <si>
    <t>Dispoziční uspořádání 1.odd. (koupelny a WC)</t>
  </si>
  <si>
    <t>10</t>
  </si>
  <si>
    <t>Domov důchodců Pilníkov</t>
  </si>
  <si>
    <t>Domov zpřesní požadavek, zpracuje IZ</t>
  </si>
  <si>
    <t>Podlahy, příčky a vestavěné skříně na pokojích obyv. v přízemí a 1.patro</t>
  </si>
  <si>
    <t>(změna umístění kanceláří, pokojů, zvýš.kapacit)</t>
  </si>
  <si>
    <t>Dtto</t>
  </si>
  <si>
    <t>Montáž kombiventilů a termohlavic - TZ systému ÚT</t>
  </si>
  <si>
    <t>závěry energetického auditu, zákon o hosp.energ.</t>
  </si>
  <si>
    <t>dtto</t>
  </si>
  <si>
    <t>Zpětné získávání tepla při větrání kuchyně a prádelny se sušárnou</t>
  </si>
  <si>
    <t>závěry energetického auditu - optim.varianta</t>
  </si>
  <si>
    <t>14</t>
  </si>
  <si>
    <t>Ústav sociální péče pro tělesně postižené Hořice</t>
  </si>
  <si>
    <t xml:space="preserve">nutná obměna 3 ks- dosluhují, připom. hygieny </t>
  </si>
  <si>
    <t>Výměna zvedacích van (2 ks)</t>
  </si>
  <si>
    <t>a bezpečn. hledisko-1 ks event. z vlast.zdr.ÚSP</t>
  </si>
  <si>
    <t>Domov důchodců Albrechtice nad Orlicí</t>
  </si>
  <si>
    <t>Vybavení nábytkem I.NP (3 pokoje,2 jídelny, 2 kanceláře)</t>
  </si>
  <si>
    <t>17</t>
  </si>
  <si>
    <t>Ústav sociální péče pro mládež ČTYŘLÍSTEK Markoušovice</t>
  </si>
  <si>
    <t>25</t>
  </si>
  <si>
    <t>Domov důchodců Malá Čermná</t>
  </si>
  <si>
    <t>Oplechování střechy</t>
  </si>
  <si>
    <t>28</t>
  </si>
  <si>
    <t>Domov důchodců Teplice nad Metují</t>
  </si>
  <si>
    <t>Oprava střechy hlav.budovy, márnice a domečku</t>
  </si>
  <si>
    <t>zpracovat IZ a studii, event.první fáze PD</t>
  </si>
  <si>
    <t>Přestavba domova - dispoziční úpravy (změna klientely)</t>
  </si>
  <si>
    <t>IZ je připravený, obnova a zřízení cest vozíčkářům</t>
  </si>
  <si>
    <t>Rekonstrukce západní části parku</t>
  </si>
  <si>
    <t>rekonstrukce oplocení, požadováno již 4 roky</t>
  </si>
  <si>
    <t>NEROZDĚLENO - NA NEPŘEDVÍDANÉ VÝDAJE, HAVÁRIE ATD.</t>
  </si>
  <si>
    <t>kontrolní součet:</t>
  </si>
  <si>
    <r>
      <t xml:space="preserve">Nákup jednoho schodolezu - </t>
    </r>
    <r>
      <rPr>
        <sz val="10"/>
        <color indexed="10"/>
        <rFont val="Arial"/>
        <family val="2"/>
      </rPr>
      <t>popř. plošina</t>
    </r>
  </si>
  <si>
    <t>usnesení Zastupitelstva 11/679/2006 ze dne 9.3.2006</t>
  </si>
  <si>
    <t>dopravy</t>
  </si>
  <si>
    <t>cestovního ruchu</t>
  </si>
  <si>
    <r>
      <t xml:space="preserve">financ.ze SR r.07, 17 387tis. </t>
    </r>
    <r>
      <rPr>
        <sz val="10"/>
        <rFont val="Arial"/>
        <family val="2"/>
      </rPr>
      <t>celk.vč. rezer. 3.285 tis.</t>
    </r>
  </si>
  <si>
    <t>13 400 tis.SR, dle usnes.Zast.č.14/837/06 z 22.6.06 .</t>
  </si>
  <si>
    <t>Nerozděleno</t>
  </si>
  <si>
    <t>činnost krajského úřadu</t>
  </si>
  <si>
    <t>Celkem do výše limitu</t>
  </si>
  <si>
    <t xml:space="preserve">Kapitola 50 - Fond rozvoje a reprodukce </t>
  </si>
  <si>
    <t xml:space="preserve">sociální věci </t>
  </si>
  <si>
    <t>Kapitola 50 - Fond rozvoje a reprodukce Královéhradeckého kraje v roce 2007</t>
  </si>
  <si>
    <t xml:space="preserve">Kapitola 50 - Fond rozvoje a reprodukce Královéhradeckého kraje v roce 2007         </t>
  </si>
  <si>
    <t xml:space="preserve">Kapitola 50 - Fond rozvoje a reprodukce Královéhradeckého kraje v roce 2007      </t>
  </si>
  <si>
    <t xml:space="preserve">Kapitola 50 - Fond rozvoje a reprodukce Královéhradeckého kraje v roce 2007  </t>
  </si>
  <si>
    <t>Správa a údržba silnic Královéhradeckého kraje</t>
  </si>
  <si>
    <t>Příloha č. 5 str.1</t>
  </si>
  <si>
    <t>Příloha č.5 str.2</t>
  </si>
  <si>
    <t>Příloha č. 5 str. 3</t>
  </si>
  <si>
    <t>Příloha č. 5 str.4</t>
  </si>
  <si>
    <t>Příloha č.5 str.5</t>
  </si>
  <si>
    <t>Příloha č. 5 str. 6</t>
  </si>
  <si>
    <t>Příloha č.5 str.7</t>
  </si>
  <si>
    <t>Příloha č.5 str.8 a 9</t>
  </si>
  <si>
    <t xml:space="preserve">poř.č.
</t>
  </si>
  <si>
    <t xml:space="preserve">Název investiční /neinvestiční akce/
</t>
  </si>
  <si>
    <t>Vynaložené
prostředky
na akci /plán/
do 31.12.2006</t>
  </si>
  <si>
    <t>Invest.prostř.
požadované
na akci
pro rok 2007</t>
  </si>
  <si>
    <t>Neinest.prostř.
požadované
na akci
pro rok 2007</t>
  </si>
  <si>
    <t xml:space="preserve">Investiční a
neinvest-prostř.
po roce 2007
</t>
  </si>
  <si>
    <t xml:space="preserve">Celkové
RN na akci
</t>
  </si>
  <si>
    <t xml:space="preserve">Poznámka
</t>
  </si>
  <si>
    <t>Zdrav. holding Královéhradeckého kraje a.s.</t>
  </si>
  <si>
    <t>Přístrojové vybavení JIP</t>
  </si>
  <si>
    <t>RTG souprava</t>
  </si>
  <si>
    <t>C- rameno</t>
  </si>
  <si>
    <t>ventilátory  a monitorovací systém ARO</t>
  </si>
  <si>
    <t>vybavení sanitních vozů zdrav. technikou</t>
  </si>
  <si>
    <t>laparoskopická sestava</t>
  </si>
  <si>
    <t>Investiční akce realizované na základě smluv</t>
  </si>
  <si>
    <t>uzavřených Královéhradeckým krajem s</t>
  </si>
  <si>
    <t>dodavateli</t>
  </si>
  <si>
    <t>Rekonstrukce pavilonu interních oborů Oblastní</t>
  </si>
  <si>
    <t>Příloha č.5 str.10</t>
  </si>
  <si>
    <t xml:space="preserve"> </t>
  </si>
  <si>
    <t>tis. Kč</t>
  </si>
  <si>
    <t>Královéhradeckého kraje  na rok 2007</t>
  </si>
  <si>
    <t xml:space="preserve">zbývá 
k rozdělení </t>
  </si>
  <si>
    <t>z toho 
z úvěru</t>
  </si>
  <si>
    <t>zdroj financování: úvěr</t>
  </si>
  <si>
    <t>z toho z úvěru: 60 000</t>
  </si>
  <si>
    <t>Přestavba provozní budovy kuchyně v Městské nemocnici Dvůr Králové n.L., a.s.</t>
  </si>
  <si>
    <t>I.etapa realizace Generelu Oblastní nem.Náchod, a.s.</t>
  </si>
  <si>
    <t>nemocnice Jičín, a.s.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</si>
</sst>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2"/>
    <numFmt numFmtId="165" formatCode="_-* #,##0.0\ _K_č_-;\-* #,##0.0\ _K_č_-;_-* &quot;-&quot;??\ _K_č_-;_-@_-"/>
    <numFmt numFmtId="166" formatCode="#,##0.0"/>
    <numFmt numFmtId="167" formatCode="0.000"/>
    <numFmt numFmtId="168" formatCode="#,##0.000\ &quot;Kč&quot;"/>
    <numFmt numFmtId="169" formatCode="#,##0.000"/>
    <numFmt numFmtId="170" formatCode="0.00000"/>
    <numFmt numFmtId="171" formatCode="0.0"/>
    <numFmt numFmtId="172" formatCode="0.0000"/>
    <numFmt numFmtId="173" formatCode="0.000000"/>
    <numFmt numFmtId="174" formatCode="_-* #,##0\ _K_č_-;\-* #,##0\ _K_č_-;_-* &quot;-&quot;??\ _K_č_-;_-@_-"/>
    <numFmt numFmtId="175" formatCode="#,##0\ _K_č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_-* #,##0.0\ _K_č_-;\-* #,##0.0\ _K_č_-;_-* &quot;-&quot;\ _K_č_-;_-@_-"/>
    <numFmt numFmtId="181" formatCode="_-* #,##0.0\ _K_č_-;\-* #,##0.0\ _K_č_-;_-* &quot;-&quot;?\ _K_č_-;_-@_-"/>
    <numFmt numFmtId="182" formatCode="_-* #,##0.00\ _K_č_-;\-* #,##0.00\ _K_č_-;_-* &quot;-&quot;\ _K_č_-;_-@_-"/>
    <numFmt numFmtId="183" formatCode="_-* #,##0\ _K_č_-;\-* #,##0\ _K_č_-;_-* &quot;-&quot;?\ _K_č_-;_-@_-"/>
    <numFmt numFmtId="184" formatCode="#,##0.0_ ;\-#,##0.0\ "/>
    <numFmt numFmtId="185" formatCode="0.0E+00"/>
    <numFmt numFmtId="186" formatCode="_-* #,##0.000\ _K_č_-;\-* #,##0.000\ _K_č_-;_-* &quot;-&quot;??\ _K_č_-;_-@_-"/>
    <numFmt numFmtId="187" formatCode="[$-405]d\.\ mmmm\ yyyy"/>
    <numFmt numFmtId="188" formatCode="#,##0\ &quot;Kč&quot;"/>
    <numFmt numFmtId="189" formatCode="[$-F800]dddd\,\ mmmm\ dd\,\ yyyy"/>
    <numFmt numFmtId="190" formatCode="[$-405]mmm\-yy;@"/>
    <numFmt numFmtId="191" formatCode="[$-405]mmmm\ yy;@"/>
    <numFmt numFmtId="192" formatCode="#,##0.00\ &quot;Kč&quot;"/>
    <numFmt numFmtId="193" formatCode="0.0%"/>
  </numFmts>
  <fonts count="30">
    <font>
      <sz val="10"/>
      <name val="Arial"/>
      <family val="0"/>
    </font>
    <font>
      <u val="single"/>
      <sz val="9.5"/>
      <color indexed="12"/>
      <name val="Arial CE"/>
      <family val="0"/>
    </font>
    <font>
      <u val="single"/>
      <sz val="9.5"/>
      <color indexed="36"/>
      <name val="Arial CE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2"/>
      <color indexed="57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u val="single"/>
      <sz val="8"/>
      <color indexed="57"/>
      <name val="Arial"/>
      <family val="2"/>
    </font>
    <font>
      <sz val="9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11"/>
      <color indexed="10"/>
      <name val="Arial"/>
      <family val="2"/>
    </font>
    <font>
      <b/>
      <sz val="12"/>
      <color indexed="57"/>
      <name val="Arial"/>
      <family val="2"/>
    </font>
    <font>
      <b/>
      <u val="single"/>
      <sz val="8"/>
      <color indexed="57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color indexed="61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b/>
      <u val="single"/>
      <sz val="10"/>
      <color indexed="5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21" applyFont="1">
      <alignment/>
      <protection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0" xfId="21" applyFont="1">
      <alignment/>
      <protection/>
    </xf>
    <xf numFmtId="0" fontId="7" fillId="0" borderId="0" xfId="21" applyFont="1" applyBorder="1" applyAlignment="1">
      <alignment horizontal="center" vertical="center" wrapText="1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3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166" fontId="12" fillId="0" borderId="4" xfId="21" applyNumberFormat="1" applyFont="1" applyFill="1" applyBorder="1">
      <alignment/>
      <protection/>
    </xf>
    <xf numFmtId="166" fontId="7" fillId="0" borderId="5" xfId="21" applyNumberFormat="1" applyFont="1" applyFill="1" applyBorder="1">
      <alignment/>
      <protection/>
    </xf>
    <xf numFmtId="166" fontId="0" fillId="0" borderId="5" xfId="21" applyNumberFormat="1" applyFont="1" applyFill="1" applyBorder="1">
      <alignment/>
      <protection/>
    </xf>
    <xf numFmtId="0" fontId="0" fillId="0" borderId="5" xfId="21" applyFont="1" applyFill="1" applyBorder="1">
      <alignment/>
      <protection/>
    </xf>
    <xf numFmtId="167" fontId="0" fillId="0" borderId="5" xfId="21" applyNumberFormat="1" applyFill="1" applyBorder="1">
      <alignment/>
      <protection/>
    </xf>
    <xf numFmtId="168" fontId="0" fillId="0" borderId="5" xfId="21" applyNumberFormat="1" applyFill="1" applyBorder="1" applyAlignment="1">
      <alignment horizontal="left"/>
      <protection/>
    </xf>
    <xf numFmtId="0" fontId="0" fillId="0" borderId="5" xfId="21" applyBorder="1">
      <alignment/>
      <protection/>
    </xf>
    <xf numFmtId="166" fontId="9" fillId="0" borderId="6" xfId="21" applyNumberFormat="1" applyFont="1" applyFill="1" applyBorder="1">
      <alignment/>
      <protection/>
    </xf>
    <xf numFmtId="166" fontId="7" fillId="0" borderId="7" xfId="21" applyNumberFormat="1" applyFont="1" applyFill="1" applyBorder="1">
      <alignment/>
      <protection/>
    </xf>
    <xf numFmtId="166" fontId="0" fillId="0" borderId="7" xfId="21" applyNumberFormat="1" applyFont="1" applyFill="1" applyBorder="1">
      <alignment/>
      <protection/>
    </xf>
    <xf numFmtId="0" fontId="0" fillId="0" borderId="7" xfId="21" applyFont="1" applyFill="1" applyBorder="1">
      <alignment/>
      <protection/>
    </xf>
    <xf numFmtId="167" fontId="0" fillId="0" borderId="7" xfId="21" applyNumberFormat="1" applyFill="1" applyBorder="1">
      <alignment/>
      <protection/>
    </xf>
    <xf numFmtId="168" fontId="0" fillId="0" borderId="7" xfId="21" applyNumberFormat="1" applyFill="1" applyBorder="1" applyAlignment="1">
      <alignment horizontal="left"/>
      <protection/>
    </xf>
    <xf numFmtId="0" fontId="0" fillId="0" borderId="7" xfId="21" applyBorder="1">
      <alignment/>
      <protection/>
    </xf>
    <xf numFmtId="0" fontId="12" fillId="0" borderId="4" xfId="21" applyFont="1" applyFill="1" applyBorder="1">
      <alignment/>
      <protection/>
    </xf>
    <xf numFmtId="166" fontId="0" fillId="0" borderId="8" xfId="21" applyNumberFormat="1" applyFont="1" applyFill="1" applyBorder="1">
      <alignment/>
      <protection/>
    </xf>
    <xf numFmtId="166" fontId="7" fillId="0" borderId="8" xfId="21" applyNumberFormat="1" applyFont="1" applyFill="1" applyBorder="1">
      <alignment/>
      <protection/>
    </xf>
    <xf numFmtId="0" fontId="0" fillId="0" borderId="8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0" xfId="21" applyFill="1">
      <alignment/>
      <protection/>
    </xf>
    <xf numFmtId="0" fontId="9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right"/>
      <protection/>
    </xf>
    <xf numFmtId="0" fontId="0" fillId="0" borderId="7" xfId="21" applyFill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0" fontId="0" fillId="0" borderId="5" xfId="21" applyFill="1" applyBorder="1">
      <alignment/>
      <protection/>
    </xf>
    <xf numFmtId="0" fontId="9" fillId="0" borderId="9" xfId="21" applyFont="1" applyFill="1" applyBorder="1">
      <alignment/>
      <protection/>
    </xf>
    <xf numFmtId="166" fontId="7" fillId="0" borderId="10" xfId="21" applyNumberFormat="1" applyFont="1" applyFill="1" applyBorder="1">
      <alignment/>
      <protection/>
    </xf>
    <xf numFmtId="0" fontId="0" fillId="0" borderId="11" xfId="21" applyFont="1" applyFill="1" applyBorder="1" applyAlignment="1">
      <alignment wrapText="1"/>
      <protection/>
    </xf>
    <xf numFmtId="166" fontId="7" fillId="0" borderId="6" xfId="21" applyNumberFormat="1" applyFont="1" applyFill="1" applyBorder="1">
      <alignment/>
      <protection/>
    </xf>
    <xf numFmtId="0" fontId="0" fillId="0" borderId="12" xfId="21" applyFont="1" applyFill="1" applyBorder="1" applyAlignment="1">
      <alignment wrapText="1"/>
      <protection/>
    </xf>
    <xf numFmtId="168" fontId="0" fillId="0" borderId="8" xfId="21" applyNumberFormat="1" applyFill="1" applyBorder="1" applyAlignment="1">
      <alignment horizontal="right"/>
      <protection/>
    </xf>
    <xf numFmtId="166" fontId="0" fillId="0" borderId="8" xfId="21" applyNumberFormat="1" applyFill="1" applyBorder="1">
      <alignment/>
      <protection/>
    </xf>
    <xf numFmtId="0" fontId="0" fillId="0" borderId="8" xfId="21" applyBorder="1">
      <alignment/>
      <protection/>
    </xf>
    <xf numFmtId="166" fontId="0" fillId="0" borderId="7" xfId="21" applyNumberFormat="1" applyFill="1" applyBorder="1">
      <alignment/>
      <protection/>
    </xf>
    <xf numFmtId="0" fontId="0" fillId="0" borderId="7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21" applyBorder="1">
      <alignment/>
      <protection/>
    </xf>
    <xf numFmtId="0" fontId="6" fillId="0" borderId="0" xfId="21" applyFont="1" applyFill="1" applyBorder="1" applyAlignment="1">
      <alignment/>
      <protection/>
    </xf>
    <xf numFmtId="166" fontId="6" fillId="0" borderId="0" xfId="21" applyNumberFormat="1" applyFont="1" applyFill="1" applyBorder="1">
      <alignment/>
      <protection/>
    </xf>
    <xf numFmtId="0" fontId="0" fillId="0" borderId="0" xfId="21" applyFont="1" applyFill="1">
      <alignment/>
      <protection/>
    </xf>
    <xf numFmtId="0" fontId="9" fillId="0" borderId="0" xfId="21" applyFont="1" applyFill="1" applyBorder="1" applyAlignment="1">
      <alignment/>
      <protection/>
    </xf>
    <xf numFmtId="166" fontId="9" fillId="0" borderId="0" xfId="21" applyNumberFormat="1" applyFont="1" applyFill="1" applyBorder="1">
      <alignment/>
      <protection/>
    </xf>
    <xf numFmtId="14" fontId="0" fillId="0" borderId="0" xfId="21" applyNumberFormat="1">
      <alignment/>
      <protection/>
    </xf>
    <xf numFmtId="14" fontId="0" fillId="0" borderId="0" xfId="21" applyNumberFormat="1" applyFont="1">
      <alignment/>
      <protection/>
    </xf>
    <xf numFmtId="0" fontId="0" fillId="0" borderId="0" xfId="21" applyFont="1" applyFill="1">
      <alignment/>
      <protection/>
    </xf>
    <xf numFmtId="166" fontId="0" fillId="0" borderId="0" xfId="21" applyNumberFormat="1" applyFont="1">
      <alignment/>
      <protection/>
    </xf>
    <xf numFmtId="0" fontId="0" fillId="0" borderId="0" xfId="21" applyFill="1" applyBorder="1">
      <alignment/>
      <protection/>
    </xf>
    <xf numFmtId="169" fontId="0" fillId="0" borderId="0" xfId="21" applyNumberFormat="1" applyFill="1" applyBorder="1">
      <alignment/>
      <protection/>
    </xf>
    <xf numFmtId="166" fontId="13" fillId="0" borderId="0" xfId="21" applyNumberFormat="1" applyFont="1" applyFill="1" applyBorder="1">
      <alignment/>
      <protection/>
    </xf>
    <xf numFmtId="167" fontId="0" fillId="0" borderId="0" xfId="21" applyNumberFormat="1" applyFill="1" applyBorder="1">
      <alignment/>
      <protection/>
    </xf>
    <xf numFmtId="166" fontId="5" fillId="0" borderId="0" xfId="21" applyNumberFormat="1" applyFont="1">
      <alignment/>
      <protection/>
    </xf>
    <xf numFmtId="166" fontId="0" fillId="0" borderId="0" xfId="21" applyNumberFormat="1">
      <alignment/>
      <protection/>
    </xf>
    <xf numFmtId="0" fontId="14" fillId="0" borderId="0" xfId="21" applyFont="1">
      <alignment/>
      <protection/>
    </xf>
    <xf numFmtId="0" fontId="9" fillId="0" borderId="0" xfId="21" applyFont="1">
      <alignment/>
      <protection/>
    </xf>
    <xf numFmtId="166" fontId="0" fillId="0" borderId="0" xfId="21" applyNumberFormat="1" applyFill="1" applyBorder="1">
      <alignment/>
      <protection/>
    </xf>
    <xf numFmtId="0" fontId="9" fillId="0" borderId="0" xfId="21" applyFont="1" applyBorder="1" applyAlignment="1">
      <alignment horizontal="center"/>
      <protection/>
    </xf>
    <xf numFmtId="0" fontId="9" fillId="0" borderId="0" xfId="21" applyFont="1">
      <alignment/>
      <protection/>
    </xf>
    <xf numFmtId="0" fontId="9" fillId="0" borderId="0" xfId="21" applyFont="1" applyFill="1" applyBorder="1">
      <alignment/>
      <protection/>
    </xf>
    <xf numFmtId="166" fontId="9" fillId="0" borderId="0" xfId="21" applyNumberFormat="1" applyFont="1" applyFill="1" applyBorder="1">
      <alignment/>
      <protection/>
    </xf>
    <xf numFmtId="166" fontId="9" fillId="0" borderId="0" xfId="21" applyNumberFormat="1" applyFont="1">
      <alignment/>
      <protection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4" fontId="15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16" fillId="0" borderId="17" xfId="0" applyFont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166" fontId="0" fillId="2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left"/>
    </xf>
    <xf numFmtId="166" fontId="0" fillId="0" borderId="7" xfId="0" applyNumberFormat="1" applyFont="1" applyFill="1" applyBorder="1" applyAlignment="1">
      <alignment horizontal="right"/>
    </xf>
    <xf numFmtId="166" fontId="0" fillId="2" borderId="7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166" fontId="5" fillId="0" borderId="21" xfId="0" applyNumberFormat="1" applyFont="1" applyFill="1" applyBorder="1" applyAlignment="1">
      <alignment/>
    </xf>
    <xf numFmtId="166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166" fontId="5" fillId="0" borderId="0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 horizontal="left"/>
    </xf>
    <xf numFmtId="166" fontId="0" fillId="2" borderId="5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4" xfId="0" applyFont="1" applyFill="1" applyBorder="1" applyAlignment="1">
      <alignment horizontal="left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0" fontId="8" fillId="0" borderId="2" xfId="0" applyFont="1" applyBorder="1" applyAlignment="1">
      <alignment horizontal="left" vertical="center"/>
    </xf>
    <xf numFmtId="166" fontId="3" fillId="2" borderId="8" xfId="0" applyNumberFormat="1" applyFont="1" applyFill="1" applyBorder="1" applyAlignment="1">
      <alignment/>
    </xf>
    <xf numFmtId="166" fontId="3" fillId="0" borderId="8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166" fontId="0" fillId="0" borderId="8" xfId="0" applyNumberFormat="1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8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166" fontId="0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left"/>
    </xf>
    <xf numFmtId="0" fontId="16" fillId="0" borderId="7" xfId="0" applyFont="1" applyFill="1" applyBorder="1" applyAlignment="1">
      <alignment/>
    </xf>
    <xf numFmtId="166" fontId="3" fillId="2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166" fontId="16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6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66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justify"/>
    </xf>
    <xf numFmtId="166" fontId="0" fillId="0" borderId="8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8" fillId="0" borderId="8" xfId="21" applyFont="1" applyFill="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0" fillId="0" borderId="25" xfId="0" applyBorder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7" xfId="0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 horizontal="center"/>
    </xf>
    <xf numFmtId="165" fontId="8" fillId="0" borderId="3" xfId="16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5" fontId="8" fillId="0" borderId="0" xfId="16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8" fillId="0" borderId="29" xfId="16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5" fontId="8" fillId="0" borderId="30" xfId="16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8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/>
    </xf>
    <xf numFmtId="166" fontId="0" fillId="3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166" fontId="0" fillId="0" borderId="8" xfId="0" applyNumberFormat="1" applyFill="1" applyBorder="1" applyAlignment="1">
      <alignment/>
    </xf>
    <xf numFmtId="0" fontId="0" fillId="0" borderId="7" xfId="0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166" fontId="0" fillId="3" borderId="7" xfId="0" applyNumberFormat="1" applyFont="1" applyFill="1" applyBorder="1" applyAlignment="1">
      <alignment/>
    </xf>
    <xf numFmtId="166" fontId="0" fillId="0" borderId="7" xfId="0" applyNumberFormat="1" applyFont="1" applyFill="1" applyBorder="1" applyAlignment="1">
      <alignment/>
    </xf>
    <xf numFmtId="166" fontId="0" fillId="0" borderId="7" xfId="0" applyNumberFormat="1" applyFill="1" applyBorder="1" applyAlignment="1">
      <alignment/>
    </xf>
    <xf numFmtId="1" fontId="0" fillId="0" borderId="8" xfId="0" applyNumberFormat="1" applyFont="1" applyFill="1" applyBorder="1" applyAlignment="1">
      <alignment horizontal="center"/>
    </xf>
    <xf numFmtId="166" fontId="0" fillId="3" borderId="8" xfId="0" applyNumberFormat="1" applyFont="1" applyFill="1" applyBorder="1" applyAlignment="1">
      <alignment/>
    </xf>
    <xf numFmtId="166" fontId="0" fillId="0" borderId="5" xfId="0" applyNumberForma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1" fontId="0" fillId="0" borderId="5" xfId="0" applyNumberFormat="1" applyFont="1" applyBorder="1" applyAlignment="1">
      <alignment horizontal="center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166" fontId="0" fillId="3" borderId="8" xfId="0" applyNumberFormat="1" applyFill="1" applyBorder="1" applyAlignment="1">
      <alignment/>
    </xf>
    <xf numFmtId="166" fontId="0" fillId="3" borderId="7" xfId="0" applyNumberFormat="1" applyFill="1" applyBorder="1" applyAlignment="1">
      <alignment/>
    </xf>
    <xf numFmtId="166" fontId="0" fillId="0" borderId="2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166" fontId="0" fillId="3" borderId="5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6" fontId="6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/>
    </xf>
    <xf numFmtId="166" fontId="0" fillId="0" borderId="8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166" fontId="0" fillId="0" borderId="12" xfId="0" applyNumberFormat="1" applyFont="1" applyFill="1" applyBorder="1" applyAlignment="1">
      <alignment/>
    </xf>
    <xf numFmtId="166" fontId="0" fillId="0" borderId="7" xfId="0" applyNumberForma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right"/>
    </xf>
    <xf numFmtId="4" fontId="15" fillId="0" borderId="32" xfId="0" applyNumberFormat="1" applyFont="1" applyFill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24" fillId="0" borderId="22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0" fillId="0" borderId="29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166" fontId="0" fillId="0" borderId="34" xfId="0" applyNumberFormat="1" applyFont="1" applyFill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6" fillId="0" borderId="2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16" fillId="0" borderId="3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8" xfId="0" applyFont="1" applyBorder="1" applyAlignment="1">
      <alignment horizontal="center"/>
    </xf>
    <xf numFmtId="0" fontId="16" fillId="0" borderId="11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6" fontId="0" fillId="4" borderId="8" xfId="0" applyNumberFormat="1" applyFon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6" xfId="0" applyFont="1" applyFill="1" applyBorder="1" applyAlignment="1">
      <alignment/>
    </xf>
    <xf numFmtId="166" fontId="0" fillId="2" borderId="8" xfId="0" applyNumberFormat="1" applyFont="1" applyFill="1" applyBorder="1" applyAlignment="1">
      <alignment horizontal="right"/>
    </xf>
    <xf numFmtId="166" fontId="0" fillId="2" borderId="7" xfId="0" applyNumberFormat="1" applyFont="1" applyFill="1" applyBorder="1" applyAlignment="1">
      <alignment horizontal="right"/>
    </xf>
    <xf numFmtId="0" fontId="5" fillId="0" borderId="0" xfId="21" applyFont="1" applyAlignment="1">
      <alignment horizontal="right"/>
      <protection/>
    </xf>
    <xf numFmtId="0" fontId="22" fillId="0" borderId="0" xfId="21" applyFont="1">
      <alignment/>
      <protection/>
    </xf>
    <xf numFmtId="0" fontId="23" fillId="0" borderId="0" xfId="0" applyFont="1" applyFill="1" applyAlignment="1">
      <alignment/>
    </xf>
    <xf numFmtId="166" fontId="7" fillId="2" borderId="7" xfId="21" applyNumberFormat="1" applyFont="1" applyFill="1" applyBorder="1" applyAlignment="1">
      <alignment horizontal="right"/>
      <protection/>
    </xf>
    <xf numFmtId="166" fontId="7" fillId="2" borderId="8" xfId="21" applyNumberFormat="1" applyFont="1" applyFill="1" applyBorder="1" applyAlignment="1">
      <alignment horizontal="right"/>
      <protection/>
    </xf>
    <xf numFmtId="0" fontId="0" fillId="0" borderId="0" xfId="21" applyBorder="1" applyAlignment="1">
      <alignment horizontal="center" vertical="center"/>
      <protection/>
    </xf>
    <xf numFmtId="0" fontId="9" fillId="0" borderId="0" xfId="21" applyFont="1" applyBorder="1" applyAlignment="1">
      <alignment/>
      <protection/>
    </xf>
    <xf numFmtId="3" fontId="9" fillId="0" borderId="0" xfId="21" applyNumberFormat="1" applyFont="1" applyBorder="1" applyAlignment="1">
      <alignment/>
      <protection/>
    </xf>
    <xf numFmtId="0" fontId="0" fillId="0" borderId="12" xfId="21" applyFont="1" applyFill="1" applyBorder="1" applyAlignment="1">
      <alignment/>
      <protection/>
    </xf>
    <xf numFmtId="0" fontId="9" fillId="0" borderId="0" xfId="21" applyFont="1" applyFill="1" applyBorder="1">
      <alignment/>
      <protection/>
    </xf>
    <xf numFmtId="0" fontId="0" fillId="0" borderId="0" xfId="0" applyBorder="1" applyAlignment="1">
      <alignment horizontal="right"/>
    </xf>
    <xf numFmtId="166" fontId="0" fillId="0" borderId="0" xfId="21" applyNumberFormat="1" applyFont="1" applyFill="1" applyBorder="1">
      <alignment/>
      <protection/>
    </xf>
    <xf numFmtId="0" fontId="6" fillId="0" borderId="1" xfId="21" applyFont="1" applyFill="1" applyBorder="1" applyAlignment="1">
      <alignment horizontal="left"/>
      <protection/>
    </xf>
    <xf numFmtId="166" fontId="6" fillId="0" borderId="1" xfId="21" applyNumberFormat="1" applyFont="1" applyFill="1" applyBorder="1" applyAlignment="1">
      <alignment horizontal="right"/>
      <protection/>
    </xf>
    <xf numFmtId="166" fontId="6" fillId="0" borderId="1" xfId="21" applyNumberFormat="1" applyFont="1" applyFill="1" applyBorder="1">
      <alignment/>
      <protection/>
    </xf>
    <xf numFmtId="166" fontId="6" fillId="0" borderId="3" xfId="21" applyNumberFormat="1" applyFont="1" applyFill="1" applyBorder="1">
      <alignment/>
      <protection/>
    </xf>
    <xf numFmtId="166" fontId="0" fillId="0" borderId="0" xfId="21" applyNumberFormat="1" applyFill="1" applyBorder="1" applyAlignment="1">
      <alignment horizontal="right"/>
      <protection/>
    </xf>
    <xf numFmtId="166" fontId="6" fillId="0" borderId="3" xfId="21" applyNumberFormat="1" applyFont="1" applyFill="1" applyBorder="1" applyAlignment="1">
      <alignment horizontal="right"/>
      <protection/>
    </xf>
    <xf numFmtId="0" fontId="0" fillId="0" borderId="4" xfId="0" applyBorder="1" applyAlignment="1">
      <alignment horizontal="left"/>
    </xf>
    <xf numFmtId="0" fontId="11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3" borderId="6" xfId="0" applyFont="1" applyFill="1" applyBorder="1" applyAlignment="1">
      <alignment/>
    </xf>
    <xf numFmtId="166" fontId="24" fillId="3" borderId="7" xfId="0" applyNumberFormat="1" applyFont="1" applyFill="1" applyBorder="1" applyAlignment="1">
      <alignment/>
    </xf>
    <xf numFmtId="0" fontId="0" fillId="3" borderId="34" xfId="0" applyFont="1" applyFill="1" applyBorder="1" applyAlignment="1">
      <alignment/>
    </xf>
    <xf numFmtId="166" fontId="5" fillId="3" borderId="8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166" fontId="18" fillId="3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166" fontId="0" fillId="5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166" fontId="0" fillId="5" borderId="7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166" fontId="0" fillId="6" borderId="8" xfId="0" applyNumberFormat="1" applyFont="1" applyFill="1" applyBorder="1" applyAlignment="1">
      <alignment/>
    </xf>
    <xf numFmtId="166" fontId="0" fillId="6" borderId="5" xfId="0" applyNumberFormat="1" applyFont="1" applyFill="1" applyBorder="1" applyAlignment="1">
      <alignment/>
    </xf>
    <xf numFmtId="0" fontId="0" fillId="6" borderId="6" xfId="0" applyFont="1" applyFill="1" applyBorder="1" applyAlignment="1">
      <alignment/>
    </xf>
    <xf numFmtId="166" fontId="0" fillId="6" borderId="7" xfId="0" applyNumberFormat="1" applyFont="1" applyFill="1" applyBorder="1" applyAlignment="1">
      <alignment/>
    </xf>
    <xf numFmtId="0" fontId="5" fillId="6" borderId="4" xfId="0" applyFont="1" applyFill="1" applyBorder="1" applyAlignment="1">
      <alignment horizontal="left"/>
    </xf>
    <xf numFmtId="0" fontId="0" fillId="6" borderId="6" xfId="0" applyFont="1" applyFill="1" applyBorder="1" applyAlignment="1">
      <alignment horizontal="left"/>
    </xf>
    <xf numFmtId="0" fontId="0" fillId="3" borderId="35" xfId="0" applyFont="1" applyFill="1" applyBorder="1" applyAlignment="1">
      <alignment/>
    </xf>
    <xf numFmtId="166" fontId="5" fillId="3" borderId="5" xfId="0" applyNumberFormat="1" applyFont="1" applyFill="1" applyBorder="1" applyAlignment="1">
      <alignment/>
    </xf>
    <xf numFmtId="166" fontId="24" fillId="3" borderId="7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34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34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166" fontId="0" fillId="5" borderId="8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66" fontId="0" fillId="5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20" xfId="0" applyFill="1" applyBorder="1" applyAlignment="1">
      <alignment/>
    </xf>
    <xf numFmtId="166" fontId="0" fillId="5" borderId="7" xfId="0" applyNumberFormat="1" applyFill="1" applyBorder="1" applyAlignment="1">
      <alignment/>
    </xf>
    <xf numFmtId="166" fontId="0" fillId="5" borderId="11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left"/>
    </xf>
    <xf numFmtId="166" fontId="0" fillId="5" borderId="12" xfId="0" applyNumberFormat="1" applyFont="1" applyFill="1" applyBorder="1" applyAlignment="1">
      <alignment/>
    </xf>
    <xf numFmtId="166" fontId="24" fillId="0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24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6" fontId="24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24" fillId="6" borderId="8" xfId="0" applyNumberFormat="1" applyFont="1" applyFill="1" applyBorder="1" applyAlignment="1">
      <alignment/>
    </xf>
    <xf numFmtId="166" fontId="0" fillId="6" borderId="5" xfId="0" applyNumberFormat="1" applyFill="1" applyBorder="1" applyAlignment="1">
      <alignment/>
    </xf>
    <xf numFmtId="0" fontId="0" fillId="6" borderId="9" xfId="0" applyFont="1" applyFill="1" applyBorder="1" applyAlignment="1">
      <alignment/>
    </xf>
    <xf numFmtId="166" fontId="0" fillId="6" borderId="7" xfId="0" applyNumberFormat="1" applyFill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66" fontId="0" fillId="0" borderId="0" xfId="0" applyNumberFormat="1" applyFont="1" applyBorder="1" applyAlignment="1">
      <alignment/>
    </xf>
    <xf numFmtId="169" fontId="0" fillId="0" borderId="0" xfId="0" applyNumberFormat="1" applyFill="1" applyBorder="1" applyAlignment="1">
      <alignment/>
    </xf>
    <xf numFmtId="166" fontId="13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166" fontId="9" fillId="0" borderId="0" xfId="0" applyNumberFormat="1" applyFont="1" applyAlignment="1">
      <alignment/>
    </xf>
    <xf numFmtId="0" fontId="0" fillId="0" borderId="14" xfId="0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166" fontId="6" fillId="5" borderId="1" xfId="0" applyNumberFormat="1" applyFont="1" applyFill="1" applyBorder="1" applyAlignment="1">
      <alignment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40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4" fontId="15" fillId="0" borderId="2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3" fontId="16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/>
    </xf>
    <xf numFmtId="4" fontId="3" fillId="0" borderId="4" xfId="0" applyNumberFormat="1" applyFont="1" applyFill="1" applyBorder="1" applyAlignment="1">
      <alignment horizontal="left"/>
    </xf>
    <xf numFmtId="3" fontId="16" fillId="0" borderId="42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9" xfId="0" applyBorder="1" applyAlignment="1">
      <alignment horizontal="right"/>
    </xf>
    <xf numFmtId="0" fontId="3" fillId="0" borderId="43" xfId="0" applyFont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left"/>
    </xf>
    <xf numFmtId="0" fontId="3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8" xfId="0" applyFont="1" applyBorder="1" applyAlignment="1">
      <alignment horizontal="center"/>
    </xf>
    <xf numFmtId="165" fontId="8" fillId="0" borderId="29" xfId="16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8" xfId="0" applyBorder="1" applyAlignment="1">
      <alignment/>
    </xf>
    <xf numFmtId="4" fontId="3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47" xfId="0" applyFont="1" applyBorder="1" applyAlignment="1">
      <alignment horizontal="left"/>
    </xf>
    <xf numFmtId="4" fontId="3" fillId="0" borderId="41" xfId="0" applyNumberFormat="1" applyFont="1" applyBorder="1" applyAlignment="1">
      <alignment/>
    </xf>
    <xf numFmtId="4" fontId="3" fillId="0" borderId="41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22" xfId="0" applyFont="1" applyBorder="1" applyAlignment="1">
      <alignment horizontal="center"/>
    </xf>
    <xf numFmtId="4" fontId="3" fillId="0" borderId="38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" fontId="3" fillId="0" borderId="5" xfId="0" applyNumberFormat="1" applyFont="1" applyBorder="1" applyAlignment="1">
      <alignment/>
    </xf>
    <xf numFmtId="4" fontId="3" fillId="0" borderId="31" xfId="0" applyNumberFormat="1" applyFont="1" applyBorder="1" applyAlignment="1">
      <alignment/>
    </xf>
    <xf numFmtId="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/>
    </xf>
    <xf numFmtId="4" fontId="3" fillId="0" borderId="31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3" fillId="0" borderId="48" xfId="0" applyFont="1" applyFill="1" applyBorder="1" applyAlignment="1">
      <alignment/>
    </xf>
    <xf numFmtId="0" fontId="16" fillId="0" borderId="48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4" fontId="3" fillId="0" borderId="20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4" fontId="3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6" fillId="7" borderId="0" xfId="0" applyFont="1" applyFill="1" applyBorder="1" applyAlignment="1">
      <alignment horizontal="left"/>
    </xf>
    <xf numFmtId="4" fontId="3" fillId="0" borderId="22" xfId="0" applyNumberFormat="1" applyFont="1" applyBorder="1" applyAlignment="1">
      <alignment horizontal="right"/>
    </xf>
    <xf numFmtId="0" fontId="3" fillId="0" borderId="50" xfId="0" applyFont="1" applyBorder="1" applyAlignment="1">
      <alignment horizontal="center"/>
    </xf>
    <xf numFmtId="0" fontId="0" fillId="0" borderId="35" xfId="0" applyBorder="1" applyAlignment="1">
      <alignment/>
    </xf>
    <xf numFmtId="0" fontId="16" fillId="7" borderId="51" xfId="0" applyFont="1" applyFill="1" applyBorder="1" applyAlignment="1">
      <alignment horizontal="left"/>
    </xf>
    <xf numFmtId="0" fontId="0" fillId="0" borderId="51" xfId="0" applyFill="1" applyBorder="1" applyAlignment="1">
      <alignment/>
    </xf>
    <xf numFmtId="4" fontId="3" fillId="0" borderId="3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3" fillId="0" borderId="50" xfId="0" applyNumberFormat="1" applyFont="1" applyBorder="1" applyAlignment="1">
      <alignment horizontal="right"/>
    </xf>
    <xf numFmtId="0" fontId="3" fillId="0" borderId="35" xfId="0" applyFont="1" applyBorder="1" applyAlignment="1">
      <alignment/>
    </xf>
    <xf numFmtId="4" fontId="3" fillId="7" borderId="47" xfId="0" applyNumberFormat="1" applyFont="1" applyFill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15" xfId="0" applyNumberFormat="1" applyFont="1" applyBorder="1" applyAlignment="1">
      <alignment horizontal="right"/>
    </xf>
    <xf numFmtId="4" fontId="3" fillId="7" borderId="0" xfId="0" applyNumberFormat="1" applyFont="1" applyFill="1" applyBorder="1" applyAlignment="1">
      <alignment/>
    </xf>
    <xf numFmtId="4" fontId="3" fillId="0" borderId="7" xfId="0" applyNumberFormat="1" applyFont="1" applyBorder="1" applyAlignment="1">
      <alignment/>
    </xf>
    <xf numFmtId="4" fontId="3" fillId="7" borderId="30" xfId="0" applyNumberFormat="1" applyFont="1" applyFill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6" xfId="0" applyNumberFormat="1" applyFont="1" applyBorder="1" applyAlignment="1">
      <alignment horizontal="right"/>
    </xf>
    <xf numFmtId="0" fontId="3" fillId="0" borderId="7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3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21" applyFont="1" applyBorder="1" applyAlignment="1">
      <alignment/>
      <protection/>
    </xf>
    <xf numFmtId="0" fontId="5" fillId="0" borderId="6" xfId="0" applyFont="1" applyBorder="1" applyAlignment="1">
      <alignment/>
    </xf>
    <xf numFmtId="0" fontId="4" fillId="0" borderId="0" xfId="21" applyFont="1">
      <alignment/>
      <protection/>
    </xf>
    <xf numFmtId="4" fontId="15" fillId="0" borderId="36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/>
    </xf>
    <xf numFmtId="166" fontId="6" fillId="8" borderId="1" xfId="0" applyNumberFormat="1" applyFont="1" applyFill="1" applyBorder="1" applyAlignment="1">
      <alignment/>
    </xf>
    <xf numFmtId="166" fontId="5" fillId="8" borderId="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6" fontId="5" fillId="8" borderId="1" xfId="0" applyNumberFormat="1" applyFont="1" applyFill="1" applyBorder="1" applyAlignment="1">
      <alignment/>
    </xf>
    <xf numFmtId="3" fontId="16" fillId="0" borderId="36" xfId="0" applyNumberFormat="1" applyFont="1" applyBorder="1" applyAlignment="1">
      <alignment horizontal="center"/>
    </xf>
    <xf numFmtId="0" fontId="16" fillId="0" borderId="37" xfId="0" applyFont="1" applyBorder="1" applyAlignment="1">
      <alignment/>
    </xf>
    <xf numFmtId="0" fontId="16" fillId="0" borderId="3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20" xfId="0" applyFont="1" applyBorder="1" applyAlignment="1">
      <alignment/>
    </xf>
    <xf numFmtId="166" fontId="6" fillId="8" borderId="1" xfId="21" applyNumberFormat="1" applyFont="1" applyFill="1" applyBorder="1" applyAlignment="1">
      <alignment horizontal="right"/>
      <protection/>
    </xf>
    <xf numFmtId="0" fontId="0" fillId="0" borderId="0" xfId="21" applyFont="1" applyAlignment="1">
      <alignment horizontal="right"/>
      <protection/>
    </xf>
    <xf numFmtId="14" fontId="0" fillId="0" borderId="0" xfId="0" applyNumberFormat="1" applyFont="1" applyAlignment="1">
      <alignment horizontal="right"/>
    </xf>
    <xf numFmtId="166" fontId="5" fillId="8" borderId="1" xfId="0" applyNumberFormat="1" applyFont="1" applyFill="1" applyBorder="1" applyAlignment="1">
      <alignment horizontal="right"/>
    </xf>
    <xf numFmtId="171" fontId="5" fillId="8" borderId="3" xfId="0" applyNumberFormat="1" applyFont="1" applyFill="1" applyBorder="1" applyAlignment="1">
      <alignment horizontal="right"/>
    </xf>
    <xf numFmtId="4" fontId="5" fillId="8" borderId="30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 wrapText="1"/>
    </xf>
    <xf numFmtId="174" fontId="7" fillId="9" borderId="16" xfId="16" applyNumberFormat="1" applyFont="1" applyFill="1" applyBorder="1" applyAlignment="1">
      <alignment vertical="center"/>
    </xf>
    <xf numFmtId="174" fontId="8" fillId="0" borderId="37" xfId="16" applyNumberFormat="1" applyFont="1" applyBorder="1" applyAlignment="1">
      <alignment vertical="center"/>
    </xf>
    <xf numFmtId="174" fontId="8" fillId="0" borderId="37" xfId="16" applyNumberFormat="1" applyFont="1" applyBorder="1" applyAlignment="1">
      <alignment vertical="center" wrapText="1"/>
    </xf>
    <xf numFmtId="174" fontId="7" fillId="9" borderId="52" xfId="16" applyNumberFormat="1" applyFont="1" applyFill="1" applyBorder="1" applyAlignment="1">
      <alignment vertical="center"/>
    </xf>
    <xf numFmtId="174" fontId="8" fillId="0" borderId="53" xfId="16" applyNumberFormat="1" applyFont="1" applyBorder="1" applyAlignment="1">
      <alignment vertical="center"/>
    </xf>
    <xf numFmtId="174" fontId="7" fillId="0" borderId="37" xfId="16" applyNumberFormat="1" applyFont="1" applyBorder="1" applyAlignment="1">
      <alignment vertical="center"/>
    </xf>
    <xf numFmtId="174" fontId="7" fillId="9" borderId="54" xfId="16" applyNumberFormat="1" applyFont="1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174" fontId="7" fillId="9" borderId="32" xfId="16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3" fontId="7" fillId="0" borderId="0" xfId="0" applyNumberFormat="1" applyFont="1" applyBorder="1" applyAlignment="1">
      <alignment vertical="center"/>
    </xf>
    <xf numFmtId="174" fontId="7" fillId="0" borderId="34" xfId="16" applyNumberFormat="1" applyFont="1" applyBorder="1" applyAlignment="1">
      <alignment vertical="center"/>
    </xf>
    <xf numFmtId="174" fontId="7" fillId="0" borderId="41" xfId="16" applyNumberFormat="1" applyFont="1" applyBorder="1" applyAlignment="1">
      <alignment vertical="center"/>
    </xf>
    <xf numFmtId="174" fontId="8" fillId="0" borderId="41" xfId="16" applyNumberFormat="1" applyFont="1" applyBorder="1" applyAlignment="1">
      <alignment vertical="center"/>
    </xf>
    <xf numFmtId="174" fontId="7" fillId="0" borderId="46" xfId="16" applyNumberFormat="1" applyFont="1" applyBorder="1" applyAlignment="1">
      <alignment vertical="center"/>
    </xf>
    <xf numFmtId="174" fontId="8" fillId="9" borderId="21" xfId="16" applyNumberFormat="1" applyFont="1" applyFill="1" applyBorder="1" applyAlignment="1">
      <alignment vertical="center"/>
    </xf>
    <xf numFmtId="174" fontId="8" fillId="0" borderId="1" xfId="16" applyNumberFormat="1" applyFont="1" applyBorder="1" applyAlignment="1">
      <alignment vertical="center"/>
    </xf>
    <xf numFmtId="174" fontId="8" fillId="0" borderId="21" xfId="16" applyNumberFormat="1" applyFont="1" applyBorder="1" applyAlignment="1">
      <alignment vertical="center"/>
    </xf>
    <xf numFmtId="174" fontId="8" fillId="0" borderId="55" xfId="16" applyNumberFormat="1" applyFont="1" applyFill="1" applyBorder="1" applyAlignment="1">
      <alignment vertical="center"/>
    </xf>
    <xf numFmtId="0" fontId="0" fillId="0" borderId="24" xfId="0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166" fontId="0" fillId="3" borderId="8" xfId="0" applyNumberFormat="1" applyFont="1" applyFill="1" applyBorder="1" applyAlignment="1">
      <alignment/>
    </xf>
    <xf numFmtId="0" fontId="5" fillId="5" borderId="1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29" fillId="0" borderId="0" xfId="0" applyFont="1" applyAlignment="1">
      <alignment/>
    </xf>
    <xf numFmtId="166" fontId="28" fillId="0" borderId="0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justify"/>
    </xf>
    <xf numFmtId="0" fontId="0" fillId="0" borderId="7" xfId="0" applyFill="1" applyBorder="1" applyAlignment="1">
      <alignment horizontal="justify" shrinkToFit="1"/>
    </xf>
    <xf numFmtId="0" fontId="0" fillId="0" borderId="8" xfId="0" applyFont="1" applyFill="1" applyBorder="1" applyAlignment="1">
      <alignment horizontal="justify" shrinkToFit="1"/>
    </xf>
    <xf numFmtId="0" fontId="0" fillId="0" borderId="7" xfId="0" applyFont="1" applyFill="1" applyBorder="1" applyAlignment="1">
      <alignment horizontal="justify" shrinkToFit="1"/>
    </xf>
    <xf numFmtId="166" fontId="0" fillId="0" borderId="8" xfId="0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5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 wrapText="1"/>
    </xf>
    <xf numFmtId="0" fontId="0" fillId="0" borderId="8" xfId="0" applyFill="1" applyBorder="1" applyAlignment="1">
      <alignment horizontal="right" wrapText="1"/>
    </xf>
    <xf numFmtId="166" fontId="0" fillId="2" borderId="8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>
      <alignment horizontal="right" wrapText="1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justify"/>
    </xf>
    <xf numFmtId="0" fontId="0" fillId="0" borderId="7" xfId="0" applyBorder="1" applyAlignment="1">
      <alignment horizontal="justify"/>
    </xf>
    <xf numFmtId="166" fontId="0" fillId="0" borderId="8" xfId="0" applyNumberFormat="1" applyFill="1" applyBorder="1" applyAlignment="1">
      <alignment horizontal="right" wrapText="1"/>
    </xf>
    <xf numFmtId="0" fontId="0" fillId="0" borderId="7" xfId="0" applyBorder="1" applyAlignment="1">
      <alignment horizontal="right" wrapText="1"/>
    </xf>
    <xf numFmtId="166" fontId="0" fillId="2" borderId="8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166" fontId="0" fillId="2" borderId="7" xfId="0" applyNumberFormat="1" applyFill="1" applyBorder="1" applyAlignment="1">
      <alignment horizontal="right"/>
    </xf>
    <xf numFmtId="0" fontId="0" fillId="2" borderId="8" xfId="0" applyFill="1" applyBorder="1" applyAlignment="1">
      <alignment horizontal="right" wrapText="1"/>
    </xf>
    <xf numFmtId="166" fontId="0" fillId="0" borderId="8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21" xfId="0" applyBorder="1" applyAlignment="1">
      <alignment horizontal="center" vertical="center" wrapText="1"/>
    </xf>
    <xf numFmtId="0" fontId="4" fillId="9" borderId="0" xfId="0" applyFont="1" applyFill="1" applyAlignment="1">
      <alignment horizontal="center"/>
    </xf>
    <xf numFmtId="166" fontId="0" fillId="2" borderId="8" xfId="0" applyNumberForma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46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right" wrapText="1"/>
    </xf>
    <xf numFmtId="166" fontId="0" fillId="2" borderId="7" xfId="0" applyNumberFormat="1" applyFill="1" applyBorder="1" applyAlignment="1">
      <alignment horizontal="right" wrapText="1"/>
    </xf>
    <xf numFmtId="166" fontId="0" fillId="0" borderId="8" xfId="0" applyNumberFormat="1" applyFont="1" applyFill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166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166" fontId="0" fillId="0" borderId="8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166" fontId="0" fillId="2" borderId="8" xfId="21" applyNumberFormat="1" applyFill="1" applyBorder="1" applyAlignment="1">
      <alignment horizontal="right"/>
      <protection/>
    </xf>
    <xf numFmtId="166" fontId="0" fillId="0" borderId="8" xfId="21" applyNumberFormat="1" applyFill="1" applyBorder="1" applyAlignment="1">
      <alignment/>
      <protection/>
    </xf>
    <xf numFmtId="0" fontId="0" fillId="0" borderId="7" xfId="0" applyBorder="1" applyAlignment="1">
      <alignment/>
    </xf>
    <xf numFmtId="166" fontId="0" fillId="0" borderId="8" xfId="21" applyNumberFormat="1" applyFill="1" applyBorder="1" applyAlignment="1">
      <alignment horizontal="right"/>
      <protection/>
    </xf>
    <xf numFmtId="166" fontId="7" fillId="0" borderId="8" xfId="21" applyNumberFormat="1" applyFont="1" applyFill="1" applyBorder="1" applyAlignment="1">
      <alignment horizontal="right"/>
      <protection/>
    </xf>
    <xf numFmtId="166" fontId="7" fillId="0" borderId="8" xfId="21" applyNumberFormat="1" applyFont="1" applyFill="1" applyBorder="1" applyAlignment="1">
      <alignment/>
      <protection/>
    </xf>
    <xf numFmtId="166" fontId="9" fillId="2" borderId="8" xfId="21" applyNumberFormat="1" applyFont="1" applyFill="1" applyBorder="1" applyAlignment="1">
      <alignment horizontal="right"/>
      <protection/>
    </xf>
    <xf numFmtId="166" fontId="9" fillId="0" borderId="8" xfId="21" applyNumberFormat="1" applyFont="1" applyFill="1" applyBorder="1" applyAlignment="1">
      <alignment horizontal="right"/>
      <protection/>
    </xf>
    <xf numFmtId="166" fontId="7" fillId="2" borderId="8" xfId="21" applyNumberFormat="1" applyFont="1" applyFill="1" applyBorder="1" applyAlignment="1">
      <alignment horizontal="right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7" xfId="21" applyBorder="1" applyAlignment="1">
      <alignment/>
      <protection/>
    </xf>
    <xf numFmtId="0" fontId="8" fillId="0" borderId="8" xfId="21" applyFont="1" applyFill="1" applyBorder="1" applyAlignment="1">
      <alignment horizontal="center" vertical="center" wrapText="1"/>
      <protection/>
    </xf>
    <xf numFmtId="0" fontId="0" fillId="0" borderId="7" xfId="21" applyFill="1" applyBorder="1" applyAlignment="1">
      <alignment horizontal="center" vertical="center" wrapText="1"/>
      <protection/>
    </xf>
    <xf numFmtId="3" fontId="9" fillId="0" borderId="10" xfId="21" applyNumberFormat="1" applyFont="1" applyFill="1" applyBorder="1" applyAlignment="1">
      <alignment/>
      <protection/>
    </xf>
    <xf numFmtId="3" fontId="9" fillId="0" borderId="6" xfId="21" applyNumberFormat="1" applyFont="1" applyBorder="1" applyAlignment="1">
      <alignment/>
      <protection/>
    </xf>
    <xf numFmtId="3" fontId="9" fillId="0" borderId="8" xfId="21" applyNumberFormat="1" applyFont="1" applyFill="1" applyBorder="1" applyAlignment="1">
      <alignment/>
      <protection/>
    </xf>
    <xf numFmtId="3" fontId="9" fillId="0" borderId="7" xfId="21" applyNumberFormat="1" applyFont="1" applyBorder="1" applyAlignment="1">
      <alignment/>
      <protection/>
    </xf>
    <xf numFmtId="166" fontId="0" fillId="0" borderId="8" xfId="21" applyNumberFormat="1" applyFont="1" applyFill="1" applyBorder="1" applyAlignment="1">
      <alignment horizontal="right"/>
      <protection/>
    </xf>
    <xf numFmtId="0" fontId="7" fillId="0" borderId="2" xfId="21" applyFont="1" applyBorder="1" applyAlignment="1">
      <alignment horizontal="center" vertical="center" wrapText="1"/>
      <protection/>
    </xf>
    <xf numFmtId="0" fontId="0" fillId="0" borderId="3" xfId="2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7" fillId="0" borderId="8" xfId="21" applyFont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 wrapText="1"/>
      <protection/>
    </xf>
    <xf numFmtId="0" fontId="0" fillId="0" borderId="7" xfId="2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8" fillId="0" borderId="8" xfId="21" applyFont="1" applyBorder="1" applyAlignment="1">
      <alignment horizontal="center" vertical="center" wrapText="1"/>
      <protection/>
    </xf>
    <xf numFmtId="166" fontId="9" fillId="0" borderId="8" xfId="21" applyNumberFormat="1" applyFont="1" applyFill="1" applyBorder="1" applyAlignment="1">
      <alignment/>
      <protection/>
    </xf>
    <xf numFmtId="0" fontId="9" fillId="0" borderId="7" xfId="21" applyFont="1" applyBorder="1" applyAlignment="1">
      <alignment/>
      <protection/>
    </xf>
    <xf numFmtId="2" fontId="5" fillId="0" borderId="0" xfId="21" applyNumberFormat="1" applyFont="1" applyBorder="1" applyAlignment="1">
      <alignment/>
      <protection/>
    </xf>
    <xf numFmtId="2" fontId="0" fillId="0" borderId="0" xfId="21" applyNumberFormat="1" applyBorder="1" applyAlignment="1">
      <alignment/>
      <protection/>
    </xf>
    <xf numFmtId="166" fontId="9" fillId="0" borderId="8" xfId="21" applyNumberFormat="1" applyFont="1" applyFill="1" applyBorder="1" applyAlignment="1">
      <alignment/>
      <protection/>
    </xf>
    <xf numFmtId="0" fontId="6" fillId="0" borderId="30" xfId="2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166" fontId="0" fillId="2" borderId="8" xfId="0" applyNumberFormat="1" applyFont="1" applyFill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66" fontId="0" fillId="0" borderId="7" xfId="0" applyNumberFormat="1" applyFont="1" applyFill="1" applyBorder="1" applyAlignment="1">
      <alignment horizontal="center" vertical="center"/>
    </xf>
    <xf numFmtId="166" fontId="3" fillId="2" borderId="8" xfId="0" applyNumberFormat="1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171" fontId="0" fillId="0" borderId="8" xfId="0" applyNumberFormat="1" applyFont="1" applyFill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0" fontId="0" fillId="0" borderId="5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66" fontId="0" fillId="3" borderId="8" xfId="0" applyNumberFormat="1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6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9" fontId="0" fillId="6" borderId="10" xfId="0" applyNumberFormat="1" applyFont="1" applyFill="1" applyBorder="1" applyAlignment="1">
      <alignment horizontal="center" vertical="center"/>
    </xf>
    <xf numFmtId="49" fontId="0" fillId="6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0" fillId="6" borderId="8" xfId="0" applyNumberFormat="1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9" fontId="0" fillId="6" borderId="8" xfId="0" applyNumberFormat="1" applyFont="1" applyFill="1" applyBorder="1" applyAlignment="1">
      <alignment horizontal="center" vertical="center"/>
    </xf>
    <xf numFmtId="49" fontId="0" fillId="6" borderId="7" xfId="0" applyNumberFormat="1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0" fillId="6" borderId="8" xfId="0" applyNumberForma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66" fontId="6" fillId="8" borderId="56" xfId="0" applyNumberFormat="1" applyFont="1" applyFill="1" applyBorder="1" applyAlignment="1">
      <alignment horizontal="center"/>
    </xf>
    <xf numFmtId="166" fontId="6" fillId="8" borderId="51" xfId="0" applyNumberFormat="1" applyFont="1" applyFill="1" applyBorder="1" applyAlignment="1">
      <alignment horizontal="center"/>
    </xf>
    <xf numFmtId="166" fontId="6" fillId="8" borderId="32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left"/>
    </xf>
    <xf numFmtId="0" fontId="16" fillId="0" borderId="47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3" fillId="0" borderId="30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6" fillId="7" borderId="2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9" xfId="0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0" fillId="0" borderId="35" xfId="0" applyFont="1" applyBorder="1" applyAlignment="1">
      <alignment/>
    </xf>
  </cellXfs>
  <cellStyles count="9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Tabulka - podklad k rozpočtu pro rok 2006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32"/>
  <sheetViews>
    <sheetView workbookViewId="0" topLeftCell="A1">
      <pane ySplit="14" topLeftCell="BM15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22.140625" style="0" customWidth="1"/>
    <col min="2" max="5" width="14.00390625" style="0" customWidth="1"/>
    <col min="6" max="6" width="13.28125" style="0" customWidth="1"/>
    <col min="7" max="7" width="12.140625" style="0" customWidth="1"/>
    <col min="8" max="8" width="12.8515625" style="0" customWidth="1"/>
  </cols>
  <sheetData>
    <row r="7" spans="5:6" ht="12.75">
      <c r="E7" s="606" t="s">
        <v>282</v>
      </c>
      <c r="F7" s="606"/>
    </row>
    <row r="10" spans="1:7" ht="18">
      <c r="A10" s="603" t="s">
        <v>275</v>
      </c>
      <c r="B10" s="603"/>
      <c r="C10" s="603"/>
      <c r="D10" s="603"/>
      <c r="E10" s="603"/>
      <c r="F10" s="603"/>
      <c r="G10" s="8"/>
    </row>
    <row r="11" spans="1:7" ht="18">
      <c r="A11" s="603" t="s">
        <v>312</v>
      </c>
      <c r="B11" s="603"/>
      <c r="C11" s="603"/>
      <c r="D11" s="603"/>
      <c r="E11" s="603"/>
      <c r="F11" s="603"/>
      <c r="G11" s="9"/>
    </row>
    <row r="12" spans="1:7" ht="18">
      <c r="A12" s="557"/>
      <c r="B12" s="557"/>
      <c r="C12" s="557"/>
      <c r="D12" s="557"/>
      <c r="E12" s="557"/>
      <c r="F12" s="9"/>
      <c r="G12" s="9"/>
    </row>
    <row r="13" spans="1:7" ht="18.75" thickBot="1">
      <c r="A13" s="1"/>
      <c r="B13" s="1"/>
      <c r="C13" s="1"/>
      <c r="D13" s="1"/>
      <c r="E13" s="531" t="s">
        <v>11</v>
      </c>
      <c r="F13" s="1"/>
      <c r="G13" s="1"/>
    </row>
    <row r="14" spans="1:7" ht="111" customHeight="1" thickBot="1">
      <c r="A14" s="555" t="s">
        <v>0</v>
      </c>
      <c r="B14" s="556" t="s">
        <v>8</v>
      </c>
      <c r="C14" s="609" t="s">
        <v>9</v>
      </c>
      <c r="D14" s="602"/>
      <c r="E14" s="545" t="s">
        <v>313</v>
      </c>
      <c r="F14" s="440" t="s">
        <v>314</v>
      </c>
      <c r="G14" s="2"/>
    </row>
    <row r="15" spans="1:7" ht="27" customHeight="1">
      <c r="A15" s="553" t="s">
        <v>1</v>
      </c>
      <c r="B15" s="554">
        <v>100000</v>
      </c>
      <c r="C15" s="547">
        <v>100000</v>
      </c>
      <c r="D15" s="548"/>
      <c r="E15" s="547">
        <v>0</v>
      </c>
      <c r="F15" s="560">
        <v>100000</v>
      </c>
      <c r="G15" s="3"/>
    </row>
    <row r="16" spans="1:7" ht="27" customHeight="1">
      <c r="A16" s="441" t="s">
        <v>2</v>
      </c>
      <c r="B16" s="549">
        <v>300</v>
      </c>
      <c r="C16" s="550">
        <v>300</v>
      </c>
      <c r="D16" s="550"/>
      <c r="E16" s="550">
        <v>0</v>
      </c>
      <c r="F16" s="561"/>
      <c r="G16" s="3"/>
    </row>
    <row r="17" spans="1:7" ht="27.75" customHeight="1">
      <c r="A17" s="442" t="s">
        <v>3</v>
      </c>
      <c r="B17" s="546">
        <v>48000</v>
      </c>
      <c r="C17" s="547">
        <v>48000</v>
      </c>
      <c r="D17" s="547"/>
      <c r="E17" s="547">
        <v>0</v>
      </c>
      <c r="F17" s="561"/>
      <c r="G17" s="3"/>
    </row>
    <row r="18" spans="1:7" ht="27.75" customHeight="1">
      <c r="A18" s="442" t="s">
        <v>4</v>
      </c>
      <c r="B18" s="546">
        <v>150000</v>
      </c>
      <c r="C18" s="547">
        <v>150000</v>
      </c>
      <c r="D18" s="551"/>
      <c r="E18" s="547">
        <v>0</v>
      </c>
      <c r="F18" s="561">
        <v>150000</v>
      </c>
      <c r="G18" s="3"/>
    </row>
    <row r="19" spans="1:7" ht="27.75" customHeight="1">
      <c r="A19" s="442" t="s">
        <v>5</v>
      </c>
      <c r="B19" s="546">
        <v>10000</v>
      </c>
      <c r="C19" s="547">
        <v>10000</v>
      </c>
      <c r="D19" s="547"/>
      <c r="E19" s="547">
        <v>0</v>
      </c>
      <c r="F19" s="561"/>
      <c r="G19" s="3"/>
    </row>
    <row r="20" spans="1:7" ht="27.75" customHeight="1">
      <c r="A20" s="441" t="s">
        <v>6</v>
      </c>
      <c r="B20" s="549">
        <v>2187</v>
      </c>
      <c r="C20" s="550">
        <v>2150</v>
      </c>
      <c r="D20" s="550"/>
      <c r="E20" s="550">
        <v>37</v>
      </c>
      <c r="F20" s="562"/>
      <c r="G20" s="5"/>
    </row>
    <row r="21" spans="1:7" ht="37.5" customHeight="1">
      <c r="A21" s="607" t="s">
        <v>10</v>
      </c>
      <c r="B21" s="546">
        <v>10000</v>
      </c>
      <c r="C21" s="547">
        <v>10000</v>
      </c>
      <c r="D21" s="551"/>
      <c r="E21" s="547">
        <v>0</v>
      </c>
      <c r="F21" s="561"/>
      <c r="G21" s="3"/>
    </row>
    <row r="22" spans="1:7" ht="15.75" customHeight="1">
      <c r="A22" s="608"/>
      <c r="B22" s="552">
        <v>10000</v>
      </c>
      <c r="C22" s="547">
        <v>10000</v>
      </c>
      <c r="D22" s="551"/>
      <c r="E22" s="547">
        <v>0</v>
      </c>
      <c r="F22" s="561"/>
      <c r="G22" s="3"/>
    </row>
    <row r="23" spans="1:7" ht="27.75" customHeight="1" thickBot="1">
      <c r="A23" s="443" t="s">
        <v>276</v>
      </c>
      <c r="B23" s="546">
        <v>98000</v>
      </c>
      <c r="C23" s="547">
        <v>84510</v>
      </c>
      <c r="D23" s="547">
        <v>9350</v>
      </c>
      <c r="E23" s="547">
        <v>4140</v>
      </c>
      <c r="F23" s="563">
        <v>60000</v>
      </c>
      <c r="G23" s="3"/>
    </row>
    <row r="24" spans="1:8" ht="28.5" customHeight="1" thickBot="1">
      <c r="A24" s="10" t="s">
        <v>7</v>
      </c>
      <c r="B24" s="564">
        <f>SUM(B15:B23)</f>
        <v>428487</v>
      </c>
      <c r="C24" s="565">
        <f>SUM(C15:C23)</f>
        <v>414960</v>
      </c>
      <c r="D24" s="566">
        <f>SUM(D15:D23)</f>
        <v>9350</v>
      </c>
      <c r="E24" s="567">
        <f>SUM(E15:E23)</f>
        <v>4177</v>
      </c>
      <c r="F24" s="565">
        <f>SUM(F15:F23)</f>
        <v>310000</v>
      </c>
      <c r="G24" s="3"/>
      <c r="H24" s="4"/>
    </row>
    <row r="25" spans="2:6" ht="12.75">
      <c r="B25" s="4"/>
      <c r="C25" s="4"/>
      <c r="D25" s="4"/>
      <c r="E25" s="4"/>
      <c r="F25" s="558"/>
    </row>
    <row r="26" spans="2:6" ht="12.75">
      <c r="B26" s="4"/>
      <c r="C26" s="4"/>
      <c r="D26" s="4"/>
      <c r="E26" s="4"/>
      <c r="F26" s="558"/>
    </row>
    <row r="27" spans="2:6" ht="12.75">
      <c r="B27" s="4"/>
      <c r="C27" s="4"/>
      <c r="D27" s="4"/>
      <c r="E27" s="4"/>
      <c r="F27" s="558"/>
    </row>
    <row r="28" spans="2:7" ht="14.25">
      <c r="B28" s="4"/>
      <c r="C28" s="4"/>
      <c r="D28" s="4"/>
      <c r="E28" s="4"/>
      <c r="F28" s="559"/>
      <c r="G28" s="7"/>
    </row>
    <row r="29" spans="2:5" ht="12.75">
      <c r="B29" s="4"/>
      <c r="C29" s="4"/>
      <c r="D29" s="4"/>
      <c r="E29" s="4"/>
    </row>
    <row r="30" spans="2:5" ht="14.25">
      <c r="B30" s="3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</sheetData>
  <mergeCells count="5">
    <mergeCell ref="E7:F7"/>
    <mergeCell ref="A21:A22"/>
    <mergeCell ref="C14:D14"/>
    <mergeCell ref="A10:F10"/>
    <mergeCell ref="A11:F11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K37"/>
  <sheetViews>
    <sheetView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10.8515625" style="0" customWidth="1"/>
    <col min="3" max="3" width="9.57421875" style="0" customWidth="1"/>
    <col min="4" max="4" width="9.28125" style="0" customWidth="1"/>
    <col min="5" max="5" width="61.7109375" style="269" customWidth="1"/>
    <col min="6" max="10" width="14.421875" style="0" customWidth="1"/>
    <col min="11" max="11" width="39.140625" style="0" customWidth="1"/>
  </cols>
  <sheetData>
    <row r="1" spans="1:11" ht="18.75" thickBot="1">
      <c r="A1" s="1" t="s">
        <v>280</v>
      </c>
      <c r="B1" s="1"/>
      <c r="C1" s="1"/>
      <c r="D1" s="1"/>
      <c r="E1" s="203"/>
      <c r="F1" s="1"/>
      <c r="G1" s="1"/>
      <c r="H1" s="1"/>
      <c r="J1" s="1"/>
      <c r="K1" s="531" t="s">
        <v>283</v>
      </c>
    </row>
    <row r="2" spans="1:9" ht="12.75" customHeight="1">
      <c r="A2" s="119"/>
      <c r="E2" s="92"/>
      <c r="F2" s="204" t="s">
        <v>56</v>
      </c>
      <c r="G2" s="528">
        <v>100000</v>
      </c>
      <c r="H2" s="205" t="s">
        <v>315</v>
      </c>
      <c r="I2" s="206"/>
    </row>
    <row r="3" spans="1:9" ht="12.75">
      <c r="A3" s="575" t="s">
        <v>94</v>
      </c>
      <c r="B3" s="207"/>
      <c r="C3" s="162"/>
      <c r="D3" s="162"/>
      <c r="E3" s="208"/>
      <c r="F3" s="209" t="s">
        <v>58</v>
      </c>
      <c r="G3" s="210"/>
      <c r="H3" s="211"/>
      <c r="I3" s="212"/>
    </row>
    <row r="4" spans="1:9" ht="12.75">
      <c r="A4" s="207" t="s">
        <v>268</v>
      </c>
      <c r="B4" s="207"/>
      <c r="C4" s="162"/>
      <c r="D4" s="162"/>
      <c r="E4" s="208"/>
      <c r="F4" s="209" t="s">
        <v>91</v>
      </c>
      <c r="G4" s="210"/>
      <c r="H4" s="211"/>
      <c r="I4" s="212"/>
    </row>
    <row r="5" spans="1:9" ht="12.75" customHeight="1" thickBot="1">
      <c r="A5" s="213"/>
      <c r="B5" s="207"/>
      <c r="C5" s="162"/>
      <c r="D5" s="162"/>
      <c r="E5" s="208"/>
      <c r="F5" s="214"/>
      <c r="G5" s="215"/>
      <c r="H5" s="216"/>
      <c r="I5" s="217"/>
    </row>
    <row r="6" spans="1:10" ht="12.75" customHeight="1" thickBot="1">
      <c r="A6" s="119"/>
      <c r="E6" s="218"/>
      <c r="F6" s="162" t="s">
        <v>11</v>
      </c>
      <c r="J6" s="162"/>
    </row>
    <row r="7" spans="1:11" ht="16.5" customHeight="1" thickBot="1">
      <c r="A7" s="219"/>
      <c r="B7" s="219"/>
      <c r="C7" s="219"/>
      <c r="D7" s="219"/>
      <c r="E7" s="220" t="s">
        <v>267</v>
      </c>
      <c r="F7" s="619" t="s">
        <v>95</v>
      </c>
      <c r="G7" s="615" t="s">
        <v>13</v>
      </c>
      <c r="H7" s="615" t="s">
        <v>14</v>
      </c>
      <c r="I7" s="619" t="s">
        <v>15</v>
      </c>
      <c r="J7" s="615" t="s">
        <v>16</v>
      </c>
      <c r="K7" s="617" t="s">
        <v>17</v>
      </c>
    </row>
    <row r="8" spans="1:11" ht="66" customHeight="1" thickBot="1">
      <c r="A8" s="221" t="s">
        <v>22</v>
      </c>
      <c r="B8" s="222" t="s">
        <v>23</v>
      </c>
      <c r="C8" s="223" t="s">
        <v>24</v>
      </c>
      <c r="D8" s="224" t="s">
        <v>25</v>
      </c>
      <c r="E8" s="225" t="s">
        <v>26</v>
      </c>
      <c r="F8" s="616"/>
      <c r="G8" s="620"/>
      <c r="H8" s="616"/>
      <c r="I8" s="616"/>
      <c r="J8" s="616"/>
      <c r="K8" s="618"/>
    </row>
    <row r="9" spans="1:11" ht="18" customHeight="1" thickBot="1">
      <c r="A9" s="458"/>
      <c r="B9" s="459"/>
      <c r="C9" s="460"/>
      <c r="D9" s="461"/>
      <c r="E9" s="462" t="s">
        <v>281</v>
      </c>
      <c r="F9" s="463"/>
      <c r="G9" s="464"/>
      <c r="H9" s="463"/>
      <c r="I9" s="463"/>
      <c r="J9" s="463"/>
      <c r="K9" s="465"/>
    </row>
    <row r="10" spans="1:11" ht="12.75" customHeight="1">
      <c r="A10" s="610" t="s">
        <v>92</v>
      </c>
      <c r="B10" s="227"/>
      <c r="C10" s="228"/>
      <c r="D10" s="229"/>
      <c r="E10" s="580" t="s">
        <v>96</v>
      </c>
      <c r="F10" s="594">
        <v>146866</v>
      </c>
      <c r="G10" s="588">
        <v>0</v>
      </c>
      <c r="H10" s="599"/>
      <c r="I10" s="587"/>
      <c r="J10" s="594">
        <v>135747</v>
      </c>
      <c r="K10" s="271" t="s">
        <v>97</v>
      </c>
    </row>
    <row r="11" spans="1:11" ht="12.75" customHeight="1" thickBot="1">
      <c r="A11" s="611"/>
      <c r="B11" s="230"/>
      <c r="C11" s="231"/>
      <c r="D11" s="232"/>
      <c r="E11" s="579"/>
      <c r="F11" s="595"/>
      <c r="G11" s="589"/>
      <c r="H11" s="586"/>
      <c r="I11" s="595"/>
      <c r="J11" s="595"/>
      <c r="K11" s="272" t="s">
        <v>98</v>
      </c>
    </row>
    <row r="12" spans="1:11" ht="12.75" customHeight="1">
      <c r="A12" s="610" t="s">
        <v>99</v>
      </c>
      <c r="B12" s="227"/>
      <c r="C12" s="228"/>
      <c r="D12" s="229"/>
      <c r="E12" s="580" t="s">
        <v>100</v>
      </c>
      <c r="F12" s="594">
        <v>0</v>
      </c>
      <c r="G12" s="588">
        <v>28257</v>
      </c>
      <c r="H12" s="599"/>
      <c r="I12" s="587"/>
      <c r="J12" s="594">
        <v>29980</v>
      </c>
      <c r="K12" s="273"/>
    </row>
    <row r="13" spans="1:11" ht="12.75" customHeight="1" thickBot="1">
      <c r="A13" s="611"/>
      <c r="B13" s="230"/>
      <c r="C13" s="231"/>
      <c r="D13" s="232"/>
      <c r="E13" s="579"/>
      <c r="F13" s="595"/>
      <c r="G13" s="589"/>
      <c r="H13" s="586"/>
      <c r="I13" s="595"/>
      <c r="J13" s="595"/>
      <c r="K13" s="272" t="s">
        <v>98</v>
      </c>
    </row>
    <row r="14" spans="1:11" ht="12.75" customHeight="1">
      <c r="A14" s="585" t="s">
        <v>101</v>
      </c>
      <c r="B14" s="238"/>
      <c r="C14" s="248"/>
      <c r="D14" s="235"/>
      <c r="E14" s="580" t="s">
        <v>114</v>
      </c>
      <c r="F14" s="582">
        <v>13000</v>
      </c>
      <c r="G14" s="596">
        <v>0</v>
      </c>
      <c r="H14" s="596"/>
      <c r="I14" s="600"/>
      <c r="J14" s="600">
        <v>13000</v>
      </c>
      <c r="K14" s="286"/>
    </row>
    <row r="15" spans="1:11" ht="12.75" customHeight="1" thickBot="1">
      <c r="A15" s="577"/>
      <c r="B15" s="242"/>
      <c r="C15" s="243"/>
      <c r="D15" s="244"/>
      <c r="E15" s="579"/>
      <c r="F15" s="614"/>
      <c r="G15" s="597"/>
      <c r="H15" s="605"/>
      <c r="I15" s="601"/>
      <c r="J15" s="601"/>
      <c r="K15" s="275"/>
    </row>
    <row r="16" spans="1:11" ht="12.75" customHeight="1">
      <c r="A16" s="590" t="s">
        <v>103</v>
      </c>
      <c r="B16" s="238"/>
      <c r="C16" s="248"/>
      <c r="D16" s="235"/>
      <c r="E16" s="592" t="s">
        <v>111</v>
      </c>
      <c r="F16" s="582">
        <v>30000</v>
      </c>
      <c r="G16" s="596">
        <v>29800</v>
      </c>
      <c r="H16" s="604"/>
      <c r="I16" s="600"/>
      <c r="J16" s="600">
        <f>F16+G16</f>
        <v>59800</v>
      </c>
      <c r="K16" s="241"/>
    </row>
    <row r="17" spans="1:11" ht="12.75" customHeight="1" thickBot="1">
      <c r="A17" s="621"/>
      <c r="B17" s="276"/>
      <c r="C17" s="277"/>
      <c r="D17" s="278"/>
      <c r="E17" s="578"/>
      <c r="F17" s="601"/>
      <c r="G17" s="597"/>
      <c r="H17" s="605"/>
      <c r="I17" s="601"/>
      <c r="J17" s="601"/>
      <c r="K17" s="247" t="s">
        <v>98</v>
      </c>
    </row>
    <row r="18" spans="1:11" ht="12.75" customHeight="1">
      <c r="A18" s="622" t="s">
        <v>105</v>
      </c>
      <c r="B18" s="279"/>
      <c r="C18" s="237"/>
      <c r="D18" s="280"/>
      <c r="E18" s="580" t="s">
        <v>112</v>
      </c>
      <c r="F18" s="582">
        <v>5500</v>
      </c>
      <c r="G18" s="596">
        <v>393</v>
      </c>
      <c r="H18" s="604"/>
      <c r="I18" s="600"/>
      <c r="J18" s="600">
        <v>5893</v>
      </c>
      <c r="K18" s="250"/>
    </row>
    <row r="19" spans="1:11" ht="12.75" customHeight="1" thickBot="1">
      <c r="A19" s="613"/>
      <c r="B19" s="279"/>
      <c r="C19" s="237"/>
      <c r="D19" s="280"/>
      <c r="E19" s="581"/>
      <c r="F19" s="601"/>
      <c r="G19" s="597"/>
      <c r="H19" s="598"/>
      <c r="I19" s="601"/>
      <c r="J19" s="601"/>
      <c r="K19" s="247" t="s">
        <v>98</v>
      </c>
    </row>
    <row r="20" spans="1:11" ht="12.75" customHeight="1">
      <c r="A20" s="612" t="s">
        <v>106</v>
      </c>
      <c r="B20" s="281"/>
      <c r="C20" s="248"/>
      <c r="D20" s="282"/>
      <c r="E20" s="580" t="s">
        <v>113</v>
      </c>
      <c r="F20" s="582">
        <v>0</v>
      </c>
      <c r="G20" s="596">
        <v>7000</v>
      </c>
      <c r="H20" s="604"/>
      <c r="I20" s="600"/>
      <c r="J20" s="600">
        <f>SUM(F20:I20)</f>
        <v>7000</v>
      </c>
      <c r="K20" s="270"/>
    </row>
    <row r="21" spans="1:11" ht="12.75" customHeight="1" thickBot="1">
      <c r="A21" s="613"/>
      <c r="B21" s="276"/>
      <c r="C21" s="277"/>
      <c r="D21" s="283"/>
      <c r="E21" s="579"/>
      <c r="F21" s="601"/>
      <c r="G21" s="597"/>
      <c r="H21" s="605"/>
      <c r="I21" s="601"/>
      <c r="J21" s="601"/>
      <c r="K21" s="275"/>
    </row>
    <row r="22" spans="1:11" ht="12.75" customHeight="1">
      <c r="A22" s="585" t="s">
        <v>107</v>
      </c>
      <c r="B22" s="236"/>
      <c r="C22" s="237"/>
      <c r="D22" s="259"/>
      <c r="E22" s="580" t="s">
        <v>122</v>
      </c>
      <c r="F22" s="582">
        <v>0</v>
      </c>
      <c r="G22" s="596">
        <v>20000</v>
      </c>
      <c r="H22" s="604"/>
      <c r="I22" s="600"/>
      <c r="J22" s="600">
        <f>F22+G22</f>
        <v>20000</v>
      </c>
      <c r="K22" s="250"/>
    </row>
    <row r="23" spans="1:11" ht="12.75" customHeight="1" thickBot="1">
      <c r="A23" s="577"/>
      <c r="B23" s="252"/>
      <c r="C23" s="253"/>
      <c r="D23" s="260"/>
      <c r="E23" s="581"/>
      <c r="F23" s="601"/>
      <c r="G23" s="597"/>
      <c r="H23" s="605"/>
      <c r="I23" s="601"/>
      <c r="J23" s="601"/>
      <c r="K23" s="247" t="s">
        <v>98</v>
      </c>
    </row>
    <row r="24" spans="1:11" ht="12.75" customHeight="1">
      <c r="A24" s="590" t="s">
        <v>108</v>
      </c>
      <c r="B24" s="238"/>
      <c r="C24" s="248"/>
      <c r="D24" s="235"/>
      <c r="E24" s="580" t="s">
        <v>116</v>
      </c>
      <c r="F24" s="583">
        <v>3000</v>
      </c>
      <c r="G24" s="596">
        <v>3000</v>
      </c>
      <c r="H24" s="604"/>
      <c r="I24" s="600"/>
      <c r="J24" s="600">
        <v>6000</v>
      </c>
      <c r="K24" s="250" t="s">
        <v>115</v>
      </c>
    </row>
    <row r="25" spans="1:11" ht="12.75" customHeight="1" thickBot="1">
      <c r="A25" s="591"/>
      <c r="B25" s="242"/>
      <c r="C25" s="243"/>
      <c r="D25" s="244"/>
      <c r="E25" s="581"/>
      <c r="F25" s="584"/>
      <c r="G25" s="597"/>
      <c r="H25" s="605"/>
      <c r="I25" s="601"/>
      <c r="J25" s="601"/>
      <c r="K25" s="247" t="s">
        <v>117</v>
      </c>
    </row>
    <row r="26" spans="1:11" ht="12.75" customHeight="1">
      <c r="A26" s="610" t="s">
        <v>109</v>
      </c>
      <c r="B26" s="233"/>
      <c r="C26" s="226"/>
      <c r="D26" s="234"/>
      <c r="E26" s="592" t="s">
        <v>102</v>
      </c>
      <c r="F26" s="594">
        <v>0</v>
      </c>
      <c r="G26" s="588">
        <v>5000</v>
      </c>
      <c r="H26" s="623"/>
      <c r="I26" s="594">
        <v>10000</v>
      </c>
      <c r="J26" s="594">
        <f>SUM(F26:I26)</f>
        <v>15000</v>
      </c>
      <c r="K26" s="284"/>
    </row>
    <row r="27" spans="1:11" ht="12.75" customHeight="1" thickBot="1">
      <c r="A27" s="611"/>
      <c r="B27" s="233"/>
      <c r="C27" s="226"/>
      <c r="D27" s="234"/>
      <c r="E27" s="593"/>
      <c r="F27" s="595"/>
      <c r="G27" s="589"/>
      <c r="H27" s="624"/>
      <c r="I27" s="595"/>
      <c r="J27" s="595"/>
      <c r="K27" s="285"/>
    </row>
    <row r="28" spans="1:11" ht="12.75" customHeight="1">
      <c r="A28" s="610" t="s">
        <v>110</v>
      </c>
      <c r="B28" s="227"/>
      <c r="C28" s="228"/>
      <c r="D28" s="229"/>
      <c r="E28" s="592" t="s">
        <v>104</v>
      </c>
      <c r="F28" s="600">
        <v>0</v>
      </c>
      <c r="G28" s="596">
        <v>6550</v>
      </c>
      <c r="H28" s="604"/>
      <c r="I28" s="600"/>
      <c r="J28" s="600">
        <f>SUM(F28:I28)</f>
        <v>6550</v>
      </c>
      <c r="K28" s="271"/>
    </row>
    <row r="29" spans="1:11" ht="12.75" customHeight="1" thickBot="1">
      <c r="A29" s="611"/>
      <c r="B29" s="230"/>
      <c r="C29" s="231"/>
      <c r="D29" s="232"/>
      <c r="E29" s="593"/>
      <c r="F29" s="601"/>
      <c r="G29" s="597"/>
      <c r="H29" s="605"/>
      <c r="I29" s="601"/>
      <c r="J29" s="601"/>
      <c r="K29" s="272"/>
    </row>
    <row r="30" ht="12.75" customHeight="1" thickBot="1">
      <c r="J30" s="189"/>
    </row>
    <row r="31" spans="1:11" ht="19.5" customHeight="1" thickBot="1">
      <c r="A31" s="263"/>
      <c r="B31" s="263"/>
      <c r="C31" s="263"/>
      <c r="D31" s="263"/>
      <c r="E31" s="264" t="s">
        <v>274</v>
      </c>
      <c r="F31" s="265">
        <f>SUM(F10:F30)</f>
        <v>198366</v>
      </c>
      <c r="G31" s="529">
        <f>SUM(G10:G30)</f>
        <v>100000</v>
      </c>
      <c r="H31" s="530">
        <v>0</v>
      </c>
      <c r="I31" s="266">
        <f>SUM(I14:I30)</f>
        <v>10000</v>
      </c>
      <c r="J31" s="267">
        <f>SUM(J10:J30)</f>
        <v>298970</v>
      </c>
      <c r="K31" s="183"/>
    </row>
    <row r="32" spans="1:11" ht="12.75" customHeight="1">
      <c r="A32" s="148"/>
      <c r="B32" s="148"/>
      <c r="C32" s="148"/>
      <c r="D32" s="148"/>
      <c r="E32" s="150"/>
      <c r="F32" s="151"/>
      <c r="G32" s="151"/>
      <c r="H32" s="151"/>
      <c r="I32" s="151"/>
      <c r="J32" s="151"/>
      <c r="K32" s="152"/>
    </row>
    <row r="33" spans="1:11" ht="12.75" customHeight="1">
      <c r="A33" s="148"/>
      <c r="B33" s="148"/>
      <c r="C33" s="148"/>
      <c r="D33" s="148"/>
      <c r="E33" s="148"/>
      <c r="F33" s="151"/>
      <c r="G33" s="151"/>
      <c r="H33" s="151"/>
      <c r="I33" s="151"/>
      <c r="J33" s="151"/>
      <c r="K33" s="152"/>
    </row>
    <row r="34" spans="1:11" ht="12.75" customHeight="1">
      <c r="A34" s="268"/>
      <c r="B34" s="150" t="s">
        <v>118</v>
      </c>
      <c r="C34" s="268"/>
      <c r="D34" s="268"/>
      <c r="E34" s="150"/>
      <c r="F34" s="151"/>
      <c r="G34" s="151"/>
      <c r="H34" s="151"/>
      <c r="I34" s="151"/>
      <c r="J34" s="151"/>
      <c r="K34" s="152"/>
    </row>
    <row r="35" ht="12.75" customHeight="1">
      <c r="B35" t="s">
        <v>119</v>
      </c>
    </row>
    <row r="36" ht="12.75" customHeight="1">
      <c r="B36" t="s">
        <v>120</v>
      </c>
    </row>
    <row r="37" ht="12.75" customHeight="1">
      <c r="B37" t="s">
        <v>121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mergeCells count="76">
    <mergeCell ref="H28:H29"/>
    <mergeCell ref="I28:I29"/>
    <mergeCell ref="A16:A17"/>
    <mergeCell ref="E18:E19"/>
    <mergeCell ref="A18:A19"/>
    <mergeCell ref="H26:H27"/>
    <mergeCell ref="F28:F29"/>
    <mergeCell ref="A28:A29"/>
    <mergeCell ref="F18:F19"/>
    <mergeCell ref="G22:G23"/>
    <mergeCell ref="J7:J8"/>
    <mergeCell ref="K7:K8"/>
    <mergeCell ref="F7:F8"/>
    <mergeCell ref="G7:G8"/>
    <mergeCell ref="H7:H8"/>
    <mergeCell ref="I7:I8"/>
    <mergeCell ref="G28:G29"/>
    <mergeCell ref="G26:G27"/>
    <mergeCell ref="E14:E15"/>
    <mergeCell ref="F20:F21"/>
    <mergeCell ref="F16:F17"/>
    <mergeCell ref="F14:F15"/>
    <mergeCell ref="G14:G15"/>
    <mergeCell ref="G16:G17"/>
    <mergeCell ref="G18:G19"/>
    <mergeCell ref="G20:G21"/>
    <mergeCell ref="I26:I27"/>
    <mergeCell ref="J26:J27"/>
    <mergeCell ref="A12:A13"/>
    <mergeCell ref="A10:A11"/>
    <mergeCell ref="F10:F11"/>
    <mergeCell ref="G10:G11"/>
    <mergeCell ref="A20:A21"/>
    <mergeCell ref="A26:A27"/>
    <mergeCell ref="E10:E11"/>
    <mergeCell ref="E12:E13"/>
    <mergeCell ref="J22:J23"/>
    <mergeCell ref="I22:I23"/>
    <mergeCell ref="I24:I25"/>
    <mergeCell ref="J24:J25"/>
    <mergeCell ref="A14:A15"/>
    <mergeCell ref="E16:E17"/>
    <mergeCell ref="A22:A23"/>
    <mergeCell ref="E22:E23"/>
    <mergeCell ref="E20:E21"/>
    <mergeCell ref="A24:A25"/>
    <mergeCell ref="E24:E25"/>
    <mergeCell ref="F22:F23"/>
    <mergeCell ref="F24:F25"/>
    <mergeCell ref="J10:J11"/>
    <mergeCell ref="H10:H11"/>
    <mergeCell ref="I10:I11"/>
    <mergeCell ref="F12:F13"/>
    <mergeCell ref="G12:G13"/>
    <mergeCell ref="H12:H13"/>
    <mergeCell ref="I12:I13"/>
    <mergeCell ref="J12:J13"/>
    <mergeCell ref="H14:H15"/>
    <mergeCell ref="I14:I15"/>
    <mergeCell ref="J14:J15"/>
    <mergeCell ref="J18:J19"/>
    <mergeCell ref="H16:H17"/>
    <mergeCell ref="I16:I17"/>
    <mergeCell ref="J16:J17"/>
    <mergeCell ref="H18:H19"/>
    <mergeCell ref="I18:I19"/>
    <mergeCell ref="H20:H21"/>
    <mergeCell ref="I20:I21"/>
    <mergeCell ref="J20:J21"/>
    <mergeCell ref="E28:E29"/>
    <mergeCell ref="E26:E27"/>
    <mergeCell ref="F26:F27"/>
    <mergeCell ref="H22:H23"/>
    <mergeCell ref="G24:G25"/>
    <mergeCell ref="H24:H25"/>
    <mergeCell ref="J28:J29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pane xSplit="6" ySplit="9" topLeftCell="K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K5" sqref="K5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</cols>
  <sheetData>
    <row r="1" ht="12.75">
      <c r="K1" s="531" t="s">
        <v>284</v>
      </c>
    </row>
    <row r="2" spans="1:5" ht="21" thickBot="1">
      <c r="A2" s="157" t="s">
        <v>279</v>
      </c>
      <c r="B2" s="157"/>
      <c r="C2" s="158"/>
      <c r="D2" s="158"/>
      <c r="E2" s="159"/>
    </row>
    <row r="3" spans="1:11" ht="12.75" customHeight="1">
      <c r="A3" s="90"/>
      <c r="B3" s="90"/>
      <c r="C3" s="91"/>
      <c r="D3" s="91"/>
      <c r="E3" s="119"/>
      <c r="F3" s="160" t="s">
        <v>56</v>
      </c>
      <c r="G3" s="445">
        <v>300</v>
      </c>
      <c r="H3" s="533"/>
      <c r="I3" s="536"/>
      <c r="J3" s="90"/>
      <c r="K3" s="95"/>
    </row>
    <row r="4" spans="1:11" ht="12.75">
      <c r="A4" s="289" t="s">
        <v>57</v>
      </c>
      <c r="B4" s="161"/>
      <c r="C4" s="97"/>
      <c r="D4" s="97"/>
      <c r="E4" s="98"/>
      <c r="F4" s="99" t="s">
        <v>58</v>
      </c>
      <c r="G4" s="446"/>
      <c r="H4" s="534"/>
      <c r="I4" s="537"/>
      <c r="J4" s="90"/>
      <c r="K4" s="90"/>
    </row>
    <row r="5" spans="1:11" ht="12.75">
      <c r="A5" s="290" t="s">
        <v>269</v>
      </c>
      <c r="B5" s="161"/>
      <c r="C5" s="97"/>
      <c r="D5" s="97"/>
      <c r="E5" s="98"/>
      <c r="F5" s="99" t="s">
        <v>91</v>
      </c>
      <c r="G5" s="446"/>
      <c r="H5" s="534"/>
      <c r="I5" s="537"/>
      <c r="J5" s="90"/>
      <c r="K5" s="90"/>
    </row>
    <row r="6" spans="1:10" ht="12.75" customHeight="1" thickBot="1">
      <c r="A6" s="102"/>
      <c r="B6" s="96"/>
      <c r="C6" s="97"/>
      <c r="D6" s="97"/>
      <c r="E6" s="98"/>
      <c r="F6" s="444"/>
      <c r="G6" s="104"/>
      <c r="H6" s="535"/>
      <c r="I6" s="538"/>
      <c r="J6" s="90"/>
    </row>
    <row r="7" spans="1:11" ht="12.75" customHeight="1" thickBot="1">
      <c r="A7" s="90"/>
      <c r="B7" s="90"/>
      <c r="C7" s="91"/>
      <c r="D7" s="91"/>
      <c r="E7" s="107"/>
      <c r="F7" s="162" t="s">
        <v>11</v>
      </c>
      <c r="G7" s="108"/>
      <c r="H7" s="108"/>
      <c r="I7" s="90"/>
      <c r="J7" s="96"/>
      <c r="K7" s="90"/>
    </row>
    <row r="8" spans="1:11" ht="16.5" customHeight="1" thickBot="1">
      <c r="A8" s="109"/>
      <c r="B8" s="109"/>
      <c r="C8" s="110"/>
      <c r="D8" s="110"/>
      <c r="E8" s="107"/>
      <c r="F8" s="617" t="s">
        <v>61</v>
      </c>
      <c r="G8" s="644" t="s">
        <v>13</v>
      </c>
      <c r="H8" s="644" t="s">
        <v>14</v>
      </c>
      <c r="I8" s="617" t="s">
        <v>123</v>
      </c>
      <c r="J8" s="644" t="s">
        <v>16</v>
      </c>
      <c r="K8" s="650" t="s">
        <v>17</v>
      </c>
    </row>
    <row r="9" spans="1:11" ht="66" customHeight="1" thickBot="1">
      <c r="A9" s="111" t="s">
        <v>22</v>
      </c>
      <c r="B9" s="112" t="s">
        <v>23</v>
      </c>
      <c r="C9" s="113" t="s">
        <v>24</v>
      </c>
      <c r="D9" s="114" t="s">
        <v>25</v>
      </c>
      <c r="E9" s="163" t="s">
        <v>26</v>
      </c>
      <c r="F9" s="651"/>
      <c r="G9" s="652"/>
      <c r="H9" s="645"/>
      <c r="I9" s="651"/>
      <c r="J9" s="651"/>
      <c r="K9" s="651"/>
    </row>
    <row r="10" spans="1:11" ht="12.75" customHeight="1">
      <c r="A10" s="628" t="s">
        <v>92</v>
      </c>
      <c r="B10" s="634"/>
      <c r="C10" s="632"/>
      <c r="D10" s="628"/>
      <c r="E10" s="126" t="s">
        <v>93</v>
      </c>
      <c r="F10" s="625">
        <v>900</v>
      </c>
      <c r="G10" s="117"/>
      <c r="H10" s="164"/>
      <c r="I10" s="625">
        <v>300</v>
      </c>
      <c r="J10" s="625">
        <v>1500</v>
      </c>
      <c r="K10" s="165"/>
    </row>
    <row r="11" spans="1:11" ht="12.75" customHeight="1" thickBot="1">
      <c r="A11" s="638"/>
      <c r="B11" s="635"/>
      <c r="C11" s="633"/>
      <c r="D11" s="629"/>
      <c r="E11" s="335" t="s">
        <v>150</v>
      </c>
      <c r="F11" s="626"/>
      <c r="G11" s="122">
        <v>300</v>
      </c>
      <c r="H11" s="122"/>
      <c r="I11" s="626"/>
      <c r="J11" s="601"/>
      <c r="K11" s="166"/>
    </row>
    <row r="12" spans="1:11" ht="12.75" customHeight="1">
      <c r="A12" s="628"/>
      <c r="B12" s="634"/>
      <c r="C12" s="632"/>
      <c r="D12" s="628"/>
      <c r="E12" s="167"/>
      <c r="F12" s="168"/>
      <c r="G12" s="117"/>
      <c r="H12" s="164"/>
      <c r="I12" s="165"/>
      <c r="J12" s="118"/>
      <c r="K12" s="165"/>
    </row>
    <row r="13" spans="1:11" ht="12.75" customHeight="1" thickBot="1">
      <c r="A13" s="638"/>
      <c r="B13" s="635"/>
      <c r="C13" s="633"/>
      <c r="D13" s="629"/>
      <c r="E13" s="124"/>
      <c r="F13" s="169"/>
      <c r="G13" s="122"/>
      <c r="H13" s="122"/>
      <c r="I13" s="123"/>
      <c r="J13" s="123"/>
      <c r="K13" s="166"/>
    </row>
    <row r="14" spans="1:11" ht="12.75" customHeight="1">
      <c r="A14" s="610"/>
      <c r="B14" s="642"/>
      <c r="C14" s="653"/>
      <c r="D14" s="630"/>
      <c r="E14" s="126"/>
      <c r="F14" s="170"/>
      <c r="G14" s="117"/>
      <c r="H14" s="117"/>
      <c r="I14" s="118"/>
      <c r="J14" s="118"/>
      <c r="K14" s="165"/>
    </row>
    <row r="15" spans="1:11" ht="12.75" customHeight="1" thickBot="1">
      <c r="A15" s="639"/>
      <c r="B15" s="643"/>
      <c r="C15" s="654"/>
      <c r="D15" s="631"/>
      <c r="E15" s="171"/>
      <c r="F15" s="172"/>
      <c r="G15" s="143"/>
      <c r="H15" s="143"/>
      <c r="I15" s="141"/>
      <c r="J15" s="141"/>
      <c r="K15" s="173"/>
    </row>
    <row r="16" spans="1:11" ht="12.75" customHeight="1">
      <c r="A16" s="640"/>
      <c r="B16" s="636"/>
      <c r="C16" s="632"/>
      <c r="D16" s="628"/>
      <c r="E16" s="174"/>
      <c r="F16" s="170"/>
      <c r="G16" s="117"/>
      <c r="H16" s="117"/>
      <c r="I16" s="118"/>
      <c r="J16" s="118"/>
      <c r="K16" s="165"/>
    </row>
    <row r="17" spans="1:11" ht="12.75" customHeight="1" thickBot="1">
      <c r="A17" s="641"/>
      <c r="B17" s="637"/>
      <c r="C17" s="633"/>
      <c r="D17" s="629"/>
      <c r="E17" s="125"/>
      <c r="F17" s="121"/>
      <c r="G17" s="122"/>
      <c r="H17" s="122"/>
      <c r="I17" s="123"/>
      <c r="J17" s="123"/>
      <c r="K17" s="166"/>
    </row>
    <row r="18" spans="1:11" ht="12.75" customHeight="1">
      <c r="A18" s="628"/>
      <c r="B18" s="634"/>
      <c r="C18" s="632"/>
      <c r="D18" s="628"/>
      <c r="E18" s="174"/>
      <c r="F18" s="170"/>
      <c r="G18" s="117"/>
      <c r="H18" s="117"/>
      <c r="I18" s="118"/>
      <c r="J18" s="118"/>
      <c r="K18" s="165"/>
    </row>
    <row r="19" spans="1:11" ht="12.75" customHeight="1" thickBot="1">
      <c r="A19" s="638"/>
      <c r="B19" s="635"/>
      <c r="C19" s="633"/>
      <c r="D19" s="629"/>
      <c r="E19" s="125"/>
      <c r="F19" s="121"/>
      <c r="G19" s="122"/>
      <c r="H19" s="122"/>
      <c r="I19" s="123"/>
      <c r="J19" s="123"/>
      <c r="K19" s="166"/>
    </row>
    <row r="20" spans="1:11" ht="12.75" customHeight="1">
      <c r="A20" s="628"/>
      <c r="B20" s="636"/>
      <c r="C20" s="632"/>
      <c r="D20" s="628"/>
      <c r="E20" s="174"/>
      <c r="F20" s="170"/>
      <c r="G20" s="117"/>
      <c r="H20" s="117"/>
      <c r="I20" s="118"/>
      <c r="J20" s="118"/>
      <c r="K20" s="165"/>
    </row>
    <row r="21" spans="1:11" ht="12.75" customHeight="1" thickBot="1">
      <c r="A21" s="638"/>
      <c r="B21" s="637"/>
      <c r="C21" s="633"/>
      <c r="D21" s="629"/>
      <c r="E21" s="125"/>
      <c r="F21" s="121"/>
      <c r="G21" s="122"/>
      <c r="H21" s="122"/>
      <c r="I21" s="123"/>
      <c r="J21" s="123"/>
      <c r="K21" s="166"/>
    </row>
    <row r="22" spans="1:11" ht="12.75" customHeight="1">
      <c r="A22" s="640"/>
      <c r="B22" s="636"/>
      <c r="C22" s="632"/>
      <c r="D22" s="628"/>
      <c r="E22" s="174"/>
      <c r="F22" s="170"/>
      <c r="G22" s="117"/>
      <c r="H22" s="117"/>
      <c r="I22" s="118"/>
      <c r="J22" s="118"/>
      <c r="K22" s="165"/>
    </row>
    <row r="23" spans="1:11" ht="12.75" customHeight="1" thickBot="1">
      <c r="A23" s="611"/>
      <c r="B23" s="637"/>
      <c r="C23" s="633"/>
      <c r="D23" s="629"/>
      <c r="E23" s="125"/>
      <c r="F23" s="121"/>
      <c r="G23" s="122"/>
      <c r="H23" s="122"/>
      <c r="I23" s="123"/>
      <c r="J23" s="123"/>
      <c r="K23" s="166"/>
    </row>
    <row r="24" spans="1:11" ht="12.75" customHeight="1">
      <c r="A24" s="647"/>
      <c r="B24" s="636"/>
      <c r="C24" s="632"/>
      <c r="D24" s="628"/>
      <c r="E24" s="175"/>
      <c r="F24" s="176"/>
      <c r="G24" s="117"/>
      <c r="H24" s="164"/>
      <c r="I24" s="165"/>
      <c r="J24" s="165"/>
      <c r="K24" s="165"/>
    </row>
    <row r="25" spans="1:11" ht="12.75" customHeight="1" thickBot="1">
      <c r="A25" s="648"/>
      <c r="B25" s="637"/>
      <c r="C25" s="633"/>
      <c r="D25" s="629"/>
      <c r="E25" s="177"/>
      <c r="F25" s="178"/>
      <c r="G25" s="122"/>
      <c r="H25" s="179"/>
      <c r="I25" s="166"/>
      <c r="J25" s="166"/>
      <c r="K25" s="166"/>
    </row>
    <row r="26" spans="1:10" ht="12.75" customHeight="1" thickBot="1">
      <c r="A26" s="180"/>
      <c r="B26" s="181"/>
      <c r="C26" s="180"/>
      <c r="D26"/>
      <c r="E26"/>
      <c r="G26" s="182"/>
      <c r="J26" s="89"/>
    </row>
    <row r="27" spans="1:19" ht="19.5" customHeight="1" thickBot="1">
      <c r="A27" s="148"/>
      <c r="B27" s="148"/>
      <c r="C27" s="148"/>
      <c r="D27" s="149"/>
      <c r="E27" s="134" t="s">
        <v>274</v>
      </c>
      <c r="F27" s="135">
        <f>SUM(F10:F26)</f>
        <v>900</v>
      </c>
      <c r="G27" s="532">
        <f>SUM(G10:G26)</f>
        <v>300</v>
      </c>
      <c r="H27" s="532">
        <f>SUM(H10:H26)</f>
        <v>0</v>
      </c>
      <c r="I27" s="136">
        <f>SUM(I10:I26)</f>
        <v>300</v>
      </c>
      <c r="J27" s="136">
        <f>SUM(J10:J26)</f>
        <v>1500</v>
      </c>
      <c r="K27" s="183"/>
      <c r="L27" s="152"/>
      <c r="M27" s="6"/>
      <c r="N27" s="6"/>
      <c r="O27" s="6"/>
      <c r="P27" s="6"/>
      <c r="Q27" s="6"/>
      <c r="R27" s="6"/>
      <c r="S27" s="6"/>
    </row>
    <row r="28" spans="1:11" ht="15.75" customHeight="1">
      <c r="A28" s="184"/>
      <c r="B28" s="184"/>
      <c r="C28" s="185"/>
      <c r="D28" s="185"/>
      <c r="E28" s="186"/>
      <c r="F28" s="187"/>
      <c r="G28" s="187"/>
      <c r="H28" s="187"/>
      <c r="I28" s="187"/>
      <c r="J28" s="187"/>
      <c r="K28" s="109"/>
    </row>
    <row r="29" spans="1:8" ht="12.75" customHeight="1">
      <c r="A29" s="188"/>
      <c r="C29"/>
      <c r="D29"/>
      <c r="E29"/>
      <c r="F29" s="6"/>
      <c r="G29" s="189"/>
      <c r="H29"/>
    </row>
    <row r="30" spans="1:8" ht="12.75" customHeight="1">
      <c r="A30" s="188"/>
      <c r="C30"/>
      <c r="D30"/>
      <c r="E30"/>
      <c r="F30" s="6"/>
      <c r="G30" s="189"/>
      <c r="H30"/>
    </row>
    <row r="31" spans="1:8" ht="12.75" customHeight="1">
      <c r="A31" s="188"/>
      <c r="C31"/>
      <c r="D31"/>
      <c r="E31"/>
      <c r="F31" s="6"/>
      <c r="G31" s="189"/>
      <c r="H31"/>
    </row>
    <row r="32" spans="1:9" ht="20.25">
      <c r="A32" s="190"/>
      <c r="B32" s="190"/>
      <c r="C32" s="191"/>
      <c r="D32" s="191"/>
      <c r="E32" s="192"/>
      <c r="F32" s="156"/>
      <c r="G32" s="156"/>
      <c r="H32" s="156"/>
      <c r="I32" s="156"/>
    </row>
    <row r="33" spans="1:9" s="88" customFormat="1" ht="18" customHeight="1">
      <c r="A33" s="190"/>
      <c r="B33" s="190"/>
      <c r="C33" s="190"/>
      <c r="D33" s="190"/>
      <c r="E33" s="190"/>
      <c r="F33" s="190"/>
      <c r="G33" s="193"/>
      <c r="H33" s="193"/>
      <c r="I33" s="193"/>
    </row>
    <row r="34" spans="1:10" s="88" customFormat="1" ht="12.75" customHeight="1">
      <c r="A34" s="190"/>
      <c r="B34" s="190"/>
      <c r="C34" s="190"/>
      <c r="D34" s="190"/>
      <c r="E34" s="190"/>
      <c r="F34" s="190"/>
      <c r="G34" s="193"/>
      <c r="H34" s="193"/>
      <c r="I34" s="193"/>
      <c r="J34" s="194"/>
    </row>
    <row r="35" spans="1:17" ht="12.75" customHeight="1">
      <c r="A35" s="646"/>
      <c r="B35" s="195"/>
      <c r="C35" s="627"/>
      <c r="D35" s="627"/>
      <c r="E35" s="195"/>
      <c r="F35" s="146"/>
      <c r="G35" s="146"/>
      <c r="H35" s="146"/>
      <c r="I35" s="146"/>
      <c r="J35" s="146"/>
      <c r="K35" s="146"/>
      <c r="L35" s="6"/>
      <c r="M35" s="6"/>
      <c r="N35" s="6"/>
      <c r="O35" s="6"/>
      <c r="P35" s="6"/>
      <c r="Q35" s="6"/>
    </row>
    <row r="36" spans="1:17" ht="12.75" customHeight="1">
      <c r="A36" s="646"/>
      <c r="B36" s="195"/>
      <c r="C36" s="627"/>
      <c r="D36" s="627"/>
      <c r="E36" s="145"/>
      <c r="F36" s="146"/>
      <c r="G36" s="146"/>
      <c r="H36" s="146"/>
      <c r="I36" s="146"/>
      <c r="J36" s="146"/>
      <c r="K36" s="146"/>
      <c r="L36" s="6"/>
      <c r="M36" s="6"/>
      <c r="N36" s="6"/>
      <c r="O36" s="6"/>
      <c r="P36" s="6"/>
      <c r="Q36" s="6"/>
    </row>
    <row r="37" spans="1:17" ht="12.75" customHeight="1">
      <c r="A37" s="649"/>
      <c r="B37" s="195"/>
      <c r="C37" s="627"/>
      <c r="D37" s="627"/>
      <c r="E37" s="145"/>
      <c r="F37" s="146"/>
      <c r="G37" s="146"/>
      <c r="H37" s="146"/>
      <c r="I37" s="146"/>
      <c r="J37" s="146"/>
      <c r="K37" s="146"/>
      <c r="L37" s="6"/>
      <c r="M37" s="6"/>
      <c r="N37" s="6"/>
      <c r="O37" s="6"/>
      <c r="P37" s="6"/>
      <c r="Q37" s="6"/>
    </row>
    <row r="38" spans="1:17" ht="12.75" customHeight="1">
      <c r="A38" s="649"/>
      <c r="B38" s="195"/>
      <c r="C38" s="627"/>
      <c r="D38" s="627"/>
      <c r="E38" s="145"/>
      <c r="F38" s="146"/>
      <c r="G38" s="146"/>
      <c r="H38" s="146"/>
      <c r="I38" s="146"/>
      <c r="J38" s="146"/>
      <c r="K38" s="146"/>
      <c r="L38" s="6"/>
      <c r="M38" s="6"/>
      <c r="N38" s="6"/>
      <c r="O38" s="6"/>
      <c r="P38" s="6"/>
      <c r="Q38" s="6"/>
    </row>
    <row r="39" spans="1:17" ht="12.75" customHeight="1">
      <c r="A39" s="646"/>
      <c r="B39" s="195"/>
      <c r="C39" s="627"/>
      <c r="D39" s="627"/>
      <c r="E39" s="145"/>
      <c r="F39" s="140"/>
      <c r="G39" s="146"/>
      <c r="H39" s="146"/>
      <c r="I39" s="146"/>
      <c r="J39" s="146"/>
      <c r="K39" s="146"/>
      <c r="L39" s="6"/>
      <c r="M39" s="6"/>
      <c r="N39" s="6"/>
      <c r="O39" s="6"/>
      <c r="P39" s="6"/>
      <c r="Q39" s="6"/>
    </row>
    <row r="40" spans="1:17" ht="12.75" customHeight="1">
      <c r="A40" s="646"/>
      <c r="B40" s="195"/>
      <c r="C40" s="627"/>
      <c r="D40" s="627"/>
      <c r="E40" s="145"/>
      <c r="F40" s="146"/>
      <c r="G40" s="146"/>
      <c r="H40" s="146"/>
      <c r="I40" s="146"/>
      <c r="J40" s="146"/>
      <c r="K40" s="146"/>
      <c r="L40" s="6"/>
      <c r="M40" s="6"/>
      <c r="N40" s="6"/>
      <c r="O40" s="6"/>
      <c r="P40" s="6"/>
      <c r="Q40" s="6"/>
    </row>
    <row r="41" spans="1:17" ht="12.75" customHeight="1">
      <c r="A41" s="646"/>
      <c r="B41" s="195"/>
      <c r="C41" s="627"/>
      <c r="D41" s="627"/>
      <c r="E41" s="145"/>
      <c r="F41" s="197"/>
      <c r="G41" s="146"/>
      <c r="H41" s="146"/>
      <c r="I41" s="146"/>
      <c r="J41" s="146"/>
      <c r="K41" s="146"/>
      <c r="L41" s="6"/>
      <c r="M41" s="6"/>
      <c r="N41" s="6"/>
      <c r="O41" s="6"/>
      <c r="P41" s="6"/>
      <c r="Q41" s="6"/>
    </row>
    <row r="42" spans="1:17" ht="12.75" customHeight="1">
      <c r="A42" s="646"/>
      <c r="B42" s="195"/>
      <c r="C42" s="627"/>
      <c r="D42" s="627"/>
      <c r="E42" s="145"/>
      <c r="F42" s="146"/>
      <c r="G42" s="146"/>
      <c r="H42" s="146"/>
      <c r="I42" s="146"/>
      <c r="J42" s="146"/>
      <c r="K42" s="146"/>
      <c r="L42" s="6"/>
      <c r="M42" s="6"/>
      <c r="N42" s="6"/>
      <c r="O42" s="6"/>
      <c r="P42" s="6"/>
      <c r="Q42" s="6"/>
    </row>
    <row r="43" spans="1:17" ht="12.75" customHeight="1">
      <c r="A43" s="128"/>
      <c r="B43" s="195"/>
      <c r="C43" s="196"/>
      <c r="D43" s="196"/>
      <c r="E43" s="145"/>
      <c r="F43" s="146"/>
      <c r="G43" s="146"/>
      <c r="H43" s="146"/>
      <c r="I43" s="146"/>
      <c r="J43" s="146"/>
      <c r="K43" s="146"/>
      <c r="L43" s="6"/>
      <c r="M43" s="6"/>
      <c r="N43" s="6"/>
      <c r="O43" s="6"/>
      <c r="P43" s="6"/>
      <c r="Q43" s="6"/>
    </row>
  </sheetData>
  <mergeCells count="53">
    <mergeCell ref="C14:C15"/>
    <mergeCell ref="C16:C17"/>
    <mergeCell ref="B16:B17"/>
    <mergeCell ref="D20:D21"/>
    <mergeCell ref="C24:C25"/>
    <mergeCell ref="D22:D23"/>
    <mergeCell ref="D18:D19"/>
    <mergeCell ref="K8:K9"/>
    <mergeCell ref="J8:J9"/>
    <mergeCell ref="C10:C11"/>
    <mergeCell ref="G8:G9"/>
    <mergeCell ref="I8:I9"/>
    <mergeCell ref="F8:F9"/>
    <mergeCell ref="D10:D11"/>
    <mergeCell ref="H8:H9"/>
    <mergeCell ref="I10:I11"/>
    <mergeCell ref="J10:J11"/>
    <mergeCell ref="A41:A42"/>
    <mergeCell ref="A24:A25"/>
    <mergeCell ref="A18:A19"/>
    <mergeCell ref="A39:A40"/>
    <mergeCell ref="A35:A36"/>
    <mergeCell ref="A37:A38"/>
    <mergeCell ref="A22:A23"/>
    <mergeCell ref="A20:A21"/>
    <mergeCell ref="B22:B23"/>
    <mergeCell ref="A10:A11"/>
    <mergeCell ref="A12:A13"/>
    <mergeCell ref="A14:A15"/>
    <mergeCell ref="B10:B11"/>
    <mergeCell ref="B12:B13"/>
    <mergeCell ref="A16:A17"/>
    <mergeCell ref="B14:B15"/>
    <mergeCell ref="C41:C42"/>
    <mergeCell ref="D41:D42"/>
    <mergeCell ref="C39:C40"/>
    <mergeCell ref="B18:B19"/>
    <mergeCell ref="B20:B21"/>
    <mergeCell ref="B24:B25"/>
    <mergeCell ref="C35:C36"/>
    <mergeCell ref="D35:D36"/>
    <mergeCell ref="C18:C19"/>
    <mergeCell ref="C22:C23"/>
    <mergeCell ref="F10:F11"/>
    <mergeCell ref="D37:D38"/>
    <mergeCell ref="C37:C38"/>
    <mergeCell ref="D39:D40"/>
    <mergeCell ref="D16:D17"/>
    <mergeCell ref="D12:D13"/>
    <mergeCell ref="D14:D15"/>
    <mergeCell ref="C12:C13"/>
    <mergeCell ref="C20:C21"/>
    <mergeCell ref="D24:D25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SheetLayoutView="69" workbookViewId="0" topLeftCell="A4">
      <selection activeCell="A14" sqref="A14:A15"/>
    </sheetView>
  </sheetViews>
  <sheetFormatPr defaultColWidth="9.140625" defaultRowHeight="12.75"/>
  <cols>
    <col min="1" max="1" width="6.57421875" style="12" customWidth="1"/>
    <col min="2" max="2" width="11.57421875" style="12" customWidth="1"/>
    <col min="3" max="3" width="9.57421875" style="12" customWidth="1"/>
    <col min="4" max="4" width="9.28125" style="12" customWidth="1"/>
    <col min="5" max="5" width="68.57421875" style="12" customWidth="1"/>
    <col min="6" max="10" width="14.421875" style="12" customWidth="1"/>
    <col min="11" max="11" width="0.13671875" style="12" customWidth="1"/>
    <col min="12" max="12" width="39.140625" style="12" customWidth="1"/>
    <col min="13" max="13" width="9.140625" style="12" hidden="1" customWidth="1"/>
    <col min="14" max="14" width="10.28125" style="12" hidden="1" customWidth="1"/>
    <col min="15" max="15" width="9.28125" style="12" hidden="1" customWidth="1"/>
    <col min="16" max="17" width="9.7109375" style="12" hidden="1" customWidth="1"/>
    <col min="18" max="18" width="8.140625" style="12" hidden="1" customWidth="1"/>
    <col min="19" max="19" width="12.28125" style="12" hidden="1" customWidth="1"/>
    <col min="20" max="20" width="15.140625" style="12" hidden="1" customWidth="1"/>
    <col min="21" max="185" width="0" style="12" hidden="1" customWidth="1"/>
    <col min="186" max="16384" width="9.140625" style="12" customWidth="1"/>
  </cols>
  <sheetData>
    <row r="1" spans="1:12" ht="21" thickBot="1">
      <c r="A1" s="11" t="s">
        <v>277</v>
      </c>
      <c r="B1" s="11"/>
      <c r="C1" s="11"/>
      <c r="D1" s="11"/>
      <c r="E1" s="11"/>
      <c r="L1" s="540" t="s">
        <v>285</v>
      </c>
    </row>
    <row r="2" spans="1:9" ht="12.75" customHeight="1">
      <c r="A2" s="11"/>
      <c r="B2" s="11"/>
      <c r="C2" s="11"/>
      <c r="D2" s="11"/>
      <c r="E2" s="11"/>
      <c r="F2" s="160" t="s">
        <v>56</v>
      </c>
      <c r="G2" s="445">
        <v>48000</v>
      </c>
      <c r="H2" s="447"/>
      <c r="I2" s="94"/>
    </row>
    <row r="3" spans="1:9" ht="12.75" customHeight="1">
      <c r="A3" s="11"/>
      <c r="B3" s="11"/>
      <c r="C3" s="11"/>
      <c r="D3" s="11"/>
      <c r="E3" s="11"/>
      <c r="F3" s="99" t="s">
        <v>58</v>
      </c>
      <c r="G3" s="446"/>
      <c r="H3" s="101"/>
      <c r="I3" s="448"/>
    </row>
    <row r="4" spans="1:9" ht="12.75">
      <c r="A4" s="13"/>
      <c r="F4" s="99" t="s">
        <v>91</v>
      </c>
      <c r="G4" s="446"/>
      <c r="H4" s="101"/>
      <c r="I4" s="448"/>
    </row>
    <row r="5" spans="1:9" ht="16.5" thickBot="1">
      <c r="A5" s="15" t="s">
        <v>0</v>
      </c>
      <c r="B5" s="16"/>
      <c r="C5" s="16"/>
      <c r="D5" s="16"/>
      <c r="E5" s="16"/>
      <c r="F5" s="444"/>
      <c r="G5" s="104"/>
      <c r="H5" s="105"/>
      <c r="I5" s="449"/>
    </row>
    <row r="6" spans="1:9" ht="15.75">
      <c r="A6" s="339" t="s">
        <v>3</v>
      </c>
      <c r="B6" s="16"/>
      <c r="C6" s="16"/>
      <c r="D6" s="16"/>
      <c r="E6" s="16"/>
      <c r="F6" s="524"/>
      <c r="G6" s="14"/>
      <c r="H6" s="684"/>
      <c r="I6" s="685"/>
    </row>
    <row r="7" spans="1:12" ht="15" customHeight="1" thickBot="1">
      <c r="A7" s="17"/>
      <c r="B7" s="13"/>
      <c r="C7" s="13"/>
      <c r="D7" s="13"/>
      <c r="E7" s="18"/>
      <c r="F7" s="16" t="s">
        <v>311</v>
      </c>
      <c r="G7" s="19"/>
      <c r="J7" s="16"/>
      <c r="K7" s="16"/>
      <c r="L7" s="338"/>
    </row>
    <row r="8" spans="1:21" ht="23.25" customHeight="1" thickBot="1">
      <c r="A8" s="687"/>
      <c r="B8" s="687"/>
      <c r="C8" s="687"/>
      <c r="D8" s="687"/>
      <c r="E8" s="688"/>
      <c r="F8" s="667" t="s">
        <v>12</v>
      </c>
      <c r="G8" s="667" t="s">
        <v>13</v>
      </c>
      <c r="H8" s="667" t="s">
        <v>14</v>
      </c>
      <c r="I8" s="681" t="s">
        <v>15</v>
      </c>
      <c r="J8" s="667" t="s">
        <v>16</v>
      </c>
      <c r="K8" s="201"/>
      <c r="L8" s="677" t="s">
        <v>17</v>
      </c>
      <c r="M8" s="674" t="s">
        <v>18</v>
      </c>
      <c r="N8" s="680"/>
      <c r="O8" s="674" t="s">
        <v>19</v>
      </c>
      <c r="P8" s="680"/>
      <c r="Q8" s="674" t="s">
        <v>20</v>
      </c>
      <c r="R8" s="680"/>
      <c r="S8" s="674" t="s">
        <v>21</v>
      </c>
      <c r="T8" s="675"/>
      <c r="U8" s="20"/>
    </row>
    <row r="9" spans="1:21" ht="66" customHeight="1" thickBot="1">
      <c r="A9" s="21" t="s">
        <v>22</v>
      </c>
      <c r="B9" s="22" t="s">
        <v>23</v>
      </c>
      <c r="C9" s="23" t="s">
        <v>24</v>
      </c>
      <c r="D9" s="24" t="s">
        <v>25</v>
      </c>
      <c r="E9" s="25" t="s">
        <v>26</v>
      </c>
      <c r="F9" s="668"/>
      <c r="G9" s="668"/>
      <c r="H9" s="676"/>
      <c r="I9" s="679"/>
      <c r="J9" s="679"/>
      <c r="K9" s="202"/>
      <c r="L9" s="678"/>
      <c r="M9" s="26" t="s">
        <v>27</v>
      </c>
      <c r="N9" s="26" t="s">
        <v>28</v>
      </c>
      <c r="O9" s="26" t="s">
        <v>27</v>
      </c>
      <c r="P9" s="26" t="s">
        <v>28</v>
      </c>
      <c r="Q9" s="26" t="s">
        <v>27</v>
      </c>
      <c r="R9" s="26" t="s">
        <v>28</v>
      </c>
      <c r="S9" s="26" t="s">
        <v>27</v>
      </c>
      <c r="T9" s="26" t="s">
        <v>28</v>
      </c>
      <c r="U9" s="20"/>
    </row>
    <row r="10" spans="1:20" ht="16.5" customHeight="1">
      <c r="A10" s="664" t="s">
        <v>92</v>
      </c>
      <c r="B10" s="656"/>
      <c r="C10" s="671">
        <v>47</v>
      </c>
      <c r="D10" s="669">
        <v>3116</v>
      </c>
      <c r="E10" s="27" t="s">
        <v>29</v>
      </c>
      <c r="F10" s="673"/>
      <c r="G10" s="661">
        <v>2000</v>
      </c>
      <c r="H10" s="663"/>
      <c r="I10" s="660"/>
      <c r="J10" s="659"/>
      <c r="K10" s="28"/>
      <c r="L10" s="29" t="s">
        <v>30</v>
      </c>
      <c r="M10" s="30"/>
      <c r="N10" s="31"/>
      <c r="O10" s="32"/>
      <c r="P10" s="33"/>
      <c r="Q10" s="33"/>
      <c r="R10" s="33"/>
      <c r="S10" s="33"/>
      <c r="T10" s="33"/>
    </row>
    <row r="11" spans="1:20" ht="16.5" customHeight="1" thickBot="1">
      <c r="A11" s="665"/>
      <c r="B11" s="666"/>
      <c r="C11" s="672"/>
      <c r="D11" s="670"/>
      <c r="E11" s="34" t="s">
        <v>31</v>
      </c>
      <c r="F11" s="601"/>
      <c r="G11" s="601"/>
      <c r="H11" s="601"/>
      <c r="I11" s="657"/>
      <c r="J11" s="601"/>
      <c r="K11" s="35"/>
      <c r="L11" s="36" t="s">
        <v>32</v>
      </c>
      <c r="M11" s="37"/>
      <c r="N11" s="38"/>
      <c r="O11" s="39"/>
      <c r="P11" s="40"/>
      <c r="Q11" s="40"/>
      <c r="R11" s="40"/>
      <c r="S11" s="40"/>
      <c r="T11" s="40"/>
    </row>
    <row r="12" spans="1:20" s="46" customFormat="1" ht="16.5" customHeight="1">
      <c r="A12" s="664" t="s">
        <v>99</v>
      </c>
      <c r="B12" s="656"/>
      <c r="C12" s="671">
        <v>22</v>
      </c>
      <c r="D12" s="669">
        <v>4322</v>
      </c>
      <c r="E12" s="41" t="s">
        <v>33</v>
      </c>
      <c r="F12" s="662">
        <v>500</v>
      </c>
      <c r="G12" s="661">
        <v>500</v>
      </c>
      <c r="H12" s="663"/>
      <c r="I12" s="660"/>
      <c r="J12" s="659"/>
      <c r="K12" s="43"/>
      <c r="L12" s="42" t="s">
        <v>34</v>
      </c>
      <c r="M12" s="44"/>
      <c r="N12" s="45"/>
      <c r="O12" s="45"/>
      <c r="P12" s="45"/>
      <c r="Q12" s="45"/>
      <c r="R12" s="45"/>
      <c r="S12" s="45"/>
      <c r="T12" s="45"/>
    </row>
    <row r="13" spans="1:20" s="46" customFormat="1" ht="16.5" customHeight="1" thickBot="1">
      <c r="A13" s="665"/>
      <c r="B13" s="666"/>
      <c r="C13" s="672"/>
      <c r="D13" s="670"/>
      <c r="E13" s="47" t="s">
        <v>35</v>
      </c>
      <c r="F13" s="601"/>
      <c r="G13" s="601"/>
      <c r="H13" s="601"/>
      <c r="I13" s="657"/>
      <c r="J13" s="601"/>
      <c r="K13" s="35"/>
      <c r="L13" s="36" t="s">
        <v>36</v>
      </c>
      <c r="M13" s="48"/>
      <c r="N13" s="49"/>
      <c r="O13" s="49"/>
      <c r="P13" s="49"/>
      <c r="Q13" s="49"/>
      <c r="R13" s="49"/>
      <c r="S13" s="49"/>
      <c r="T13" s="49"/>
    </row>
    <row r="14" spans="1:20" s="46" customFormat="1" ht="16.5" customHeight="1">
      <c r="A14" s="664" t="s">
        <v>101</v>
      </c>
      <c r="B14" s="686" t="s">
        <v>37</v>
      </c>
      <c r="C14" s="671">
        <v>49</v>
      </c>
      <c r="D14" s="669">
        <v>3116</v>
      </c>
      <c r="E14" s="41" t="s">
        <v>38</v>
      </c>
      <c r="F14" s="662">
        <v>5000</v>
      </c>
      <c r="G14" s="661">
        <v>17000</v>
      </c>
      <c r="H14" s="663"/>
      <c r="I14" s="660"/>
      <c r="J14" s="659"/>
      <c r="K14" s="43"/>
      <c r="L14" s="42" t="s">
        <v>39</v>
      </c>
      <c r="M14" s="50"/>
      <c r="N14" s="51"/>
      <c r="O14" s="51"/>
      <c r="P14" s="51"/>
      <c r="Q14" s="51"/>
      <c r="R14" s="51"/>
      <c r="S14" s="51"/>
      <c r="T14" s="51"/>
    </row>
    <row r="15" spans="1:20" s="46" customFormat="1" ht="16.5" customHeight="1" thickBot="1">
      <c r="A15" s="665"/>
      <c r="B15" s="666"/>
      <c r="C15" s="672"/>
      <c r="D15" s="670"/>
      <c r="E15" s="52" t="s">
        <v>40</v>
      </c>
      <c r="F15" s="601"/>
      <c r="G15" s="601"/>
      <c r="H15" s="601"/>
      <c r="I15" s="657"/>
      <c r="J15" s="601"/>
      <c r="K15" s="28"/>
      <c r="L15" s="29" t="s">
        <v>41</v>
      </c>
      <c r="M15" s="50"/>
      <c r="N15" s="51"/>
      <c r="O15" s="51"/>
      <c r="P15" s="51"/>
      <c r="Q15" s="51"/>
      <c r="R15" s="51"/>
      <c r="S15" s="51"/>
      <c r="T15" s="51"/>
    </row>
    <row r="16" spans="1:20" s="46" customFormat="1" ht="16.5" customHeight="1">
      <c r="A16" s="664" t="s">
        <v>103</v>
      </c>
      <c r="B16" s="682" t="s">
        <v>42</v>
      </c>
      <c r="C16" s="671">
        <v>110</v>
      </c>
      <c r="D16" s="669">
        <v>3121</v>
      </c>
      <c r="E16" s="41" t="s">
        <v>43</v>
      </c>
      <c r="F16" s="662">
        <v>5591</v>
      </c>
      <c r="G16" s="661">
        <v>24000</v>
      </c>
      <c r="H16" s="663"/>
      <c r="I16" s="660"/>
      <c r="J16" s="659"/>
      <c r="K16" s="53"/>
      <c r="L16" s="42" t="s">
        <v>44</v>
      </c>
      <c r="M16" s="54"/>
      <c r="N16" s="45"/>
      <c r="O16" s="45"/>
      <c r="P16" s="45"/>
      <c r="Q16" s="45"/>
      <c r="R16" s="45"/>
      <c r="S16" s="45"/>
      <c r="T16" s="45"/>
    </row>
    <row r="17" spans="1:20" s="46" customFormat="1" ht="16.5" customHeight="1" thickBot="1">
      <c r="A17" s="665"/>
      <c r="B17" s="683"/>
      <c r="C17" s="672"/>
      <c r="D17" s="670"/>
      <c r="E17" s="47" t="s">
        <v>45</v>
      </c>
      <c r="F17" s="601"/>
      <c r="G17" s="601"/>
      <c r="H17" s="601"/>
      <c r="I17" s="657"/>
      <c r="J17" s="601"/>
      <c r="K17" s="55"/>
      <c r="L17" s="36" t="s">
        <v>46</v>
      </c>
      <c r="M17" s="56"/>
      <c r="N17" s="49"/>
      <c r="O17" s="49"/>
      <c r="P17" s="49"/>
      <c r="Q17" s="49"/>
      <c r="R17" s="49"/>
      <c r="S17" s="49"/>
      <c r="T17" s="49"/>
    </row>
    <row r="18" spans="1:20" s="46" customFormat="1" ht="16.5" customHeight="1">
      <c r="A18" s="664" t="s">
        <v>105</v>
      </c>
      <c r="B18" s="682" t="s">
        <v>47</v>
      </c>
      <c r="C18" s="671">
        <v>57</v>
      </c>
      <c r="D18" s="669">
        <v>3123</v>
      </c>
      <c r="E18" s="41" t="s">
        <v>48</v>
      </c>
      <c r="F18" s="659"/>
      <c r="G18" s="661">
        <v>1900</v>
      </c>
      <c r="H18" s="342"/>
      <c r="I18" s="660"/>
      <c r="J18" s="659"/>
      <c r="K18" s="28"/>
      <c r="L18" s="29"/>
      <c r="M18" s="44"/>
      <c r="N18" s="45"/>
      <c r="O18" s="57"/>
      <c r="P18" s="45"/>
      <c r="Q18" s="45"/>
      <c r="R18" s="45"/>
      <c r="S18" s="45"/>
      <c r="T18" s="45"/>
    </row>
    <row r="19" spans="1:20" s="46" customFormat="1" ht="16.5" customHeight="1" thickBot="1">
      <c r="A19" s="665"/>
      <c r="B19" s="683"/>
      <c r="C19" s="672"/>
      <c r="D19" s="670"/>
      <c r="E19" s="47" t="s">
        <v>49</v>
      </c>
      <c r="F19" s="601"/>
      <c r="G19" s="601"/>
      <c r="H19" s="341"/>
      <c r="I19" s="657"/>
      <c r="J19" s="601"/>
      <c r="K19" s="35"/>
      <c r="L19" s="36" t="s">
        <v>50</v>
      </c>
      <c r="M19" s="37"/>
      <c r="N19" s="49"/>
      <c r="O19" s="49"/>
      <c r="P19" s="49"/>
      <c r="Q19" s="49"/>
      <c r="R19" s="49"/>
      <c r="S19" s="49"/>
      <c r="T19" s="49"/>
    </row>
    <row r="20" spans="1:20" ht="16.5" customHeight="1">
      <c r="A20" s="664" t="s">
        <v>106</v>
      </c>
      <c r="B20" s="682"/>
      <c r="C20" s="671">
        <v>3</v>
      </c>
      <c r="D20" s="669">
        <v>3121</v>
      </c>
      <c r="E20" s="41" t="s">
        <v>51</v>
      </c>
      <c r="F20" s="662">
        <v>100</v>
      </c>
      <c r="G20" s="661">
        <v>2600</v>
      </c>
      <c r="H20" s="655"/>
      <c r="I20" s="656"/>
      <c r="J20" s="658"/>
      <c r="K20" s="58"/>
      <c r="L20" s="42" t="s">
        <v>52</v>
      </c>
      <c r="M20" s="44"/>
      <c r="N20" s="59"/>
      <c r="O20" s="59"/>
      <c r="P20" s="59"/>
      <c r="Q20" s="59"/>
      <c r="R20" s="59"/>
      <c r="S20" s="59"/>
      <c r="T20" s="59"/>
    </row>
    <row r="21" spans="1:20" ht="16.5" customHeight="1" thickBot="1">
      <c r="A21" s="665"/>
      <c r="B21" s="683"/>
      <c r="C21" s="672"/>
      <c r="D21" s="670"/>
      <c r="E21" s="52" t="s">
        <v>53</v>
      </c>
      <c r="F21" s="601"/>
      <c r="G21" s="601"/>
      <c r="H21" s="601"/>
      <c r="I21" s="657"/>
      <c r="J21" s="601"/>
      <c r="K21" s="60"/>
      <c r="L21" s="36" t="s">
        <v>54</v>
      </c>
      <c r="M21" s="61"/>
      <c r="N21" s="40"/>
      <c r="O21" s="40"/>
      <c r="P21" s="40"/>
      <c r="Q21" s="40"/>
      <c r="R21" s="40"/>
      <c r="S21" s="40"/>
      <c r="T21" s="40"/>
    </row>
    <row r="22" spans="1:20" ht="16.5" customHeight="1" thickBot="1">
      <c r="A22" s="343"/>
      <c r="B22" s="344"/>
      <c r="C22" s="345"/>
      <c r="D22" s="345"/>
      <c r="E22" s="347"/>
      <c r="F22" s="348"/>
      <c r="G22" s="348"/>
      <c r="H22" s="348"/>
      <c r="I22" s="218"/>
      <c r="J22" s="354"/>
      <c r="K22" s="82"/>
      <c r="L22" s="349"/>
      <c r="M22" s="346"/>
      <c r="N22" s="40"/>
      <c r="O22" s="40"/>
      <c r="P22" s="40"/>
      <c r="Q22" s="40"/>
      <c r="R22" s="40"/>
      <c r="S22" s="40"/>
      <c r="T22" s="40"/>
    </row>
    <row r="23" spans="1:20" ht="28.5" customHeight="1" thickBot="1">
      <c r="A23" s="62"/>
      <c r="B23" s="62"/>
      <c r="C23" s="62"/>
      <c r="D23" s="62"/>
      <c r="E23" s="350" t="s">
        <v>55</v>
      </c>
      <c r="F23" s="351">
        <f>SUM(F10:F20)</f>
        <v>11191</v>
      </c>
      <c r="G23" s="539">
        <f>SUM(G10:G20)</f>
        <v>48000</v>
      </c>
      <c r="H23" s="539">
        <f>SUM(H10:H21)</f>
        <v>0</v>
      </c>
      <c r="I23" s="352"/>
      <c r="J23" s="355"/>
      <c r="K23" s="353"/>
      <c r="L23" s="63"/>
      <c r="M23" s="63"/>
      <c r="N23" s="64"/>
      <c r="O23" s="64"/>
      <c r="P23" s="64"/>
      <c r="Q23" s="64"/>
      <c r="R23" s="64"/>
      <c r="S23" s="64"/>
      <c r="T23" s="64"/>
    </row>
    <row r="24" spans="1:13" s="46" customFormat="1" ht="15.75" customHeight="1">
      <c r="A24" s="65"/>
      <c r="B24" s="65"/>
      <c r="C24" s="65"/>
      <c r="D24" s="65"/>
      <c r="E24" s="65"/>
      <c r="F24" s="66"/>
      <c r="G24" s="66"/>
      <c r="H24" s="66"/>
      <c r="I24" s="66"/>
      <c r="J24" s="66"/>
      <c r="K24" s="66"/>
      <c r="L24" s="67"/>
      <c r="M24" s="67"/>
    </row>
    <row r="25" spans="1:13" s="46" customFormat="1" ht="18.75" customHeight="1">
      <c r="A25" s="68"/>
      <c r="B25" s="68"/>
      <c r="C25" s="68"/>
      <c r="D25" s="65"/>
      <c r="E25" s="68"/>
      <c r="F25" s="66"/>
      <c r="G25" s="66"/>
      <c r="H25" s="66"/>
      <c r="I25" s="69"/>
      <c r="J25" s="66"/>
      <c r="K25" s="66"/>
      <c r="L25" s="67"/>
      <c r="M25" s="67"/>
    </row>
    <row r="26" spans="1:13" ht="18.75" customHeight="1">
      <c r="A26" s="70"/>
      <c r="B26" s="71"/>
      <c r="E26" s="19"/>
      <c r="F26" s="66"/>
      <c r="G26" s="69"/>
      <c r="H26" s="69"/>
      <c r="I26" s="69"/>
      <c r="J26" s="66"/>
      <c r="K26" s="66"/>
      <c r="L26" s="72"/>
      <c r="M26" s="19"/>
    </row>
    <row r="27" spans="1:12" ht="15.75" customHeight="1">
      <c r="A27" s="19"/>
      <c r="F27" s="69"/>
      <c r="G27" s="69"/>
      <c r="H27" s="69"/>
      <c r="I27" s="13"/>
      <c r="J27" s="73"/>
      <c r="K27" s="73"/>
      <c r="L27" s="13"/>
    </row>
    <row r="28" spans="1:13" ht="20.25" customHeight="1">
      <c r="A28" s="11"/>
      <c r="B28" s="11"/>
      <c r="C28" s="11"/>
      <c r="D28" s="11"/>
      <c r="E28" s="11"/>
      <c r="F28" s="74"/>
      <c r="G28" s="74"/>
      <c r="H28" s="74"/>
      <c r="I28" s="75"/>
      <c r="J28" s="76"/>
      <c r="K28" s="76"/>
      <c r="L28" s="77"/>
      <c r="M28" s="77"/>
    </row>
    <row r="29" spans="1:11" ht="15.75" customHeight="1">
      <c r="A29" s="13"/>
      <c r="F29" s="16"/>
      <c r="G29" s="78"/>
      <c r="H29" s="16"/>
      <c r="J29" s="79"/>
      <c r="K29" s="79"/>
    </row>
    <row r="30" spans="1:13" ht="20.25" customHeight="1">
      <c r="A30" s="80"/>
      <c r="B30" s="17"/>
      <c r="C30" s="81"/>
      <c r="D30" s="11"/>
      <c r="E30" s="80"/>
      <c r="F30" s="74"/>
      <c r="G30" s="74"/>
      <c r="H30" s="74"/>
      <c r="I30" s="75"/>
      <c r="J30" s="76"/>
      <c r="K30" s="76"/>
      <c r="L30" s="77"/>
      <c r="M30" s="77"/>
    </row>
    <row r="31" spans="1:13" ht="15.75" customHeight="1">
      <c r="A31" s="13"/>
      <c r="F31" s="74"/>
      <c r="G31" s="74"/>
      <c r="H31" s="74"/>
      <c r="I31" s="74"/>
      <c r="J31" s="82"/>
      <c r="K31" s="82"/>
      <c r="L31" s="74"/>
      <c r="M31" s="74"/>
    </row>
    <row r="32" spans="1:13" ht="15.75" customHeight="1">
      <c r="A32" s="83"/>
      <c r="B32" s="84"/>
      <c r="C32" s="84"/>
      <c r="D32" s="84"/>
      <c r="E32" s="84"/>
      <c r="F32" s="69"/>
      <c r="G32" s="69"/>
      <c r="H32" s="69"/>
      <c r="I32" s="85"/>
      <c r="J32" s="86"/>
      <c r="K32" s="86"/>
      <c r="L32" s="85"/>
      <c r="M32" s="85"/>
    </row>
    <row r="33" spans="1:13" ht="15.75" customHeight="1">
      <c r="A33" s="84"/>
      <c r="B33" s="84"/>
      <c r="C33" s="84"/>
      <c r="D33" s="84"/>
      <c r="E33" s="84"/>
      <c r="F33" s="86"/>
      <c r="G33" s="86"/>
      <c r="H33" s="86"/>
      <c r="I33" s="85"/>
      <c r="J33" s="86"/>
      <c r="K33" s="86"/>
      <c r="L33" s="85"/>
      <c r="M33" s="85"/>
    </row>
    <row r="34" spans="1:13" ht="15.75" customHeight="1">
      <c r="A34" s="84"/>
      <c r="B34" s="84"/>
      <c r="C34" s="84"/>
      <c r="D34" s="84"/>
      <c r="E34" s="84"/>
      <c r="F34" s="66"/>
      <c r="G34" s="66"/>
      <c r="H34" s="66"/>
      <c r="I34" s="85"/>
      <c r="J34" s="86"/>
      <c r="K34" s="86"/>
      <c r="L34" s="85"/>
      <c r="M34" s="85"/>
    </row>
    <row r="35" spans="1:13" ht="15.75" customHeight="1">
      <c r="A35" s="84"/>
      <c r="B35" s="84"/>
      <c r="C35" s="84"/>
      <c r="D35" s="84"/>
      <c r="E35" s="84"/>
      <c r="F35" s="85"/>
      <c r="G35" s="85"/>
      <c r="H35" s="85"/>
      <c r="I35" s="85"/>
      <c r="J35" s="86"/>
      <c r="K35" s="86"/>
      <c r="L35" s="85"/>
      <c r="M35" s="85"/>
    </row>
    <row r="36" spans="1:13" ht="15.75" customHeight="1">
      <c r="A36" s="84"/>
      <c r="B36" s="84"/>
      <c r="C36" s="84"/>
      <c r="D36" s="84"/>
      <c r="E36" s="84"/>
      <c r="F36" s="84"/>
      <c r="G36" s="84"/>
      <c r="H36" s="84"/>
      <c r="I36" s="84"/>
      <c r="J36" s="87"/>
      <c r="K36" s="87"/>
      <c r="L36" s="84"/>
      <c r="M36" s="84"/>
    </row>
    <row r="37" spans="1:13" ht="15.75" customHeight="1">
      <c r="A37" s="84"/>
      <c r="B37" s="84"/>
      <c r="C37" s="84"/>
      <c r="D37" s="84"/>
      <c r="E37" s="84"/>
      <c r="F37" s="84"/>
      <c r="G37" s="84"/>
      <c r="H37" s="84"/>
      <c r="I37" s="84"/>
      <c r="J37" s="87"/>
      <c r="K37" s="87"/>
      <c r="L37" s="84"/>
      <c r="M37" s="84"/>
    </row>
    <row r="38" spans="1:13" ht="15.75" customHeight="1">
      <c r="A38" s="84"/>
      <c r="B38" s="84"/>
      <c r="C38" s="84"/>
      <c r="D38" s="84"/>
      <c r="E38" s="84"/>
      <c r="F38" s="84"/>
      <c r="G38" s="84"/>
      <c r="H38" s="84"/>
      <c r="I38" s="84"/>
      <c r="J38" s="87"/>
      <c r="K38" s="87"/>
      <c r="L38" s="84"/>
      <c r="M38" s="84"/>
    </row>
    <row r="39" spans="1:13" ht="15.75" customHeight="1">
      <c r="A39" s="84"/>
      <c r="B39" s="84"/>
      <c r="C39" s="84"/>
      <c r="D39" s="84"/>
      <c r="E39" s="84"/>
      <c r="F39" s="84"/>
      <c r="G39" s="84"/>
      <c r="H39" s="84"/>
      <c r="I39" s="84"/>
      <c r="J39" s="87"/>
      <c r="K39" s="87"/>
      <c r="L39" s="84"/>
      <c r="M39" s="84"/>
    </row>
    <row r="40" spans="1:13" ht="15.75" customHeight="1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spans="1:13" ht="15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spans="1:13" ht="15.7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5.75" customHeight="1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spans="1:13" ht="15.7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spans="1:13" ht="15.75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</sheetData>
  <mergeCells count="65">
    <mergeCell ref="H6:I6"/>
    <mergeCell ref="B14:B15"/>
    <mergeCell ref="C14:C15"/>
    <mergeCell ref="D14:D15"/>
    <mergeCell ref="D10:D11"/>
    <mergeCell ref="G8:G9"/>
    <mergeCell ref="C10:C11"/>
    <mergeCell ref="A8:E8"/>
    <mergeCell ref="G10:G11"/>
    <mergeCell ref="H10:H11"/>
    <mergeCell ref="A18:A19"/>
    <mergeCell ref="B16:B17"/>
    <mergeCell ref="C16:C17"/>
    <mergeCell ref="A20:A21"/>
    <mergeCell ref="D20:D21"/>
    <mergeCell ref="D16:D17"/>
    <mergeCell ref="B18:B19"/>
    <mergeCell ref="C18:C19"/>
    <mergeCell ref="D18:D19"/>
    <mergeCell ref="B20:B21"/>
    <mergeCell ref="C20:C21"/>
    <mergeCell ref="S8:T8"/>
    <mergeCell ref="H8:H9"/>
    <mergeCell ref="L8:L9"/>
    <mergeCell ref="J8:J9"/>
    <mergeCell ref="M8:N8"/>
    <mergeCell ref="I8:I9"/>
    <mergeCell ref="Q8:R8"/>
    <mergeCell ref="O8:P8"/>
    <mergeCell ref="A12:A13"/>
    <mergeCell ref="A16:A17"/>
    <mergeCell ref="B12:B13"/>
    <mergeCell ref="F8:F9"/>
    <mergeCell ref="D12:D13"/>
    <mergeCell ref="A10:A11"/>
    <mergeCell ref="B10:B11"/>
    <mergeCell ref="A14:A15"/>
    <mergeCell ref="C12:C13"/>
    <mergeCell ref="F10:F11"/>
    <mergeCell ref="I14:I15"/>
    <mergeCell ref="I10:I11"/>
    <mergeCell ref="F12:F13"/>
    <mergeCell ref="G12:G13"/>
    <mergeCell ref="I12:I13"/>
    <mergeCell ref="H12:H13"/>
    <mergeCell ref="H16:H17"/>
    <mergeCell ref="G16:G17"/>
    <mergeCell ref="F14:F15"/>
    <mergeCell ref="G14:G15"/>
    <mergeCell ref="H14:H15"/>
    <mergeCell ref="F16:F17"/>
    <mergeCell ref="F18:F19"/>
    <mergeCell ref="G18:G19"/>
    <mergeCell ref="F20:F21"/>
    <mergeCell ref="G20:G21"/>
    <mergeCell ref="H20:H21"/>
    <mergeCell ref="I20:I21"/>
    <mergeCell ref="J20:J21"/>
    <mergeCell ref="J10:J11"/>
    <mergeCell ref="J12:J13"/>
    <mergeCell ref="J14:J15"/>
    <mergeCell ref="J16:J17"/>
    <mergeCell ref="J18:J19"/>
    <mergeCell ref="I16:I17"/>
    <mergeCell ref="I18:I19"/>
  </mergeCells>
  <printOptions horizontalCentered="1"/>
  <pageMargins left="0.2755905511811024" right="0.1968503937007874" top="0.4724409448818898" bottom="0.7086614173228347" header="0.6692913385826772" footer="0.3937007874015748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95"/>
  <sheetViews>
    <sheetView workbookViewId="0" topLeftCell="F1">
      <selection activeCell="K1" sqref="K1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</cols>
  <sheetData>
    <row r="1" spans="1:11" ht="21" thickBot="1">
      <c r="A1" s="11" t="s">
        <v>277</v>
      </c>
      <c r="B1" s="11"/>
      <c r="C1" s="11"/>
      <c r="D1" s="11"/>
      <c r="E1" s="11"/>
      <c r="F1" s="12"/>
      <c r="G1" s="88"/>
      <c r="K1" s="155" t="s">
        <v>286</v>
      </c>
    </row>
    <row r="2" spans="1:11" ht="12.75" customHeight="1">
      <c r="A2" s="90"/>
      <c r="B2" s="90"/>
      <c r="C2" s="91"/>
      <c r="D2" s="91"/>
      <c r="E2" s="92"/>
      <c r="F2" s="450" t="s">
        <v>56</v>
      </c>
      <c r="G2" s="445">
        <v>10000</v>
      </c>
      <c r="H2" s="447"/>
      <c r="I2" s="94"/>
      <c r="J2" s="90"/>
      <c r="K2" s="95"/>
    </row>
    <row r="3" spans="1:11" ht="12.75">
      <c r="A3" s="340" t="s">
        <v>57</v>
      </c>
      <c r="B3" s="96"/>
      <c r="C3" s="97"/>
      <c r="D3" s="97"/>
      <c r="E3" s="98"/>
      <c r="F3" s="99" t="s">
        <v>58</v>
      </c>
      <c r="G3" s="446"/>
      <c r="H3" s="101"/>
      <c r="I3" s="448"/>
      <c r="J3" s="90"/>
      <c r="K3" s="90"/>
    </row>
    <row r="4" spans="1:11" ht="12.75">
      <c r="A4" s="290" t="s">
        <v>59</v>
      </c>
      <c r="B4" s="96"/>
      <c r="C4" s="97"/>
      <c r="D4" s="97"/>
      <c r="E4" s="98"/>
      <c r="F4" s="99" t="s">
        <v>60</v>
      </c>
      <c r="G4" s="446"/>
      <c r="H4" s="101"/>
      <c r="I4" s="448"/>
      <c r="J4" s="90"/>
      <c r="K4" s="90"/>
    </row>
    <row r="5" spans="1:11" ht="12.75" customHeight="1" thickBot="1">
      <c r="A5" s="102"/>
      <c r="B5" s="96"/>
      <c r="C5" s="97"/>
      <c r="D5" s="97"/>
      <c r="E5" s="98"/>
      <c r="F5" s="444"/>
      <c r="G5" s="104"/>
      <c r="H5" s="105"/>
      <c r="I5" s="449"/>
      <c r="J5" s="90"/>
      <c r="K5" s="106"/>
    </row>
    <row r="6" spans="1:11" ht="12.75" customHeight="1" thickBot="1">
      <c r="A6" s="90"/>
      <c r="B6" s="90"/>
      <c r="C6" s="91"/>
      <c r="D6" s="91"/>
      <c r="E6" s="107"/>
      <c r="F6" s="96" t="s">
        <v>11</v>
      </c>
      <c r="G6" s="108"/>
      <c r="H6" s="108"/>
      <c r="I6" s="90"/>
      <c r="J6" s="96"/>
      <c r="K6" s="90"/>
    </row>
    <row r="7" spans="1:11" ht="16.5" customHeight="1" thickBot="1">
      <c r="A7" s="109"/>
      <c r="B7" s="109"/>
      <c r="C7" s="110"/>
      <c r="D7" s="110"/>
      <c r="E7" s="107"/>
      <c r="F7" s="617" t="s">
        <v>61</v>
      </c>
      <c r="G7" s="696" t="s">
        <v>13</v>
      </c>
      <c r="H7" s="696" t="s">
        <v>14</v>
      </c>
      <c r="I7" s="617" t="s">
        <v>15</v>
      </c>
      <c r="J7" s="644" t="s">
        <v>16</v>
      </c>
      <c r="K7" s="617" t="s">
        <v>17</v>
      </c>
    </row>
    <row r="8" spans="1:11" ht="66" customHeight="1" thickBot="1">
      <c r="A8" s="111" t="s">
        <v>22</v>
      </c>
      <c r="B8" s="112" t="s">
        <v>23</v>
      </c>
      <c r="C8" s="113" t="s">
        <v>24</v>
      </c>
      <c r="D8" s="114" t="s">
        <v>25</v>
      </c>
      <c r="E8" s="115" t="s">
        <v>26</v>
      </c>
      <c r="F8" s="651"/>
      <c r="G8" s="699"/>
      <c r="H8" s="697"/>
      <c r="I8" s="651"/>
      <c r="J8" s="651"/>
      <c r="K8" s="618"/>
    </row>
    <row r="9" spans="1:11" s="119" customFormat="1" ht="12.75" customHeight="1">
      <c r="A9" s="628">
        <v>1</v>
      </c>
      <c r="B9" s="693" t="s">
        <v>62</v>
      </c>
      <c r="C9" s="640">
        <v>3</v>
      </c>
      <c r="D9" s="628">
        <v>3315</v>
      </c>
      <c r="E9" s="116" t="s">
        <v>63</v>
      </c>
      <c r="F9" s="625">
        <v>1900</v>
      </c>
      <c r="G9" s="689">
        <v>3150</v>
      </c>
      <c r="H9" s="689">
        <v>0</v>
      </c>
      <c r="I9" s="625">
        <v>8950</v>
      </c>
      <c r="J9" s="625">
        <f>SUM(F10:I10)</f>
        <v>0</v>
      </c>
      <c r="K9" s="118"/>
    </row>
    <row r="10" spans="1:11" s="119" customFormat="1" ht="12.75" customHeight="1" thickBot="1">
      <c r="A10" s="638"/>
      <c r="B10" s="694"/>
      <c r="C10" s="692"/>
      <c r="D10" s="629"/>
      <c r="E10" s="120" t="s">
        <v>64</v>
      </c>
      <c r="F10" s="601"/>
      <c r="G10" s="601"/>
      <c r="H10" s="601"/>
      <c r="I10" s="601"/>
      <c r="J10" s="601"/>
      <c r="K10" s="123"/>
    </row>
    <row r="11" spans="1:11" s="119" customFormat="1" ht="12.75" customHeight="1">
      <c r="A11" s="628">
        <v>2</v>
      </c>
      <c r="B11" s="693" t="s">
        <v>65</v>
      </c>
      <c r="C11" s="640">
        <v>4</v>
      </c>
      <c r="D11" s="628">
        <v>3314</v>
      </c>
      <c r="E11" s="116" t="s">
        <v>66</v>
      </c>
      <c r="F11" s="690">
        <v>2000</v>
      </c>
      <c r="G11" s="336"/>
      <c r="H11" s="336"/>
      <c r="I11" s="625">
        <v>1260</v>
      </c>
      <c r="J11" s="625">
        <f>SUM(F12:I12)</f>
        <v>2000</v>
      </c>
      <c r="K11" s="118"/>
    </row>
    <row r="12" spans="1:11" s="119" customFormat="1" ht="12.75" customHeight="1" thickBot="1">
      <c r="A12" s="638"/>
      <c r="B12" s="694"/>
      <c r="C12" s="692"/>
      <c r="D12" s="629"/>
      <c r="E12" s="124" t="s">
        <v>67</v>
      </c>
      <c r="F12" s="601"/>
      <c r="G12" s="337">
        <v>2000</v>
      </c>
      <c r="H12" s="337">
        <v>0</v>
      </c>
      <c r="I12" s="601"/>
      <c r="J12" s="601"/>
      <c r="K12" s="123"/>
    </row>
    <row r="13" spans="1:11" s="119" customFormat="1" ht="12.75" customHeight="1">
      <c r="A13" s="610">
        <v>3</v>
      </c>
      <c r="B13" s="695" t="s">
        <v>68</v>
      </c>
      <c r="C13" s="691">
        <v>8</v>
      </c>
      <c r="D13" s="691">
        <v>3315</v>
      </c>
      <c r="E13" s="116" t="s">
        <v>69</v>
      </c>
      <c r="F13" s="625">
        <v>0</v>
      </c>
      <c r="G13" s="689">
        <v>450</v>
      </c>
      <c r="H13" s="689">
        <v>0</v>
      </c>
      <c r="I13" s="625">
        <v>0</v>
      </c>
      <c r="J13" s="625">
        <f>SUM(F14:I14)</f>
        <v>0</v>
      </c>
      <c r="K13" s="118"/>
    </row>
    <row r="14" spans="1:11" s="119" customFormat="1" ht="12.75" customHeight="1" thickBot="1">
      <c r="A14" s="611"/>
      <c r="B14" s="694"/>
      <c r="C14" s="692"/>
      <c r="D14" s="692"/>
      <c r="E14" s="120" t="s">
        <v>70</v>
      </c>
      <c r="F14" s="601"/>
      <c r="G14" s="601"/>
      <c r="H14" s="601"/>
      <c r="I14" s="601"/>
      <c r="J14" s="601"/>
      <c r="K14" s="123"/>
    </row>
    <row r="15" spans="1:11" s="119" customFormat="1" ht="12.75" customHeight="1">
      <c r="A15" s="640">
        <v>4</v>
      </c>
      <c r="B15" s="693" t="s">
        <v>71</v>
      </c>
      <c r="C15" s="640">
        <v>9</v>
      </c>
      <c r="D15" s="628">
        <v>3315</v>
      </c>
      <c r="E15" s="116" t="s">
        <v>72</v>
      </c>
      <c r="F15" s="625">
        <v>2928</v>
      </c>
      <c r="G15" s="689">
        <v>1950</v>
      </c>
      <c r="H15" s="689">
        <v>0</v>
      </c>
      <c r="I15" s="625">
        <v>0</v>
      </c>
      <c r="J15" s="625">
        <f>SUM(F16:I16)</f>
        <v>0</v>
      </c>
      <c r="K15" s="118"/>
    </row>
    <row r="16" spans="1:11" s="119" customFormat="1" ht="12.75" customHeight="1" thickBot="1">
      <c r="A16" s="641"/>
      <c r="B16" s="694"/>
      <c r="C16" s="692"/>
      <c r="D16" s="629"/>
      <c r="E16" s="125" t="s">
        <v>73</v>
      </c>
      <c r="F16" s="601"/>
      <c r="G16" s="601"/>
      <c r="H16" s="601"/>
      <c r="I16" s="601"/>
      <c r="J16" s="601"/>
      <c r="K16" s="123"/>
    </row>
    <row r="17" spans="1:11" s="119" customFormat="1" ht="12.75" customHeight="1">
      <c r="A17" s="628">
        <v>5</v>
      </c>
      <c r="B17" s="693" t="s">
        <v>74</v>
      </c>
      <c r="C17" s="640">
        <v>2</v>
      </c>
      <c r="D17" s="628">
        <v>3315</v>
      </c>
      <c r="E17" s="116" t="s">
        <v>75</v>
      </c>
      <c r="F17" s="625">
        <v>0</v>
      </c>
      <c r="G17" s="336"/>
      <c r="H17" s="689">
        <v>0</v>
      </c>
      <c r="I17" s="625">
        <v>0</v>
      </c>
      <c r="J17" s="625">
        <f>SUM(F18:I18)</f>
        <v>200</v>
      </c>
      <c r="K17" s="118"/>
    </row>
    <row r="18" spans="1:11" s="119" customFormat="1" ht="12.75" customHeight="1" thickBot="1">
      <c r="A18" s="638"/>
      <c r="B18" s="694"/>
      <c r="C18" s="692"/>
      <c r="D18" s="629"/>
      <c r="E18" s="125" t="s">
        <v>76</v>
      </c>
      <c r="F18" s="601"/>
      <c r="G18" s="337">
        <v>200</v>
      </c>
      <c r="H18" s="601"/>
      <c r="I18" s="601"/>
      <c r="J18" s="601"/>
      <c r="K18" s="123"/>
    </row>
    <row r="19" spans="1:11" s="119" customFormat="1" ht="12.75" customHeight="1">
      <c r="A19" s="628">
        <v>6</v>
      </c>
      <c r="B19" s="693" t="s">
        <v>77</v>
      </c>
      <c r="C19" s="640">
        <v>9</v>
      </c>
      <c r="D19" s="628">
        <v>3315</v>
      </c>
      <c r="E19" s="116" t="s">
        <v>72</v>
      </c>
      <c r="F19" s="625">
        <v>0</v>
      </c>
      <c r="G19" s="689">
        <v>100</v>
      </c>
      <c r="H19" s="689">
        <v>0</v>
      </c>
      <c r="I19" s="625">
        <v>0</v>
      </c>
      <c r="J19" s="625">
        <f>SUM(F20:I20)</f>
        <v>0</v>
      </c>
      <c r="K19" s="118"/>
    </row>
    <row r="20" spans="1:11" s="119" customFormat="1" ht="12.75" customHeight="1" thickBot="1">
      <c r="A20" s="638"/>
      <c r="B20" s="694"/>
      <c r="C20" s="692"/>
      <c r="D20" s="629"/>
      <c r="E20" s="125" t="s">
        <v>78</v>
      </c>
      <c r="F20" s="601"/>
      <c r="G20" s="601"/>
      <c r="H20" s="601"/>
      <c r="I20" s="601"/>
      <c r="J20" s="601"/>
      <c r="K20" s="123"/>
    </row>
    <row r="21" spans="1:11" s="119" customFormat="1" ht="12.75" customHeight="1">
      <c r="A21" s="628">
        <v>7</v>
      </c>
      <c r="B21" s="693" t="s">
        <v>79</v>
      </c>
      <c r="C21" s="640">
        <v>9</v>
      </c>
      <c r="D21" s="628">
        <v>3315</v>
      </c>
      <c r="E21" s="116" t="s">
        <v>72</v>
      </c>
      <c r="F21" s="625">
        <v>0</v>
      </c>
      <c r="G21" s="689">
        <v>150</v>
      </c>
      <c r="H21" s="689">
        <v>0</v>
      </c>
      <c r="I21" s="625">
        <v>0</v>
      </c>
      <c r="J21" s="625">
        <f>SUM(F22:I22)</f>
        <v>0</v>
      </c>
      <c r="K21" s="118"/>
    </row>
    <row r="22" spans="1:11" s="119" customFormat="1" ht="12.75" customHeight="1" thickBot="1">
      <c r="A22" s="638"/>
      <c r="B22" s="694"/>
      <c r="C22" s="692"/>
      <c r="D22" s="629"/>
      <c r="E22" s="125" t="s">
        <v>80</v>
      </c>
      <c r="F22" s="601"/>
      <c r="G22" s="601"/>
      <c r="H22" s="601"/>
      <c r="I22" s="601"/>
      <c r="J22" s="601"/>
      <c r="K22" s="123"/>
    </row>
    <row r="23" spans="1:11" s="119" customFormat="1" ht="12.75" customHeight="1">
      <c r="A23" s="628">
        <v>8</v>
      </c>
      <c r="B23" s="693" t="s">
        <v>81</v>
      </c>
      <c r="C23" s="640">
        <v>10</v>
      </c>
      <c r="D23" s="628">
        <v>3315</v>
      </c>
      <c r="E23" s="116" t="s">
        <v>82</v>
      </c>
      <c r="F23" s="625">
        <v>0</v>
      </c>
      <c r="G23" s="689">
        <v>450</v>
      </c>
      <c r="H23" s="689">
        <v>0</v>
      </c>
      <c r="I23" s="625">
        <v>0</v>
      </c>
      <c r="J23" s="625">
        <f>SUM(F24:I24)</f>
        <v>0</v>
      </c>
      <c r="K23" s="118"/>
    </row>
    <row r="24" spans="1:11" s="119" customFormat="1" ht="12.75" customHeight="1" thickBot="1">
      <c r="A24" s="638"/>
      <c r="B24" s="694"/>
      <c r="C24" s="692"/>
      <c r="D24" s="629"/>
      <c r="E24" s="125" t="s">
        <v>83</v>
      </c>
      <c r="F24" s="601"/>
      <c r="G24" s="601"/>
      <c r="H24" s="601"/>
      <c r="I24" s="601"/>
      <c r="J24" s="601"/>
      <c r="K24" s="123"/>
    </row>
    <row r="25" spans="1:11" s="119" customFormat="1" ht="12.75" customHeight="1">
      <c r="A25" s="640">
        <v>9</v>
      </c>
      <c r="B25" s="693" t="s">
        <v>84</v>
      </c>
      <c r="C25" s="640">
        <v>11</v>
      </c>
      <c r="D25" s="628">
        <v>3315</v>
      </c>
      <c r="E25" s="116" t="s">
        <v>85</v>
      </c>
      <c r="F25" s="625">
        <v>0</v>
      </c>
      <c r="G25" s="689">
        <v>200</v>
      </c>
      <c r="H25" s="689">
        <v>0</v>
      </c>
      <c r="I25" s="625">
        <v>0</v>
      </c>
      <c r="J25" s="625">
        <f>SUM(F26:I26)</f>
        <v>0</v>
      </c>
      <c r="K25" s="118"/>
    </row>
    <row r="26" spans="1:11" s="119" customFormat="1" ht="12.75" customHeight="1" thickBot="1">
      <c r="A26" s="641"/>
      <c r="B26" s="694"/>
      <c r="C26" s="692"/>
      <c r="D26" s="629"/>
      <c r="E26" s="125" t="s">
        <v>86</v>
      </c>
      <c r="F26" s="601"/>
      <c r="G26" s="601"/>
      <c r="H26" s="601"/>
      <c r="I26" s="601"/>
      <c r="J26" s="601"/>
      <c r="K26" s="123"/>
    </row>
    <row r="27" spans="1:11" s="119" customFormat="1" ht="12.75" customHeight="1">
      <c r="A27" s="628">
        <v>10</v>
      </c>
      <c r="B27" s="693" t="s">
        <v>87</v>
      </c>
      <c r="C27" s="640">
        <v>4</v>
      </c>
      <c r="D27" s="628">
        <v>3314</v>
      </c>
      <c r="E27" s="116" t="s">
        <v>66</v>
      </c>
      <c r="F27" s="690">
        <v>0</v>
      </c>
      <c r="G27" s="689">
        <v>950</v>
      </c>
      <c r="H27" s="689">
        <v>0</v>
      </c>
      <c r="I27" s="625">
        <v>0</v>
      </c>
      <c r="J27" s="625">
        <f>SUM(F28:I28)</f>
        <v>0</v>
      </c>
      <c r="K27" s="118"/>
    </row>
    <row r="28" spans="1:11" s="119" customFormat="1" ht="12.75" customHeight="1" thickBot="1">
      <c r="A28" s="638"/>
      <c r="B28" s="694"/>
      <c r="C28" s="692"/>
      <c r="D28" s="629"/>
      <c r="E28" s="120" t="s">
        <v>88</v>
      </c>
      <c r="F28" s="601"/>
      <c r="G28" s="601"/>
      <c r="H28" s="601"/>
      <c r="I28" s="601"/>
      <c r="J28" s="601"/>
      <c r="K28" s="123"/>
    </row>
    <row r="29" spans="1:11" s="119" customFormat="1" ht="12.75" customHeight="1">
      <c r="A29" s="640">
        <v>16</v>
      </c>
      <c r="B29" s="693" t="s">
        <v>89</v>
      </c>
      <c r="C29" s="640">
        <v>4</v>
      </c>
      <c r="D29" s="628">
        <v>3314</v>
      </c>
      <c r="E29" s="126" t="s">
        <v>66</v>
      </c>
      <c r="F29" s="690">
        <v>0</v>
      </c>
      <c r="G29" s="689">
        <v>400</v>
      </c>
      <c r="H29" s="689">
        <v>0</v>
      </c>
      <c r="I29" s="625">
        <v>0</v>
      </c>
      <c r="J29" s="625">
        <f>SUM(F30:I30)</f>
        <v>0</v>
      </c>
      <c r="K29" s="118"/>
    </row>
    <row r="30" spans="1:11" s="119" customFormat="1" ht="12.75" customHeight="1" thickBot="1">
      <c r="A30" s="641"/>
      <c r="B30" s="700"/>
      <c r="C30" s="692"/>
      <c r="D30" s="698"/>
      <c r="E30" s="127" t="s">
        <v>90</v>
      </c>
      <c r="F30" s="601"/>
      <c r="G30" s="601"/>
      <c r="H30" s="601"/>
      <c r="I30" s="601"/>
      <c r="J30" s="601"/>
      <c r="K30" s="123"/>
    </row>
    <row r="31" spans="1:7" s="119" customFormat="1" ht="12.75" customHeight="1" thickBot="1">
      <c r="A31" s="128"/>
      <c r="B31" s="129"/>
      <c r="C31" s="128"/>
      <c r="D31" s="130"/>
      <c r="G31" s="131"/>
    </row>
    <row r="32" spans="1:19" s="119" customFormat="1" ht="12.75" customHeight="1" thickBot="1">
      <c r="A32" s="132"/>
      <c r="B32" s="132"/>
      <c r="C32" s="132"/>
      <c r="D32" s="133"/>
      <c r="E32" s="134" t="s">
        <v>55</v>
      </c>
      <c r="F32" s="135"/>
      <c r="G32" s="532">
        <f>SUM(G9:G31)</f>
        <v>10000</v>
      </c>
      <c r="H32" s="532">
        <v>0</v>
      </c>
      <c r="I32" s="136">
        <f>SUM(I9:I31)</f>
        <v>10210</v>
      </c>
      <c r="J32" s="136"/>
      <c r="K32" s="137"/>
      <c r="L32" s="138"/>
      <c r="M32" s="138"/>
      <c r="N32" s="138"/>
      <c r="O32" s="138"/>
      <c r="P32" s="138"/>
      <c r="Q32" s="138"/>
      <c r="R32" s="138"/>
      <c r="S32" s="138"/>
    </row>
    <row r="33" spans="1:5" s="119" customFormat="1" ht="12.75" customHeight="1">
      <c r="A33" s="132"/>
      <c r="B33" s="132"/>
      <c r="C33" s="133"/>
      <c r="D33" s="133"/>
      <c r="E33" s="138"/>
    </row>
    <row r="34" spans="1:11" s="119" customFormat="1" ht="12.75" customHeight="1">
      <c r="A34" s="132"/>
      <c r="B34" s="132"/>
      <c r="C34" s="133"/>
      <c r="D34" s="133"/>
      <c r="E34" s="139"/>
      <c r="F34" s="140"/>
      <c r="G34" s="140"/>
      <c r="H34" s="140"/>
      <c r="I34" s="140"/>
      <c r="J34" s="140"/>
      <c r="K34" s="138"/>
    </row>
    <row r="35" spans="1:11" s="119" customFormat="1" ht="12.75" customHeight="1">
      <c r="A35" s="132"/>
      <c r="B35" s="132"/>
      <c r="C35" s="133"/>
      <c r="D35" s="133"/>
      <c r="E35" s="139"/>
      <c r="F35" s="140"/>
      <c r="G35" s="140"/>
      <c r="H35" s="140"/>
      <c r="I35" s="140"/>
      <c r="J35" s="140"/>
      <c r="K35" s="138"/>
    </row>
    <row r="36" s="119" customFormat="1" ht="12.75" customHeight="1"/>
    <row r="37" s="119" customFormat="1" ht="12.75" customHeight="1"/>
    <row r="38" s="119" customFormat="1" ht="12.75" customHeight="1"/>
    <row r="39" s="119" customFormat="1" ht="12.75" customHeight="1"/>
    <row r="40" s="119" customFormat="1" ht="12.75" customHeight="1"/>
    <row r="41" s="119" customFormat="1" ht="12.75" customHeight="1"/>
    <row r="42" s="119" customFormat="1" ht="12.75" customHeight="1"/>
    <row r="43" s="119" customFormat="1" ht="12.75" customHeight="1"/>
    <row r="44" s="119" customFormat="1" ht="12.75" customHeight="1"/>
    <row r="45" s="119" customFormat="1" ht="12.75" customHeight="1"/>
    <row r="46" s="119" customFormat="1" ht="12.75" customHeight="1"/>
    <row r="47" s="119" customFormat="1" ht="12.75" customHeight="1"/>
    <row r="48" s="119" customFormat="1" ht="12.75" customHeight="1"/>
    <row r="49" s="119" customFormat="1" ht="12.75" customHeight="1"/>
    <row r="50" s="119" customFormat="1" ht="12.75" customHeight="1"/>
    <row r="51" s="119" customFormat="1" ht="12.75" customHeight="1"/>
    <row r="52" s="119" customFormat="1" ht="12.75" customHeight="1"/>
    <row r="53" s="119" customFormat="1" ht="12.75" customHeight="1"/>
    <row r="54" s="119" customFormat="1" ht="12.75" customHeight="1"/>
    <row r="55" s="119" customFormat="1" ht="12.75" customHeight="1"/>
    <row r="56" s="119" customFormat="1" ht="12.75" customHeight="1"/>
    <row r="57" s="119" customFormat="1" ht="12.75" customHeight="1"/>
    <row r="58" s="119" customFormat="1" ht="12.75" customHeight="1"/>
    <row r="59" s="119" customFormat="1" ht="12.75" customHeight="1"/>
    <row r="60" s="119" customFormat="1" ht="12.75" customHeight="1"/>
    <row r="61" s="119" customFormat="1" ht="12.75" customHeight="1"/>
    <row r="62" s="119" customFormat="1" ht="12.75" customHeight="1"/>
    <row r="63" s="119" customFormat="1" ht="12.75" customHeight="1"/>
    <row r="64" s="119" customFormat="1" ht="12.75" customHeight="1"/>
    <row r="65" s="119" customFormat="1" ht="12.75" customHeight="1"/>
    <row r="66" s="119" customFormat="1" ht="12.75" customHeight="1"/>
    <row r="67" s="119" customFormat="1" ht="12.75" customHeight="1"/>
    <row r="68" spans="1:11" s="119" customFormat="1" ht="12.75" customHeight="1">
      <c r="A68"/>
      <c r="B68"/>
      <c r="C68" s="153"/>
      <c r="D68" s="153"/>
      <c r="E68" s="154"/>
      <c r="F68"/>
      <c r="G68" s="89"/>
      <c r="H68" s="89"/>
      <c r="I68"/>
      <c r="J68"/>
      <c r="K68"/>
    </row>
    <row r="69" spans="1:11" s="119" customFormat="1" ht="12.75" customHeight="1">
      <c r="A69"/>
      <c r="B69"/>
      <c r="C69" s="153"/>
      <c r="D69" s="153"/>
      <c r="E69" s="154"/>
      <c r="F69"/>
      <c r="G69" s="89"/>
      <c r="H69" s="89"/>
      <c r="I69"/>
      <c r="J69"/>
      <c r="K69"/>
    </row>
    <row r="70" spans="1:11" s="119" customFormat="1" ht="12.75" customHeight="1">
      <c r="A70"/>
      <c r="B70"/>
      <c r="C70" s="153"/>
      <c r="D70" s="153"/>
      <c r="E70" s="154"/>
      <c r="F70"/>
      <c r="G70" s="89"/>
      <c r="H70" s="89"/>
      <c r="I70"/>
      <c r="J70"/>
      <c r="K70"/>
    </row>
    <row r="71" spans="1:11" s="119" customFormat="1" ht="12.75" customHeight="1">
      <c r="A71"/>
      <c r="B71"/>
      <c r="C71" s="153"/>
      <c r="D71" s="153"/>
      <c r="E71" s="154"/>
      <c r="F71"/>
      <c r="G71" s="89"/>
      <c r="H71" s="89"/>
      <c r="I71"/>
      <c r="J71"/>
      <c r="K71"/>
    </row>
    <row r="72" spans="1:11" s="119" customFormat="1" ht="12.75" customHeight="1">
      <c r="A72"/>
      <c r="B72"/>
      <c r="C72" s="153"/>
      <c r="D72" s="153"/>
      <c r="E72" s="154"/>
      <c r="F72"/>
      <c r="G72" s="89"/>
      <c r="H72" s="89"/>
      <c r="I72"/>
      <c r="J72"/>
      <c r="K72"/>
    </row>
    <row r="73" spans="1:11" s="119" customFormat="1" ht="12.75" customHeight="1">
      <c r="A73"/>
      <c r="B73"/>
      <c r="C73" s="153"/>
      <c r="D73" s="153"/>
      <c r="E73" s="154"/>
      <c r="F73"/>
      <c r="G73" s="89"/>
      <c r="H73" s="89"/>
      <c r="I73"/>
      <c r="J73"/>
      <c r="K73"/>
    </row>
    <row r="74" spans="1:11" s="119" customFormat="1" ht="12.75" customHeight="1">
      <c r="A74"/>
      <c r="B74"/>
      <c r="C74" s="153"/>
      <c r="D74" s="153"/>
      <c r="E74" s="154"/>
      <c r="F74"/>
      <c r="G74" s="89"/>
      <c r="H74" s="89"/>
      <c r="I74"/>
      <c r="J74"/>
      <c r="K74"/>
    </row>
    <row r="75" spans="1:11" s="119" customFormat="1" ht="12.75" customHeight="1">
      <c r="A75"/>
      <c r="B75"/>
      <c r="C75" s="153"/>
      <c r="D75" s="153"/>
      <c r="E75" s="154"/>
      <c r="F75"/>
      <c r="G75" s="89"/>
      <c r="H75" s="89"/>
      <c r="I75"/>
      <c r="J75"/>
      <c r="K75"/>
    </row>
    <row r="76" spans="1:11" s="119" customFormat="1" ht="12.75" customHeight="1">
      <c r="A76"/>
      <c r="B76"/>
      <c r="C76" s="153"/>
      <c r="D76" s="153"/>
      <c r="E76" s="154"/>
      <c r="F76"/>
      <c r="G76" s="89"/>
      <c r="H76" s="89"/>
      <c r="I76"/>
      <c r="J76"/>
      <c r="K76"/>
    </row>
    <row r="77" spans="1:11" s="119" customFormat="1" ht="12.75" customHeight="1">
      <c r="A77"/>
      <c r="B77"/>
      <c r="C77" s="153"/>
      <c r="D77" s="153"/>
      <c r="E77" s="154"/>
      <c r="F77"/>
      <c r="G77" s="89"/>
      <c r="H77" s="89"/>
      <c r="I77"/>
      <c r="J77"/>
      <c r="K77"/>
    </row>
    <row r="78" spans="1:11" s="119" customFormat="1" ht="12.75" customHeight="1">
      <c r="A78"/>
      <c r="B78"/>
      <c r="C78" s="153"/>
      <c r="D78" s="153"/>
      <c r="E78" s="154"/>
      <c r="F78" s="6"/>
      <c r="G78" s="156"/>
      <c r="H78" s="89"/>
      <c r="I78"/>
      <c r="J78"/>
      <c r="K78"/>
    </row>
    <row r="79" spans="1:11" s="119" customFormat="1" ht="12.75" customHeight="1">
      <c r="A79"/>
      <c r="B79"/>
      <c r="C79" s="153"/>
      <c r="D79" s="153"/>
      <c r="E79" s="154"/>
      <c r="F79" s="6"/>
      <c r="G79" s="156"/>
      <c r="H79" s="89"/>
      <c r="I79"/>
      <c r="J79"/>
      <c r="K79"/>
    </row>
    <row r="80" spans="1:11" s="119" customFormat="1" ht="12.75" customHeight="1">
      <c r="A80"/>
      <c r="B80"/>
      <c r="C80" s="153"/>
      <c r="D80" s="153"/>
      <c r="E80" s="154"/>
      <c r="F80" s="6"/>
      <c r="G80" s="156"/>
      <c r="H80" s="89"/>
      <c r="I80"/>
      <c r="J80"/>
      <c r="K80"/>
    </row>
    <row r="81" spans="1:11" s="119" customFormat="1" ht="12.75" customHeight="1">
      <c r="A81"/>
      <c r="B81"/>
      <c r="C81" s="153"/>
      <c r="D81" s="153"/>
      <c r="E81" s="154"/>
      <c r="F81" s="6"/>
      <c r="G81" s="156"/>
      <c r="H81" s="89"/>
      <c r="I81"/>
      <c r="J81"/>
      <c r="K81"/>
    </row>
    <row r="82" spans="1:11" s="119" customFormat="1" ht="12.75" customHeight="1">
      <c r="A82"/>
      <c r="B82"/>
      <c r="C82" s="153"/>
      <c r="D82" s="153"/>
      <c r="E82" s="154"/>
      <c r="F82" s="6"/>
      <c r="G82" s="156"/>
      <c r="H82" s="89"/>
      <c r="I82"/>
      <c r="J82"/>
      <c r="K82"/>
    </row>
    <row r="83" spans="1:11" s="119" customFormat="1" ht="12.75" customHeight="1">
      <c r="A83"/>
      <c r="B83"/>
      <c r="C83" s="153"/>
      <c r="D83" s="153"/>
      <c r="E83" s="154"/>
      <c r="F83" s="6"/>
      <c r="G83" s="156"/>
      <c r="H83" s="89"/>
      <c r="I83"/>
      <c r="J83"/>
      <c r="K83"/>
    </row>
    <row r="84" spans="1:11" s="119" customFormat="1" ht="12.75" customHeight="1">
      <c r="A84"/>
      <c r="B84"/>
      <c r="C84" s="153"/>
      <c r="D84" s="153"/>
      <c r="E84" s="154"/>
      <c r="F84" s="6"/>
      <c r="G84" s="156"/>
      <c r="H84" s="89"/>
      <c r="I84"/>
      <c r="J84"/>
      <c r="K84"/>
    </row>
    <row r="85" spans="1:11" s="119" customFormat="1" ht="12.75" customHeight="1">
      <c r="A85"/>
      <c r="B85"/>
      <c r="C85" s="153"/>
      <c r="D85" s="153"/>
      <c r="E85" s="154"/>
      <c r="F85" s="6"/>
      <c r="G85" s="156"/>
      <c r="H85" s="89"/>
      <c r="I85"/>
      <c r="J85"/>
      <c r="K85"/>
    </row>
    <row r="86" spans="1:11" s="119" customFormat="1" ht="12.75" customHeight="1">
      <c r="A86"/>
      <c r="B86"/>
      <c r="C86" s="153"/>
      <c r="D86" s="153"/>
      <c r="E86" s="154"/>
      <c r="F86" s="6"/>
      <c r="G86" s="156"/>
      <c r="H86" s="89"/>
      <c r="I86"/>
      <c r="J86"/>
      <c r="K86"/>
    </row>
    <row r="87" spans="1:19" s="119" customFormat="1" ht="12.75" customHeight="1">
      <c r="A87"/>
      <c r="B87"/>
      <c r="C87" s="153"/>
      <c r="D87" s="153"/>
      <c r="E87" s="154"/>
      <c r="F87" s="6"/>
      <c r="G87" s="156"/>
      <c r="H87" s="89"/>
      <c r="I87"/>
      <c r="J87"/>
      <c r="K87"/>
      <c r="L87" s="138"/>
      <c r="M87" s="138"/>
      <c r="N87" s="138"/>
      <c r="O87" s="138"/>
      <c r="P87" s="138"/>
      <c r="Q87" s="138"/>
      <c r="R87" s="138"/>
      <c r="S87" s="138"/>
    </row>
    <row r="88" spans="1:19" s="119" customFormat="1" ht="12.75" customHeight="1">
      <c r="A88"/>
      <c r="B88"/>
      <c r="C88" s="153"/>
      <c r="D88" s="153"/>
      <c r="E88" s="154"/>
      <c r="F88" s="6"/>
      <c r="G88" s="156"/>
      <c r="H88" s="89"/>
      <c r="I88"/>
      <c r="J88"/>
      <c r="K88"/>
      <c r="L88" s="138"/>
      <c r="M88" s="138"/>
      <c r="N88" s="138"/>
      <c r="O88" s="138"/>
      <c r="P88" s="138"/>
      <c r="Q88" s="138"/>
      <c r="R88" s="138"/>
      <c r="S88" s="138"/>
    </row>
    <row r="89" spans="6:19" ht="12.75" customHeight="1">
      <c r="F89" s="6"/>
      <c r="G89" s="156"/>
      <c r="L89" s="152"/>
      <c r="M89" s="6"/>
      <c r="N89" s="6"/>
      <c r="O89" s="6"/>
      <c r="P89" s="6"/>
      <c r="Q89" s="6"/>
      <c r="R89" s="6"/>
      <c r="S89" s="6"/>
    </row>
    <row r="90" spans="6:7" ht="12.75">
      <c r="F90" s="6"/>
      <c r="G90" s="156"/>
    </row>
    <row r="91" spans="6:7" ht="12.75">
      <c r="F91" s="6"/>
      <c r="G91" s="156"/>
    </row>
    <row r="92" spans="6:7" ht="12.75">
      <c r="F92" s="6"/>
      <c r="G92" s="156"/>
    </row>
    <row r="93" ht="12.75">
      <c r="F93" s="6"/>
    </row>
    <row r="94" ht="12.75">
      <c r="F94" s="6"/>
    </row>
    <row r="95" ht="12.75">
      <c r="F95" s="6"/>
    </row>
  </sheetData>
  <mergeCells count="102">
    <mergeCell ref="A29:A30"/>
    <mergeCell ref="B29:B30"/>
    <mergeCell ref="C17:C18"/>
    <mergeCell ref="D21:D22"/>
    <mergeCell ref="B19:B20"/>
    <mergeCell ref="A19:A20"/>
    <mergeCell ref="A21:A22"/>
    <mergeCell ref="B21:B22"/>
    <mergeCell ref="C29:C30"/>
    <mergeCell ref="C25:C26"/>
    <mergeCell ref="K7:K8"/>
    <mergeCell ref="J7:J8"/>
    <mergeCell ref="D19:D20"/>
    <mergeCell ref="G7:G8"/>
    <mergeCell ref="I7:I8"/>
    <mergeCell ref="F7:F8"/>
    <mergeCell ref="D17:D18"/>
    <mergeCell ref="D15:D16"/>
    <mergeCell ref="D11:D12"/>
    <mergeCell ref="J9:J10"/>
    <mergeCell ref="H7:H8"/>
    <mergeCell ref="D27:D28"/>
    <mergeCell ref="D29:D30"/>
    <mergeCell ref="F11:F12"/>
    <mergeCell ref="F15:F16"/>
    <mergeCell ref="F17:F18"/>
    <mergeCell ref="F19:F20"/>
    <mergeCell ref="F21:F22"/>
    <mergeCell ref="F23:F24"/>
    <mergeCell ref="F25:F26"/>
    <mergeCell ref="C9:C10"/>
    <mergeCell ref="D23:D24"/>
    <mergeCell ref="D25:D26"/>
    <mergeCell ref="C27:C28"/>
    <mergeCell ref="C23:C24"/>
    <mergeCell ref="D9:D10"/>
    <mergeCell ref="C21:C22"/>
    <mergeCell ref="D13:D14"/>
    <mergeCell ref="C11:C12"/>
    <mergeCell ref="C15:C16"/>
    <mergeCell ref="B9:B10"/>
    <mergeCell ref="A9:A10"/>
    <mergeCell ref="A11:A12"/>
    <mergeCell ref="A17:A18"/>
    <mergeCell ref="B17:B18"/>
    <mergeCell ref="B13:B14"/>
    <mergeCell ref="B11:B12"/>
    <mergeCell ref="B15:B16"/>
    <mergeCell ref="C13:C14"/>
    <mergeCell ref="A25:A26"/>
    <mergeCell ref="A23:A24"/>
    <mergeCell ref="A27:A28"/>
    <mergeCell ref="B23:B24"/>
    <mergeCell ref="A13:A14"/>
    <mergeCell ref="A15:A16"/>
    <mergeCell ref="B25:B26"/>
    <mergeCell ref="B27:B28"/>
    <mergeCell ref="C19:C20"/>
    <mergeCell ref="I9:I10"/>
    <mergeCell ref="G9:G10"/>
    <mergeCell ref="H9:H10"/>
    <mergeCell ref="F9:F10"/>
    <mergeCell ref="I11:I12"/>
    <mergeCell ref="J11:J12"/>
    <mergeCell ref="F13:F14"/>
    <mergeCell ref="G13:G14"/>
    <mergeCell ref="H13:H14"/>
    <mergeCell ref="I13:I14"/>
    <mergeCell ref="J13:J14"/>
    <mergeCell ref="I15:I16"/>
    <mergeCell ref="J15:J16"/>
    <mergeCell ref="G15:G16"/>
    <mergeCell ref="H15:H16"/>
    <mergeCell ref="F27:F28"/>
    <mergeCell ref="F29:F30"/>
    <mergeCell ref="I29:I30"/>
    <mergeCell ref="G29:G30"/>
    <mergeCell ref="H29:H30"/>
    <mergeCell ref="H27:H28"/>
    <mergeCell ref="H25:H26"/>
    <mergeCell ref="G25:G26"/>
    <mergeCell ref="G27:G28"/>
    <mergeCell ref="J29:J30"/>
    <mergeCell ref="J27:J28"/>
    <mergeCell ref="I27:I28"/>
    <mergeCell ref="I25:I26"/>
    <mergeCell ref="J25:J26"/>
    <mergeCell ref="J21:J22"/>
    <mergeCell ref="J17:J18"/>
    <mergeCell ref="J19:J20"/>
    <mergeCell ref="J23:J24"/>
    <mergeCell ref="I23:I24"/>
    <mergeCell ref="I17:I18"/>
    <mergeCell ref="I19:I20"/>
    <mergeCell ref="I21:I22"/>
    <mergeCell ref="H17:H18"/>
    <mergeCell ref="H23:H24"/>
    <mergeCell ref="G23:G24"/>
    <mergeCell ref="H21:H22"/>
    <mergeCell ref="H19:H20"/>
    <mergeCell ref="G19:G20"/>
    <mergeCell ref="G21:G22"/>
  </mergeCells>
  <printOptions horizontalCentered="1" verticalCentered="1"/>
  <pageMargins left="0.2755905511811024" right="0.275590551181102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2"/>
  <sheetViews>
    <sheetView workbookViewId="0" topLeftCell="A1">
      <pane xSplit="6" ySplit="8" topLeftCell="G1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A31" sqref="A31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9.57421875" style="153" customWidth="1"/>
    <col min="4" max="4" width="9.28125" style="153" customWidth="1"/>
    <col min="5" max="5" width="61.7109375" style="154" customWidth="1"/>
    <col min="6" max="6" width="14.421875" style="0" customWidth="1"/>
    <col min="7" max="8" width="14.421875" style="89" customWidth="1"/>
    <col min="9" max="10" width="14.421875" style="0" customWidth="1"/>
    <col min="11" max="11" width="39.140625" style="0" customWidth="1"/>
    <col min="20" max="20" width="8.421875" style="0" customWidth="1"/>
  </cols>
  <sheetData>
    <row r="1" spans="1:11" ht="21" thickBot="1">
      <c r="A1" s="157" t="s">
        <v>278</v>
      </c>
      <c r="B1" s="157"/>
      <c r="C1" s="158"/>
      <c r="D1" s="158"/>
      <c r="E1" s="159"/>
      <c r="K1" s="541" t="s">
        <v>287</v>
      </c>
    </row>
    <row r="2" spans="1:10" ht="12.75">
      <c r="A2" s="90"/>
      <c r="B2" s="90"/>
      <c r="C2" s="91"/>
      <c r="D2" s="91"/>
      <c r="E2" s="308"/>
      <c r="F2" s="160" t="s">
        <v>56</v>
      </c>
      <c r="G2" s="93">
        <v>2187</v>
      </c>
      <c r="H2" s="447"/>
      <c r="I2" s="94"/>
      <c r="J2" s="90"/>
    </row>
    <row r="3" spans="1:11" ht="12.75">
      <c r="A3" s="289" t="s">
        <v>57</v>
      </c>
      <c r="B3" s="96"/>
      <c r="C3" s="97"/>
      <c r="D3" s="97"/>
      <c r="E3" s="98"/>
      <c r="F3" s="99" t="s">
        <v>58</v>
      </c>
      <c r="G3" s="100"/>
      <c r="H3" s="101"/>
      <c r="I3" s="448"/>
      <c r="J3" s="90"/>
      <c r="K3" s="90"/>
    </row>
    <row r="4" spans="1:11" ht="12.75">
      <c r="A4" s="290" t="s">
        <v>6</v>
      </c>
      <c r="B4" s="96"/>
      <c r="C4" s="97"/>
      <c r="D4" s="97"/>
      <c r="E4" s="98"/>
      <c r="F4" s="99" t="s">
        <v>60</v>
      </c>
      <c r="G4" s="100"/>
      <c r="H4" s="101"/>
      <c r="I4" s="448"/>
      <c r="J4" s="90"/>
      <c r="K4" s="90"/>
    </row>
    <row r="5" spans="1:11" ht="12.75" customHeight="1" thickBot="1">
      <c r="A5" s="102"/>
      <c r="B5" s="96"/>
      <c r="C5" s="97"/>
      <c r="D5" s="97"/>
      <c r="E5" s="98"/>
      <c r="F5" s="706"/>
      <c r="G5" s="707"/>
      <c r="H5" s="105"/>
      <c r="I5" s="449"/>
      <c r="J5" s="90"/>
      <c r="K5" s="106"/>
    </row>
    <row r="6" spans="1:11" ht="12.75" customHeight="1" thickBot="1">
      <c r="A6" s="90"/>
      <c r="B6" s="90"/>
      <c r="C6" s="91"/>
      <c r="D6" s="91"/>
      <c r="E6" s="107"/>
      <c r="F6" s="96" t="s">
        <v>149</v>
      </c>
      <c r="G6" s="108"/>
      <c r="H6" s="108"/>
      <c r="I6" s="90"/>
      <c r="J6" s="96"/>
      <c r="K6" s="90"/>
    </row>
    <row r="7" spans="1:11" ht="66" customHeight="1" thickBot="1">
      <c r="A7" s="109"/>
      <c r="B7" s="109"/>
      <c r="C7" s="110"/>
      <c r="D7" s="110"/>
      <c r="E7" s="107"/>
      <c r="F7" s="617" t="s">
        <v>61</v>
      </c>
      <c r="G7" s="696" t="s">
        <v>13</v>
      </c>
      <c r="H7" s="696" t="s">
        <v>14</v>
      </c>
      <c r="I7" s="617" t="s">
        <v>123</v>
      </c>
      <c r="J7" s="644" t="s">
        <v>16</v>
      </c>
      <c r="K7" s="708" t="s">
        <v>17</v>
      </c>
    </row>
    <row r="8" spans="1:11" ht="25.5" customHeight="1" thickBot="1">
      <c r="A8" s="309" t="s">
        <v>22</v>
      </c>
      <c r="B8" s="310" t="s">
        <v>23</v>
      </c>
      <c r="C8" s="311" t="s">
        <v>24</v>
      </c>
      <c r="D8" s="312" t="s">
        <v>25</v>
      </c>
      <c r="E8" s="313" t="s">
        <v>26</v>
      </c>
      <c r="F8" s="651"/>
      <c r="G8" s="699"/>
      <c r="H8" s="697"/>
      <c r="I8" s="651"/>
      <c r="J8" s="651"/>
      <c r="K8" s="709"/>
    </row>
    <row r="9" spans="1:11" ht="16.5" customHeight="1" thickBot="1">
      <c r="A9" s="314"/>
      <c r="B9" s="315"/>
      <c r="C9" s="316"/>
      <c r="D9" s="317"/>
      <c r="E9" s="318"/>
      <c r="F9" s="319"/>
      <c r="G9" s="320"/>
      <c r="H9" s="321"/>
      <c r="I9" s="322"/>
      <c r="J9" s="322"/>
      <c r="K9" s="322"/>
    </row>
    <row r="10" spans="1:11" ht="12.75" customHeight="1">
      <c r="A10" s="628" t="s">
        <v>92</v>
      </c>
      <c r="B10" s="634"/>
      <c r="C10" s="632"/>
      <c r="D10" s="628"/>
      <c r="E10" s="126" t="s">
        <v>145</v>
      </c>
      <c r="F10" s="702"/>
      <c r="G10" s="689">
        <v>1500</v>
      </c>
      <c r="H10" s="701"/>
      <c r="I10" s="702"/>
      <c r="J10" s="625">
        <f>SUM(F11:I11)</f>
        <v>0</v>
      </c>
      <c r="K10" s="165"/>
    </row>
    <row r="11" spans="1:11" ht="12.75" customHeight="1" thickBot="1">
      <c r="A11" s="638"/>
      <c r="B11" s="635"/>
      <c r="C11" s="633"/>
      <c r="D11" s="629"/>
      <c r="E11" s="127" t="s">
        <v>146</v>
      </c>
      <c r="F11" s="601"/>
      <c r="G11" s="601"/>
      <c r="H11" s="601"/>
      <c r="I11" s="601"/>
      <c r="J11" s="601"/>
      <c r="K11" s="166"/>
    </row>
    <row r="12" spans="1:11" ht="12.75" customHeight="1">
      <c r="A12" s="628" t="s">
        <v>99</v>
      </c>
      <c r="B12" s="634"/>
      <c r="C12" s="632"/>
      <c r="D12" s="628"/>
      <c r="E12" s="167" t="s">
        <v>147</v>
      </c>
      <c r="F12" s="690"/>
      <c r="G12" s="689">
        <v>400</v>
      </c>
      <c r="H12" s="701"/>
      <c r="I12" s="702"/>
      <c r="J12" s="625">
        <v>400</v>
      </c>
      <c r="K12" s="165"/>
    </row>
    <row r="13" spans="1:11" ht="12.75" customHeight="1" thickBot="1">
      <c r="A13" s="638"/>
      <c r="B13" s="635"/>
      <c r="C13" s="633"/>
      <c r="D13" s="629"/>
      <c r="E13" s="124"/>
      <c r="F13" s="601"/>
      <c r="G13" s="601"/>
      <c r="H13" s="601"/>
      <c r="I13" s="601"/>
      <c r="J13" s="601"/>
      <c r="K13" s="166"/>
    </row>
    <row r="14" spans="1:11" ht="12.75" customHeight="1">
      <c r="A14" s="610" t="s">
        <v>101</v>
      </c>
      <c r="B14" s="642"/>
      <c r="C14" s="653"/>
      <c r="D14" s="630"/>
      <c r="E14" s="126" t="s">
        <v>148</v>
      </c>
      <c r="F14" s="625"/>
      <c r="G14" s="689">
        <v>250</v>
      </c>
      <c r="H14" s="689"/>
      <c r="I14" s="625"/>
      <c r="J14" s="625">
        <v>250</v>
      </c>
      <c r="K14" s="165"/>
    </row>
    <row r="15" spans="1:11" ht="12.75" customHeight="1" thickBot="1">
      <c r="A15" s="639"/>
      <c r="B15" s="643"/>
      <c r="C15" s="654"/>
      <c r="D15" s="631"/>
      <c r="E15" s="171"/>
      <c r="F15" s="601"/>
      <c r="G15" s="601"/>
      <c r="H15" s="601"/>
      <c r="I15" s="601"/>
      <c r="J15" s="601"/>
      <c r="K15" s="173"/>
    </row>
    <row r="16" spans="1:11" ht="12.75" customHeight="1">
      <c r="A16" s="640"/>
      <c r="B16" s="636"/>
      <c r="C16" s="632"/>
      <c r="D16" s="628"/>
      <c r="E16" s="116" t="s">
        <v>272</v>
      </c>
      <c r="F16" s="170"/>
      <c r="G16" s="117"/>
      <c r="H16" s="117"/>
      <c r="I16" s="118"/>
      <c r="J16" s="118"/>
      <c r="K16" s="165"/>
    </row>
    <row r="17" spans="1:11" ht="12.75" customHeight="1" thickBot="1">
      <c r="A17" s="641"/>
      <c r="B17" s="637"/>
      <c r="C17" s="633"/>
      <c r="D17" s="629"/>
      <c r="E17" s="125"/>
      <c r="F17" s="121"/>
      <c r="G17" s="122">
        <v>37</v>
      </c>
      <c r="H17" s="122"/>
      <c r="I17" s="123"/>
      <c r="J17" s="123"/>
      <c r="K17" s="166"/>
    </row>
    <row r="18" spans="1:11" ht="12.75" customHeight="1">
      <c r="A18" s="628"/>
      <c r="B18" s="634"/>
      <c r="C18" s="632"/>
      <c r="D18" s="628"/>
      <c r="E18" s="174"/>
      <c r="F18" s="170"/>
      <c r="G18" s="117"/>
      <c r="H18" s="117"/>
      <c r="I18" s="118"/>
      <c r="J18" s="118"/>
      <c r="K18" s="165"/>
    </row>
    <row r="19" spans="1:11" ht="12.75" customHeight="1" thickBot="1">
      <c r="A19" s="638"/>
      <c r="B19" s="635"/>
      <c r="C19" s="633"/>
      <c r="D19" s="629"/>
      <c r="E19" s="125"/>
      <c r="F19" s="121"/>
      <c r="G19" s="122"/>
      <c r="H19" s="122"/>
      <c r="I19" s="123"/>
      <c r="J19" s="123"/>
      <c r="K19" s="166"/>
    </row>
    <row r="20" spans="1:11" ht="12.75" customHeight="1">
      <c r="A20" s="628"/>
      <c r="B20" s="636"/>
      <c r="C20" s="632"/>
      <c r="D20" s="628"/>
      <c r="E20" s="174"/>
      <c r="F20" s="170"/>
      <c r="G20" s="117"/>
      <c r="H20" s="117"/>
      <c r="I20" s="118"/>
      <c r="J20" s="118"/>
      <c r="K20" s="165"/>
    </row>
    <row r="21" spans="1:11" ht="12.75" customHeight="1" thickBot="1">
      <c r="A21" s="638"/>
      <c r="B21" s="637"/>
      <c r="C21" s="633"/>
      <c r="D21" s="629"/>
      <c r="E21" s="125"/>
      <c r="F21" s="121"/>
      <c r="G21" s="122"/>
      <c r="H21" s="122"/>
      <c r="I21" s="123"/>
      <c r="J21" s="123"/>
      <c r="K21" s="166"/>
    </row>
    <row r="22" spans="1:11" ht="12.75" customHeight="1">
      <c r="A22" s="640"/>
      <c r="B22" s="636"/>
      <c r="C22" s="632"/>
      <c r="D22" s="628"/>
      <c r="E22" s="174"/>
      <c r="F22" s="170"/>
      <c r="G22" s="117"/>
      <c r="H22" s="117"/>
      <c r="I22" s="118"/>
      <c r="J22" s="118"/>
      <c r="K22" s="165"/>
    </row>
    <row r="23" spans="1:11" ht="12.75" customHeight="1" thickBot="1">
      <c r="A23" s="611"/>
      <c r="B23" s="637"/>
      <c r="C23" s="633"/>
      <c r="D23" s="629"/>
      <c r="E23" s="125"/>
      <c r="F23" s="121"/>
      <c r="G23" s="122"/>
      <c r="H23" s="122"/>
      <c r="I23" s="123"/>
      <c r="J23" s="123"/>
      <c r="K23" s="166"/>
    </row>
    <row r="24" spans="1:11" ht="12.75" customHeight="1">
      <c r="A24" s="647"/>
      <c r="B24" s="636"/>
      <c r="C24" s="632"/>
      <c r="D24" s="628"/>
      <c r="E24" s="175"/>
      <c r="F24" s="176"/>
      <c r="G24" s="323"/>
      <c r="H24" s="165"/>
      <c r="I24" s="165"/>
      <c r="J24" s="165"/>
      <c r="K24" s="165"/>
    </row>
    <row r="25" spans="1:11" ht="12.75" customHeight="1" thickBot="1">
      <c r="A25" s="648"/>
      <c r="B25" s="637"/>
      <c r="C25" s="633"/>
      <c r="D25" s="629"/>
      <c r="E25" s="177"/>
      <c r="F25" s="178"/>
      <c r="G25" s="123"/>
      <c r="H25" s="166"/>
      <c r="I25" s="166"/>
      <c r="J25" s="166"/>
      <c r="K25" s="166"/>
    </row>
    <row r="26" spans="1:8" ht="12.75" customHeight="1" thickBot="1">
      <c r="A26" s="180"/>
      <c r="B26" s="181"/>
      <c r="C26" s="180"/>
      <c r="D26"/>
      <c r="E26"/>
      <c r="G26" s="189"/>
      <c r="H26"/>
    </row>
    <row r="27" spans="1:19" ht="12.75" customHeight="1" thickBot="1">
      <c r="A27" s="148"/>
      <c r="B27" s="148"/>
      <c r="C27" s="148"/>
      <c r="D27" s="149"/>
      <c r="E27" s="134" t="s">
        <v>274</v>
      </c>
      <c r="F27" s="135">
        <f>SUM(F10:F26)</f>
        <v>0</v>
      </c>
      <c r="G27" s="532">
        <f>SUM(G10:G26)</f>
        <v>2187</v>
      </c>
      <c r="H27" s="532">
        <f>SUM(H10:H26)</f>
        <v>0</v>
      </c>
      <c r="I27" s="136">
        <f>SUM(I10:I26)</f>
        <v>0</v>
      </c>
      <c r="J27" s="136">
        <f>SUM(J10:J26)</f>
        <v>650</v>
      </c>
      <c r="K27" s="183"/>
      <c r="L27" s="152"/>
      <c r="M27" s="6"/>
      <c r="N27" s="6"/>
      <c r="O27" s="6"/>
      <c r="P27" s="6"/>
      <c r="Q27" s="6"/>
      <c r="R27" s="6"/>
      <c r="S27" s="6"/>
    </row>
    <row r="28" spans="1:8" ht="15.75" customHeight="1">
      <c r="A28" s="184"/>
      <c r="B28" s="184"/>
      <c r="C28" s="185"/>
      <c r="D28" s="185"/>
      <c r="E28" s="109"/>
      <c r="G28"/>
      <c r="H28"/>
    </row>
    <row r="29" spans="1:8" ht="12.75" customHeight="1">
      <c r="A29" s="188"/>
      <c r="C29"/>
      <c r="D29"/>
      <c r="E29"/>
      <c r="G29"/>
      <c r="H29"/>
    </row>
    <row r="30" spans="1:8" ht="12.75" customHeight="1">
      <c r="A30" s="188"/>
      <c r="C30"/>
      <c r="D30"/>
      <c r="E30"/>
      <c r="F30" s="6"/>
      <c r="G30" s="189"/>
      <c r="H30"/>
    </row>
    <row r="31" spans="1:8" ht="12.75" customHeight="1">
      <c r="A31" s="188"/>
      <c r="C31"/>
      <c r="D31"/>
      <c r="E31"/>
      <c r="F31" s="6"/>
      <c r="G31" s="189"/>
      <c r="H31"/>
    </row>
    <row r="32" spans="1:9" ht="20.25">
      <c r="A32" s="190"/>
      <c r="B32" s="190"/>
      <c r="C32" s="191"/>
      <c r="D32" s="191"/>
      <c r="E32" s="192"/>
      <c r="F32" s="156"/>
      <c r="G32" s="156"/>
      <c r="H32" s="156"/>
      <c r="I32" s="156"/>
    </row>
    <row r="33" spans="1:9" s="88" customFormat="1" ht="18" customHeight="1">
      <c r="A33" s="190"/>
      <c r="B33" s="190"/>
      <c r="C33" s="190"/>
      <c r="D33" s="190"/>
      <c r="E33"/>
      <c r="F33" s="190"/>
      <c r="G33" s="193"/>
      <c r="H33"/>
      <c r="I33" s="193"/>
    </row>
    <row r="34" spans="1:10" s="88" customFormat="1" ht="12.75" customHeight="1">
      <c r="A34" s="190"/>
      <c r="B34" s="190"/>
      <c r="C34" s="190"/>
      <c r="D34" s="190"/>
      <c r="E34" s="190"/>
      <c r="F34" s="190"/>
      <c r="G34" s="193"/>
      <c r="H34" s="193"/>
      <c r="I34" s="193"/>
      <c r="J34" s="194"/>
    </row>
    <row r="35" spans="1:17" ht="12.75" customHeight="1">
      <c r="A35" s="646"/>
      <c r="B35" s="195"/>
      <c r="C35" s="627"/>
      <c r="D35" s="627"/>
      <c r="E35" s="195"/>
      <c r="F35" s="146"/>
      <c r="G35" s="146"/>
      <c r="H35" s="146"/>
      <c r="I35" s="146"/>
      <c r="J35" s="146"/>
      <c r="K35" s="146"/>
      <c r="L35" s="6"/>
      <c r="M35" s="6"/>
      <c r="N35" s="6"/>
      <c r="O35" s="6"/>
      <c r="P35" s="6"/>
      <c r="Q35" s="6"/>
    </row>
    <row r="36" spans="1:17" ht="12.75" customHeight="1">
      <c r="A36" s="646"/>
      <c r="B36" s="195"/>
      <c r="C36" s="627"/>
      <c r="D36" s="627"/>
      <c r="E36" s="145"/>
      <c r="F36" s="146"/>
      <c r="G36" s="146"/>
      <c r="H36" s="146"/>
      <c r="I36" s="146"/>
      <c r="J36" s="146"/>
      <c r="K36" s="146"/>
      <c r="L36" s="6"/>
      <c r="M36" s="6"/>
      <c r="N36" s="6"/>
      <c r="O36" s="6"/>
      <c r="P36" s="6"/>
      <c r="Q36" s="6"/>
    </row>
    <row r="37" spans="1:17" ht="12.75" customHeight="1">
      <c r="A37" s="649"/>
      <c r="B37" s="195"/>
      <c r="C37" s="627"/>
      <c r="D37" s="627"/>
      <c r="E37" s="145"/>
      <c r="F37" s="146"/>
      <c r="G37" s="146"/>
      <c r="H37" s="146"/>
      <c r="I37" s="146"/>
      <c r="J37" s="146"/>
      <c r="K37" s="146"/>
      <c r="L37" s="6"/>
      <c r="M37" s="6"/>
      <c r="N37" s="6"/>
      <c r="O37" s="6"/>
      <c r="P37" s="6"/>
      <c r="Q37" s="6"/>
    </row>
    <row r="38" spans="1:17" ht="12.75" customHeight="1">
      <c r="A38" s="649"/>
      <c r="B38" s="195"/>
      <c r="C38" s="627"/>
      <c r="D38" s="627"/>
      <c r="E38" s="145"/>
      <c r="F38" s="146"/>
      <c r="G38" s="146"/>
      <c r="H38" s="146"/>
      <c r="I38" s="146"/>
      <c r="J38" s="146"/>
      <c r="K38" s="146"/>
      <c r="L38" s="6"/>
      <c r="M38" s="6"/>
      <c r="N38" s="6"/>
      <c r="O38" s="6"/>
      <c r="P38" s="6"/>
      <c r="Q38" s="6"/>
    </row>
    <row r="39" spans="1:17" ht="12.75" customHeight="1">
      <c r="A39" s="646"/>
      <c r="B39" s="195"/>
      <c r="C39" s="627"/>
      <c r="D39" s="627"/>
      <c r="E39" s="145"/>
      <c r="F39" s="140"/>
      <c r="G39" s="146"/>
      <c r="H39" s="146"/>
      <c r="I39" s="146"/>
      <c r="J39" s="146"/>
      <c r="K39" s="146"/>
      <c r="L39" s="6"/>
      <c r="M39" s="6"/>
      <c r="N39" s="6"/>
      <c r="O39" s="6"/>
      <c r="P39" s="6"/>
      <c r="Q39" s="6"/>
    </row>
    <row r="40" spans="1:17" ht="12.75" customHeight="1">
      <c r="A40" s="646"/>
      <c r="B40" s="195"/>
      <c r="C40" s="627"/>
      <c r="D40" s="627"/>
      <c r="E40" s="145"/>
      <c r="F40" s="146"/>
      <c r="G40" s="146"/>
      <c r="H40" s="146"/>
      <c r="I40" s="146"/>
      <c r="J40" s="146"/>
      <c r="K40" s="146"/>
      <c r="L40" s="6"/>
      <c r="M40" s="6"/>
      <c r="N40" s="6"/>
      <c r="O40" s="6"/>
      <c r="P40" s="6"/>
      <c r="Q40" s="6"/>
    </row>
    <row r="41" spans="1:17" ht="12.75" customHeight="1">
      <c r="A41" s="646"/>
      <c r="B41" s="195"/>
      <c r="C41" s="627"/>
      <c r="D41" s="627"/>
      <c r="E41" s="145"/>
      <c r="F41" s="197"/>
      <c r="G41" s="146"/>
      <c r="H41" s="146"/>
      <c r="I41" s="146"/>
      <c r="J41" s="146"/>
      <c r="K41" s="146"/>
      <c r="L41" s="6"/>
      <c r="M41" s="6"/>
      <c r="N41" s="6"/>
      <c r="O41" s="6"/>
      <c r="P41" s="6"/>
      <c r="Q41" s="6"/>
    </row>
    <row r="42" spans="1:17" ht="12.75" customHeight="1">
      <c r="A42" s="646"/>
      <c r="B42" s="195"/>
      <c r="C42" s="627"/>
      <c r="D42" s="627"/>
      <c r="E42" s="145"/>
      <c r="F42" s="146"/>
      <c r="G42" s="146"/>
      <c r="H42" s="146"/>
      <c r="I42" s="146"/>
      <c r="J42" s="146"/>
      <c r="K42" s="146"/>
      <c r="L42" s="6"/>
      <c r="M42" s="6"/>
      <c r="N42" s="6"/>
      <c r="O42" s="6"/>
      <c r="P42" s="6"/>
      <c r="Q42" s="6"/>
    </row>
    <row r="43" spans="1:17" ht="12.75" customHeight="1">
      <c r="A43" s="646"/>
      <c r="B43" s="195"/>
      <c r="C43" s="627"/>
      <c r="D43" s="627"/>
      <c r="E43" s="145"/>
      <c r="F43" s="146"/>
      <c r="G43" s="146"/>
      <c r="H43" s="146"/>
      <c r="I43" s="146"/>
      <c r="J43" s="146"/>
      <c r="K43" s="146"/>
      <c r="L43" s="6"/>
      <c r="M43" s="6"/>
      <c r="N43" s="6"/>
      <c r="O43" s="6"/>
      <c r="P43" s="6"/>
      <c r="Q43" s="6"/>
    </row>
    <row r="44" spans="1:17" ht="12.75" customHeight="1">
      <c r="A44" s="646"/>
      <c r="B44" s="195"/>
      <c r="C44" s="627"/>
      <c r="D44" s="627"/>
      <c r="E44" s="145"/>
      <c r="F44" s="146"/>
      <c r="G44" s="146"/>
      <c r="H44" s="146"/>
      <c r="I44" s="146"/>
      <c r="J44" s="146"/>
      <c r="K44" s="146"/>
      <c r="L44" s="6"/>
      <c r="M44" s="6"/>
      <c r="N44" s="6"/>
      <c r="O44" s="6"/>
      <c r="P44" s="6"/>
      <c r="Q44" s="6"/>
    </row>
    <row r="45" spans="1:11" ht="12.75" customHeight="1">
      <c r="A45" s="646"/>
      <c r="B45" s="195"/>
      <c r="C45" s="627"/>
      <c r="D45" s="627"/>
      <c r="E45" s="145"/>
      <c r="F45" s="146"/>
      <c r="G45" s="146"/>
      <c r="H45" s="146"/>
      <c r="I45" s="146"/>
      <c r="J45" s="146"/>
      <c r="K45" s="324"/>
    </row>
    <row r="46" spans="1:11" ht="12.75" customHeight="1">
      <c r="A46" s="646"/>
      <c r="B46" s="195"/>
      <c r="C46" s="627"/>
      <c r="D46" s="627"/>
      <c r="E46" s="145"/>
      <c r="F46" s="146"/>
      <c r="G46" s="146"/>
      <c r="H46" s="146"/>
      <c r="I46" s="146"/>
      <c r="J46" s="146"/>
      <c r="K46" s="324"/>
    </row>
    <row r="47" spans="1:11" ht="12.75" customHeight="1">
      <c r="A47" s="646"/>
      <c r="B47" s="325"/>
      <c r="C47" s="627"/>
      <c r="D47" s="627"/>
      <c r="E47" s="195"/>
      <c r="F47" s="146"/>
      <c r="G47" s="146"/>
      <c r="H47" s="146"/>
      <c r="I47" s="146"/>
      <c r="J47" s="146"/>
      <c r="K47" s="146"/>
    </row>
    <row r="48" spans="1:11" ht="12.75" customHeight="1">
      <c r="A48" s="649"/>
      <c r="B48" s="326"/>
      <c r="C48" s="627"/>
      <c r="D48" s="627"/>
      <c r="E48" s="195"/>
      <c r="F48" s="146"/>
      <c r="G48" s="146"/>
      <c r="H48" s="146"/>
      <c r="I48" s="146"/>
      <c r="J48" s="146"/>
      <c r="K48" s="324"/>
    </row>
    <row r="49" spans="1:11" ht="12.75" customHeight="1">
      <c r="A49" s="646"/>
      <c r="B49" s="704"/>
      <c r="C49" s="627"/>
      <c r="D49" s="627"/>
      <c r="E49" s="195"/>
      <c r="F49" s="146"/>
      <c r="G49" s="146"/>
      <c r="H49" s="146"/>
      <c r="I49" s="146"/>
      <c r="J49" s="146"/>
      <c r="K49" s="146"/>
    </row>
    <row r="50" spans="1:11" ht="12.75" customHeight="1">
      <c r="A50" s="649"/>
      <c r="B50" s="705"/>
      <c r="C50" s="627"/>
      <c r="D50" s="627"/>
      <c r="E50" s="145"/>
      <c r="F50" s="146"/>
      <c r="G50" s="146"/>
      <c r="H50" s="146"/>
      <c r="I50" s="146"/>
      <c r="J50" s="146"/>
      <c r="K50" s="146"/>
    </row>
    <row r="51" spans="1:11" ht="12.75" customHeight="1">
      <c r="A51" s="646"/>
      <c r="B51" s="704"/>
      <c r="C51" s="627"/>
      <c r="D51" s="627"/>
      <c r="E51" s="145"/>
      <c r="F51" s="711"/>
      <c r="G51" s="146"/>
      <c r="H51" s="146"/>
      <c r="I51" s="146"/>
      <c r="J51" s="146"/>
      <c r="K51" s="146"/>
    </row>
    <row r="52" spans="1:11" ht="12.75" customHeight="1">
      <c r="A52" s="649"/>
      <c r="B52" s="705"/>
      <c r="C52" s="627"/>
      <c r="D52" s="627"/>
      <c r="E52" s="145"/>
      <c r="F52" s="711"/>
      <c r="G52" s="146"/>
      <c r="H52" s="146"/>
      <c r="I52" s="146"/>
      <c r="J52" s="146"/>
      <c r="K52" s="146"/>
    </row>
    <row r="53" spans="1:11" ht="12.75" customHeight="1">
      <c r="A53" s="646"/>
      <c r="B53" s="704"/>
      <c r="C53" s="627"/>
      <c r="D53" s="627"/>
      <c r="E53" s="139"/>
      <c r="F53" s="710"/>
      <c r="G53" s="140"/>
      <c r="H53" s="140"/>
      <c r="I53" s="140"/>
      <c r="J53" s="140"/>
      <c r="K53" s="146"/>
    </row>
    <row r="54" spans="1:11" ht="12.75" customHeight="1">
      <c r="A54" s="649"/>
      <c r="B54" s="705"/>
      <c r="C54" s="627"/>
      <c r="D54" s="627"/>
      <c r="E54" s="139"/>
      <c r="F54" s="710"/>
      <c r="G54" s="140"/>
      <c r="H54" s="140"/>
      <c r="I54" s="140"/>
      <c r="J54" s="140"/>
      <c r="K54" s="146"/>
    </row>
    <row r="55" spans="1:11" ht="12.75" customHeight="1">
      <c r="A55" s="627"/>
      <c r="B55" s="703"/>
      <c r="C55" s="627"/>
      <c r="D55" s="627"/>
      <c r="E55" s="139"/>
      <c r="F55" s="140"/>
      <c r="G55" s="146"/>
      <c r="H55" s="146"/>
      <c r="I55" s="146"/>
      <c r="J55" s="146"/>
      <c r="K55" s="146"/>
    </row>
    <row r="56" spans="1:11" ht="12.75" customHeight="1">
      <c r="A56" s="627"/>
      <c r="B56" s="703"/>
      <c r="C56" s="627"/>
      <c r="D56" s="627"/>
      <c r="E56" s="145"/>
      <c r="F56" s="140"/>
      <c r="G56" s="146"/>
      <c r="H56" s="146"/>
      <c r="I56" s="146"/>
      <c r="J56" s="146"/>
      <c r="K56" s="146"/>
    </row>
    <row r="57" spans="1:11" ht="12.75" customHeight="1">
      <c r="A57" s="180"/>
      <c r="B57" s="327"/>
      <c r="C57" s="180"/>
      <c r="D57" s="180"/>
      <c r="E57" s="328"/>
      <c r="F57" s="187"/>
      <c r="G57" s="146"/>
      <c r="H57" s="329"/>
      <c r="I57" s="329"/>
      <c r="J57" s="329"/>
      <c r="K57" s="329"/>
    </row>
    <row r="58" spans="1:11" ht="12.75" customHeight="1">
      <c r="A58" s="180"/>
      <c r="B58" s="327"/>
      <c r="C58" s="180"/>
      <c r="D58" s="180"/>
      <c r="E58" s="328"/>
      <c r="F58" s="330"/>
      <c r="G58" s="146"/>
      <c r="H58" s="329"/>
      <c r="I58" s="329"/>
      <c r="J58" s="329"/>
      <c r="K58" s="329"/>
    </row>
    <row r="59" spans="1:19" ht="12.75" customHeight="1">
      <c r="A59" s="148"/>
      <c r="B59" s="148"/>
      <c r="C59" s="148"/>
      <c r="D59" s="149"/>
      <c r="E59" s="150"/>
      <c r="F59" s="151"/>
      <c r="G59" s="140"/>
      <c r="H59" s="140"/>
      <c r="I59" s="140"/>
      <c r="J59" s="140"/>
      <c r="K59" s="152"/>
      <c r="L59" s="152"/>
      <c r="M59" s="6"/>
      <c r="N59" s="6"/>
      <c r="O59" s="6"/>
      <c r="P59" s="6"/>
      <c r="Q59" s="6"/>
      <c r="R59" s="6"/>
      <c r="S59" s="6"/>
    </row>
    <row r="60" spans="1:19" ht="12.75" customHeight="1">
      <c r="A60" s="148"/>
      <c r="B60" s="148"/>
      <c r="C60" s="148"/>
      <c r="D60" s="149"/>
      <c r="E60" s="150"/>
      <c r="F60" s="151"/>
      <c r="G60" s="140"/>
      <c r="H60" s="140"/>
      <c r="I60" s="140"/>
      <c r="J60" s="151"/>
      <c r="K60" s="152"/>
      <c r="L60" s="152"/>
      <c r="M60" s="6"/>
      <c r="N60" s="6"/>
      <c r="O60" s="6"/>
      <c r="P60" s="6"/>
      <c r="Q60" s="6"/>
      <c r="R60" s="6"/>
      <c r="S60" s="6"/>
    </row>
    <row r="61" spans="1:19" ht="12.75" customHeight="1">
      <c r="A61" s="147"/>
      <c r="B61" s="331"/>
      <c r="C61" s="148"/>
      <c r="D61" s="149"/>
      <c r="E61" s="150"/>
      <c r="F61" s="151"/>
      <c r="G61" s="140"/>
      <c r="H61" s="140"/>
      <c r="I61" s="140"/>
      <c r="J61" s="151"/>
      <c r="K61" s="152"/>
      <c r="L61" s="152"/>
      <c r="M61" s="6"/>
      <c r="N61" s="6"/>
      <c r="O61" s="6"/>
      <c r="P61" s="6"/>
      <c r="Q61" s="6"/>
      <c r="R61" s="6"/>
      <c r="S61" s="6"/>
    </row>
    <row r="62" spans="1:10" ht="12.75" customHeight="1">
      <c r="A62" s="156"/>
      <c r="B62" s="156"/>
      <c r="C62" s="332"/>
      <c r="D62" s="332"/>
      <c r="E62" s="333"/>
      <c r="F62" s="156"/>
      <c r="G62" s="156"/>
      <c r="H62" s="156"/>
      <c r="I62" s="156"/>
      <c r="J62" s="6"/>
    </row>
    <row r="63" spans="1:10" ht="12.75" customHeight="1">
      <c r="A63" s="156"/>
      <c r="B63" s="156"/>
      <c r="C63" s="332"/>
      <c r="D63" s="332"/>
      <c r="E63" s="333"/>
      <c r="F63" s="156"/>
      <c r="G63" s="156"/>
      <c r="H63" s="156"/>
      <c r="I63" s="156"/>
      <c r="J63" s="6"/>
    </row>
    <row r="64" spans="1:10" ht="12.75" customHeight="1">
      <c r="A64" s="156"/>
      <c r="B64" s="156"/>
      <c r="C64" s="332"/>
      <c r="D64" s="332"/>
      <c r="E64" s="334"/>
      <c r="F64" s="156"/>
      <c r="G64" s="156"/>
      <c r="H64" s="156"/>
      <c r="I64" s="156"/>
      <c r="J64" s="6"/>
    </row>
    <row r="65" spans="1:10" ht="12.75" customHeight="1">
      <c r="A65" s="156"/>
      <c r="B65" s="156"/>
      <c r="C65" s="332"/>
      <c r="D65" s="332"/>
      <c r="E65" s="333"/>
      <c r="F65" s="156"/>
      <c r="G65" s="156"/>
      <c r="H65" s="156"/>
      <c r="I65" s="156"/>
      <c r="J65" s="6"/>
    </row>
    <row r="66" spans="6:7" ht="12.75" customHeight="1">
      <c r="F66" s="6"/>
      <c r="G66" s="156"/>
    </row>
    <row r="67" spans="6:7" ht="12.75" customHeight="1">
      <c r="F67" s="6"/>
      <c r="G67" s="156"/>
    </row>
    <row r="68" spans="6:7" ht="12.75" customHeight="1">
      <c r="F68" s="6"/>
      <c r="G68" s="156"/>
    </row>
    <row r="69" spans="6:7" ht="12.75" customHeight="1">
      <c r="F69" s="6"/>
      <c r="G69" s="156"/>
    </row>
    <row r="70" spans="6:7" ht="12.75" customHeight="1">
      <c r="F70" s="6"/>
      <c r="G70" s="156"/>
    </row>
    <row r="71" spans="6:7" ht="12.75" customHeight="1">
      <c r="F71" s="6"/>
      <c r="G71" s="156"/>
    </row>
    <row r="72" spans="6:7" ht="12.75" customHeight="1">
      <c r="F72" s="6"/>
      <c r="G72" s="156"/>
    </row>
    <row r="73" spans="6:7" ht="12.75" customHeight="1">
      <c r="F73" s="6"/>
      <c r="G73" s="156"/>
    </row>
    <row r="74" spans="6:7" ht="12.75" customHeight="1">
      <c r="F74" s="6"/>
      <c r="G74" s="156"/>
    </row>
    <row r="75" spans="6:7" ht="12.75" customHeight="1">
      <c r="F75" s="6"/>
      <c r="G75" s="156"/>
    </row>
    <row r="76" spans="6:7" ht="12.75" customHeight="1">
      <c r="F76" s="6"/>
      <c r="G76" s="156"/>
    </row>
    <row r="77" spans="6:7" ht="12.75" customHeight="1">
      <c r="F77" s="6"/>
      <c r="G77" s="156"/>
    </row>
    <row r="78" spans="6:7" ht="12.75" customHeight="1">
      <c r="F78" s="6"/>
      <c r="G78" s="156"/>
    </row>
    <row r="79" spans="6:7" ht="12.75" customHeight="1">
      <c r="F79" s="6"/>
      <c r="G79" s="156"/>
    </row>
    <row r="80" spans="6:7" ht="12.75" customHeight="1">
      <c r="F80" s="6"/>
      <c r="G80" s="156"/>
    </row>
    <row r="81" spans="6:7" ht="12.75" customHeight="1">
      <c r="F81" s="6"/>
      <c r="G81" s="156"/>
    </row>
    <row r="82" spans="6:7" ht="12.75" customHeight="1">
      <c r="F82" s="6"/>
      <c r="G82" s="156"/>
    </row>
    <row r="83" spans="6:7" ht="12.75" customHeight="1">
      <c r="F83" s="6"/>
      <c r="G83" s="156"/>
    </row>
    <row r="84" spans="6:7" ht="12.75" customHeight="1">
      <c r="F84" s="6"/>
      <c r="G84" s="156"/>
    </row>
    <row r="85" spans="6:7" ht="12.75" customHeight="1">
      <c r="F85" s="6"/>
      <c r="G85" s="156"/>
    </row>
    <row r="86" spans="6:7" ht="12.75" customHeight="1">
      <c r="F86" s="6"/>
      <c r="G86" s="156"/>
    </row>
    <row r="87" spans="6:7" ht="12.75" customHeight="1">
      <c r="F87" s="6"/>
      <c r="G87" s="156"/>
    </row>
    <row r="88" spans="6:7" ht="12.75" customHeight="1">
      <c r="F88" s="6"/>
      <c r="G88" s="156"/>
    </row>
    <row r="89" spans="6:7" ht="12.75" customHeight="1">
      <c r="F89" s="6"/>
      <c r="G89" s="156"/>
    </row>
    <row r="90" spans="6:7" ht="12.75" customHeight="1">
      <c r="F90" s="6"/>
      <c r="G90" s="156"/>
    </row>
    <row r="91" spans="6:7" ht="12.75" customHeight="1">
      <c r="F91" s="6"/>
      <c r="G91" s="156"/>
    </row>
    <row r="92" spans="6:7" ht="12.75" customHeight="1">
      <c r="F92" s="6"/>
      <c r="G92" s="156"/>
    </row>
    <row r="93" spans="6:7" ht="12.75" customHeight="1">
      <c r="F93" s="6"/>
      <c r="G93" s="156"/>
    </row>
    <row r="94" spans="6:7" ht="12.75" customHeight="1">
      <c r="F94" s="6"/>
      <c r="G94" s="156"/>
    </row>
    <row r="95" spans="6:7" ht="12.75" customHeight="1">
      <c r="F95" s="6"/>
      <c r="G95" s="156"/>
    </row>
    <row r="96" spans="6:7" ht="12.75" customHeight="1">
      <c r="F96" s="6"/>
      <c r="G96" s="156"/>
    </row>
    <row r="97" spans="6:7" ht="12.75" customHeight="1">
      <c r="F97" s="6"/>
      <c r="G97" s="156"/>
    </row>
    <row r="98" spans="6:7" ht="12.75" customHeight="1">
      <c r="F98" s="6"/>
      <c r="G98" s="156"/>
    </row>
    <row r="99" spans="6:7" ht="12.75" customHeight="1">
      <c r="F99" s="6"/>
      <c r="G99" s="156"/>
    </row>
    <row r="100" spans="6:7" ht="12.75" customHeight="1">
      <c r="F100" s="6"/>
      <c r="G100" s="156"/>
    </row>
    <row r="101" spans="6:7" ht="12.75" customHeight="1">
      <c r="F101" s="6"/>
      <c r="G101" s="156"/>
    </row>
    <row r="102" spans="6:7" ht="12.75" customHeight="1">
      <c r="F102" s="6"/>
      <c r="G102" s="156"/>
    </row>
    <row r="103" spans="6:7" ht="12.75" customHeight="1">
      <c r="F103" s="6"/>
      <c r="G103" s="156"/>
    </row>
    <row r="104" spans="6:7" ht="12.75" customHeight="1">
      <c r="F104" s="6"/>
      <c r="G104" s="156"/>
    </row>
    <row r="105" spans="6:7" ht="12.75" customHeight="1">
      <c r="F105" s="6"/>
      <c r="G105" s="156"/>
    </row>
    <row r="106" spans="6:7" ht="12.75" customHeight="1">
      <c r="F106" s="6"/>
      <c r="G106" s="156"/>
    </row>
    <row r="107" spans="6:7" ht="12.75" customHeight="1">
      <c r="F107" s="6"/>
      <c r="G107" s="156"/>
    </row>
    <row r="108" spans="6:7" ht="12.75" customHeight="1">
      <c r="F108" s="6"/>
      <c r="G108" s="156"/>
    </row>
    <row r="109" spans="6:7" ht="12.75" customHeight="1">
      <c r="F109" s="6"/>
      <c r="G109" s="156"/>
    </row>
    <row r="110" spans="6:7" ht="12.75" customHeight="1">
      <c r="F110" s="6"/>
      <c r="G110" s="156"/>
    </row>
    <row r="111" spans="6:7" ht="12.75" customHeight="1">
      <c r="F111" s="6"/>
      <c r="G111" s="156"/>
    </row>
    <row r="112" spans="6:7" ht="12.75" customHeight="1">
      <c r="F112" s="6"/>
      <c r="G112" s="156"/>
    </row>
    <row r="113" spans="6:7" ht="12.75" customHeight="1">
      <c r="F113" s="6"/>
      <c r="G113" s="156"/>
    </row>
    <row r="114" spans="6:7" ht="12.75" customHeight="1">
      <c r="F114" s="6"/>
      <c r="G114" s="156"/>
    </row>
    <row r="115" spans="6:7" ht="12.75" customHeight="1">
      <c r="F115" s="6"/>
      <c r="G115" s="156"/>
    </row>
    <row r="116" spans="6:7" ht="12.75">
      <c r="F116" s="6"/>
      <c r="G116" s="156"/>
    </row>
    <row r="117" spans="6:7" ht="12.75">
      <c r="F117" s="6"/>
      <c r="G117" s="156"/>
    </row>
    <row r="118" spans="6:7" ht="12.75">
      <c r="F118" s="6"/>
      <c r="G118" s="156"/>
    </row>
    <row r="119" spans="6:7" ht="12.75">
      <c r="F119" s="6"/>
      <c r="G119" s="156"/>
    </row>
    <row r="120" spans="6:7" ht="12.75">
      <c r="F120" s="6"/>
      <c r="G120" s="156"/>
    </row>
    <row r="121" spans="6:7" ht="12.75">
      <c r="F121" s="6"/>
      <c r="G121" s="156"/>
    </row>
    <row r="122" spans="6:7" ht="12.75">
      <c r="F122" s="6"/>
      <c r="G122" s="156"/>
    </row>
    <row r="123" spans="6:7" ht="12.75">
      <c r="F123" s="6"/>
      <c r="G123" s="156"/>
    </row>
    <row r="124" spans="6:7" ht="12.75">
      <c r="F124" s="6"/>
      <c r="G124" s="156"/>
    </row>
    <row r="125" spans="6:7" ht="12.75">
      <c r="F125" s="6"/>
      <c r="G125" s="156"/>
    </row>
    <row r="126" spans="6:7" ht="12.75">
      <c r="F126" s="6"/>
      <c r="G126" s="156"/>
    </row>
    <row r="127" spans="6:7" ht="12.75">
      <c r="F127" s="6"/>
      <c r="G127" s="156"/>
    </row>
    <row r="128" spans="6:7" ht="12.75">
      <c r="F128" s="6"/>
      <c r="G128" s="156"/>
    </row>
    <row r="129" spans="6:7" ht="12.75">
      <c r="F129" s="6"/>
      <c r="G129" s="156"/>
    </row>
    <row r="130" spans="6:7" ht="12.75">
      <c r="F130" s="6"/>
      <c r="G130" s="156"/>
    </row>
    <row r="131" spans="6:7" ht="12.75">
      <c r="F131" s="6"/>
      <c r="G131" s="156"/>
    </row>
    <row r="132" spans="6:7" ht="12.75">
      <c r="F132" s="6"/>
      <c r="G132" s="156"/>
    </row>
    <row r="133" spans="6:7" ht="12.75">
      <c r="F133" s="6"/>
      <c r="G133" s="156"/>
    </row>
    <row r="134" spans="6:7" ht="12.75">
      <c r="F134" s="6"/>
      <c r="G134" s="156"/>
    </row>
    <row r="135" spans="6:7" ht="12.75">
      <c r="F135" s="6"/>
      <c r="G135" s="156"/>
    </row>
    <row r="136" spans="6:7" ht="12.75">
      <c r="F136" s="6"/>
      <c r="G136" s="156"/>
    </row>
    <row r="137" spans="6:7" ht="12.75">
      <c r="F137" s="6"/>
      <c r="G137" s="156"/>
    </row>
    <row r="138" spans="6:7" ht="12.75">
      <c r="F138" s="6"/>
      <c r="G138" s="156"/>
    </row>
    <row r="139" spans="6:7" ht="12.75">
      <c r="F139" s="6"/>
      <c r="G139" s="156"/>
    </row>
    <row r="140" spans="6:7" ht="12.75">
      <c r="F140" s="6"/>
      <c r="G140" s="156"/>
    </row>
    <row r="141" spans="6:7" ht="12.75">
      <c r="F141" s="6"/>
      <c r="G141" s="156"/>
    </row>
    <row r="142" spans="6:7" ht="12.75">
      <c r="F142" s="6"/>
      <c r="G142" s="156"/>
    </row>
  </sheetData>
  <mergeCells count="93">
    <mergeCell ref="C12:C13"/>
    <mergeCell ref="A14:A15"/>
    <mergeCell ref="A16:A17"/>
    <mergeCell ref="B14:B15"/>
    <mergeCell ref="C14:C15"/>
    <mergeCell ref="C18:C19"/>
    <mergeCell ref="A43:A44"/>
    <mergeCell ref="A22:A23"/>
    <mergeCell ref="C22:C23"/>
    <mergeCell ref="C20:C21"/>
    <mergeCell ref="A20:A21"/>
    <mergeCell ref="B53:B54"/>
    <mergeCell ref="D49:D50"/>
    <mergeCell ref="C16:C17"/>
    <mergeCell ref="B16:B17"/>
    <mergeCell ref="B49:B50"/>
    <mergeCell ref="D22:D23"/>
    <mergeCell ref="C53:C54"/>
    <mergeCell ref="D53:D54"/>
    <mergeCell ref="C35:C36"/>
    <mergeCell ref="D35:D36"/>
    <mergeCell ref="F53:F54"/>
    <mergeCell ref="D24:D25"/>
    <mergeCell ref="A53:A54"/>
    <mergeCell ref="B22:B23"/>
    <mergeCell ref="A35:A36"/>
    <mergeCell ref="F51:F52"/>
    <mergeCell ref="D51:D52"/>
    <mergeCell ref="C45:C46"/>
    <mergeCell ref="C49:C50"/>
    <mergeCell ref="A37:A38"/>
    <mergeCell ref="K7:K8"/>
    <mergeCell ref="J7:J8"/>
    <mergeCell ref="D20:D21"/>
    <mergeCell ref="G7:G8"/>
    <mergeCell ref="I7:I8"/>
    <mergeCell ref="F7:F8"/>
    <mergeCell ref="D18:D19"/>
    <mergeCell ref="D16:D17"/>
    <mergeCell ref="D12:D13"/>
    <mergeCell ref="D14:D15"/>
    <mergeCell ref="C10:C11"/>
    <mergeCell ref="F5:G5"/>
    <mergeCell ref="H7:H8"/>
    <mergeCell ref="D10:D11"/>
    <mergeCell ref="F10:F11"/>
    <mergeCell ref="G10:G11"/>
    <mergeCell ref="H10:H11"/>
    <mergeCell ref="A51:A52"/>
    <mergeCell ref="B51:B52"/>
    <mergeCell ref="A47:A48"/>
    <mergeCell ref="C24:C25"/>
    <mergeCell ref="C39:C40"/>
    <mergeCell ref="A45:A46"/>
    <mergeCell ref="A49:A50"/>
    <mergeCell ref="C43:C44"/>
    <mergeCell ref="A39:A40"/>
    <mergeCell ref="C51:C52"/>
    <mergeCell ref="B10:B11"/>
    <mergeCell ref="A10:A11"/>
    <mergeCell ref="A12:A13"/>
    <mergeCell ref="A41:A42"/>
    <mergeCell ref="A24:A25"/>
    <mergeCell ref="A18:A19"/>
    <mergeCell ref="B18:B19"/>
    <mergeCell ref="B20:B21"/>
    <mergeCell ref="B24:B25"/>
    <mergeCell ref="B12:B13"/>
    <mergeCell ref="D37:D38"/>
    <mergeCell ref="C37:C38"/>
    <mergeCell ref="D45:D46"/>
    <mergeCell ref="C47:C48"/>
    <mergeCell ref="D47:D48"/>
    <mergeCell ref="D39:D40"/>
    <mergeCell ref="C41:C42"/>
    <mergeCell ref="D41:D42"/>
    <mergeCell ref="D43:D44"/>
    <mergeCell ref="A55:A56"/>
    <mergeCell ref="B55:B56"/>
    <mergeCell ref="C55:C56"/>
    <mergeCell ref="D55:D56"/>
    <mergeCell ref="J10:J11"/>
    <mergeCell ref="J12:J13"/>
    <mergeCell ref="J14:J15"/>
    <mergeCell ref="I12:I13"/>
    <mergeCell ref="I14:I15"/>
    <mergeCell ref="I10:I11"/>
    <mergeCell ref="F12:F13"/>
    <mergeCell ref="F14:F15"/>
    <mergeCell ref="G12:G13"/>
    <mergeCell ref="H12:H13"/>
    <mergeCell ref="G14:G15"/>
    <mergeCell ref="H14:H1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4"/>
  <sheetViews>
    <sheetView workbookViewId="0" topLeftCell="F1">
      <selection activeCell="K1" sqref="K1"/>
    </sheetView>
  </sheetViews>
  <sheetFormatPr defaultColWidth="9.140625" defaultRowHeight="12.75"/>
  <cols>
    <col min="1" max="1" width="6.421875" style="0" customWidth="1"/>
    <col min="2" max="2" width="10.8515625" style="0" customWidth="1"/>
    <col min="3" max="3" width="8.57421875" style="153" customWidth="1"/>
    <col min="4" max="4" width="9.28125" style="153" customWidth="1"/>
    <col min="5" max="5" width="61.7109375" style="154" customWidth="1"/>
    <col min="6" max="6" width="14.421875" style="0" customWidth="1"/>
    <col min="7" max="7" width="14.57421875" style="89" customWidth="1"/>
    <col min="8" max="8" width="14.421875" style="89" customWidth="1"/>
    <col min="9" max="10" width="14.421875" style="0" customWidth="1"/>
    <col min="11" max="11" width="39.140625" style="0" customWidth="1"/>
  </cols>
  <sheetData>
    <row r="1" spans="1:11" ht="21" thickBot="1">
      <c r="A1" s="11" t="s">
        <v>277</v>
      </c>
      <c r="B1" s="11"/>
      <c r="C1" s="11"/>
      <c r="D1" s="11"/>
      <c r="E1" s="11"/>
      <c r="F1" s="12"/>
      <c r="G1" s="88"/>
      <c r="K1" s="155" t="s">
        <v>288</v>
      </c>
    </row>
    <row r="2" spans="1:11" ht="15">
      <c r="A2" s="90"/>
      <c r="B2" s="90"/>
      <c r="C2" s="91"/>
      <c r="D2" s="91"/>
      <c r="E2" s="92"/>
      <c r="F2" s="455" t="s">
        <v>124</v>
      </c>
      <c r="G2" s="93">
        <v>10000</v>
      </c>
      <c r="H2" s="447"/>
      <c r="I2" s="94"/>
      <c r="J2" s="90"/>
      <c r="K2" s="95"/>
    </row>
    <row r="3" spans="1:11" ht="15">
      <c r="A3" s="90"/>
      <c r="B3" s="90"/>
      <c r="C3" s="91"/>
      <c r="D3" s="91"/>
      <c r="E3" s="92"/>
      <c r="F3" s="456" t="s">
        <v>125</v>
      </c>
      <c r="G3" s="287">
        <v>10000</v>
      </c>
      <c r="H3" s="451"/>
      <c r="I3" s="288"/>
      <c r="J3" s="90"/>
      <c r="K3" s="95"/>
    </row>
    <row r="4" spans="1:11" ht="12.75">
      <c r="A4" s="289" t="s">
        <v>57</v>
      </c>
      <c r="B4" s="96"/>
      <c r="C4" s="97"/>
      <c r="D4" s="97"/>
      <c r="E4" s="98"/>
      <c r="F4" s="457" t="s">
        <v>126</v>
      </c>
      <c r="G4" s="100"/>
      <c r="H4" s="101"/>
      <c r="I4" s="448"/>
      <c r="J4" s="90"/>
      <c r="K4" s="90"/>
    </row>
    <row r="5" spans="1:11" ht="12.75">
      <c r="A5" s="290" t="s">
        <v>273</v>
      </c>
      <c r="B5" s="96"/>
      <c r="C5" s="97"/>
      <c r="D5" s="97"/>
      <c r="E5" s="98"/>
      <c r="F5" s="457" t="s">
        <v>91</v>
      </c>
      <c r="G5" s="100"/>
      <c r="H5" s="101"/>
      <c r="I5" s="448"/>
      <c r="J5" s="90"/>
      <c r="K5" s="90"/>
    </row>
    <row r="6" spans="1:11" ht="12.75" customHeight="1" thickBot="1">
      <c r="A6" s="102"/>
      <c r="B6" s="96"/>
      <c r="C6" s="97"/>
      <c r="D6" s="97"/>
      <c r="E6" s="98"/>
      <c r="F6" s="103"/>
      <c r="G6" s="454"/>
      <c r="H6" s="105"/>
      <c r="I6" s="449"/>
      <c r="J6" s="90"/>
      <c r="K6" s="106"/>
    </row>
    <row r="7" spans="1:11" ht="12.75" customHeight="1" thickBot="1">
      <c r="A7" s="90"/>
      <c r="B7" s="90"/>
      <c r="C7" s="91"/>
      <c r="D7" s="91"/>
      <c r="E7" s="107"/>
      <c r="F7" s="96" t="s">
        <v>149</v>
      </c>
      <c r="G7" s="108"/>
      <c r="H7" s="108"/>
      <c r="I7" s="90"/>
      <c r="J7" s="96"/>
      <c r="K7" s="90"/>
    </row>
    <row r="8" spans="1:11" ht="16.5" customHeight="1" thickBot="1">
      <c r="A8" s="109"/>
      <c r="B8" s="109"/>
      <c r="C8" s="110"/>
      <c r="D8" s="110"/>
      <c r="E8" s="107"/>
      <c r="F8" s="617" t="s">
        <v>61</v>
      </c>
      <c r="G8" s="644" t="s">
        <v>13</v>
      </c>
      <c r="H8" s="644" t="s">
        <v>14</v>
      </c>
      <c r="I8" s="617" t="s">
        <v>15</v>
      </c>
      <c r="J8" s="644" t="s">
        <v>16</v>
      </c>
      <c r="K8" s="617" t="s">
        <v>17</v>
      </c>
    </row>
    <row r="9" spans="1:11" ht="66" customHeight="1" thickBot="1">
      <c r="A9" s="111" t="s">
        <v>22</v>
      </c>
      <c r="B9" s="112" t="s">
        <v>23</v>
      </c>
      <c r="C9" s="113" t="s">
        <v>24</v>
      </c>
      <c r="D9" s="114" t="s">
        <v>25</v>
      </c>
      <c r="E9" s="115" t="s">
        <v>26</v>
      </c>
      <c r="F9" s="651"/>
      <c r="G9" s="652"/>
      <c r="H9" s="645"/>
      <c r="I9" s="651"/>
      <c r="J9" s="651"/>
      <c r="K9" s="618"/>
    </row>
    <row r="10" spans="1:11" ht="12.75" customHeight="1">
      <c r="A10" s="628" t="s">
        <v>92</v>
      </c>
      <c r="B10" s="634"/>
      <c r="C10" s="632"/>
      <c r="D10" s="628">
        <v>6172</v>
      </c>
      <c r="E10" s="291" t="s">
        <v>127</v>
      </c>
      <c r="F10" s="690">
        <v>0</v>
      </c>
      <c r="G10" s="689">
        <v>642</v>
      </c>
      <c r="H10" s="689">
        <v>0</v>
      </c>
      <c r="I10" s="625">
        <v>0</v>
      </c>
      <c r="J10" s="625">
        <f>SUM(G11:I11)</f>
        <v>0</v>
      </c>
      <c r="K10" s="165"/>
    </row>
    <row r="11" spans="1:11" ht="12.75" customHeight="1" thickBot="1">
      <c r="A11" s="638"/>
      <c r="B11" s="635"/>
      <c r="C11" s="633"/>
      <c r="D11" s="629"/>
      <c r="E11" s="124"/>
      <c r="F11" s="601"/>
      <c r="G11" s="601"/>
      <c r="H11" s="601"/>
      <c r="I11" s="601"/>
      <c r="J11" s="601"/>
      <c r="K11" s="166"/>
    </row>
    <row r="12" spans="1:11" ht="12.75" customHeight="1">
      <c r="A12" s="610" t="s">
        <v>99</v>
      </c>
      <c r="B12" s="642"/>
      <c r="C12" s="653"/>
      <c r="D12" s="630">
        <v>6172</v>
      </c>
      <c r="E12" s="200" t="s">
        <v>128</v>
      </c>
      <c r="F12" s="625">
        <v>0</v>
      </c>
      <c r="G12" s="689">
        <v>2400</v>
      </c>
      <c r="H12" s="689">
        <v>0</v>
      </c>
      <c r="I12" s="625">
        <v>0</v>
      </c>
      <c r="J12" s="625">
        <f>SUM(G14:I14)</f>
        <v>0</v>
      </c>
      <c r="K12" s="165"/>
    </row>
    <row r="13" spans="1:11" ht="12.75" customHeight="1">
      <c r="A13" s="639"/>
      <c r="B13" s="643"/>
      <c r="C13" s="654"/>
      <c r="D13" s="631"/>
      <c r="E13" s="171" t="s">
        <v>129</v>
      </c>
      <c r="F13" s="712"/>
      <c r="G13" s="712"/>
      <c r="H13" s="712"/>
      <c r="I13" s="712"/>
      <c r="J13" s="712"/>
      <c r="K13" s="173"/>
    </row>
    <row r="14" spans="1:11" ht="12.75" customHeight="1" thickBot="1">
      <c r="A14" s="611"/>
      <c r="B14" s="637"/>
      <c r="C14" s="633"/>
      <c r="D14" s="629"/>
      <c r="E14" s="127" t="s">
        <v>130</v>
      </c>
      <c r="F14" s="601"/>
      <c r="G14" s="601"/>
      <c r="H14" s="601"/>
      <c r="I14" s="601"/>
      <c r="J14" s="601"/>
      <c r="K14" s="166"/>
    </row>
    <row r="15" spans="1:11" ht="12.75" customHeight="1">
      <c r="A15" s="640" t="s">
        <v>101</v>
      </c>
      <c r="B15" s="636"/>
      <c r="C15" s="632"/>
      <c r="D15" s="628">
        <v>6172</v>
      </c>
      <c r="E15" s="174" t="s">
        <v>131</v>
      </c>
      <c r="F15" s="625">
        <v>0</v>
      </c>
      <c r="G15" s="689">
        <v>1871</v>
      </c>
      <c r="H15" s="689">
        <v>0</v>
      </c>
      <c r="I15" s="625">
        <v>0</v>
      </c>
      <c r="J15" s="625">
        <f>SUM(F16:I16)</f>
        <v>0</v>
      </c>
      <c r="K15" s="165"/>
    </row>
    <row r="16" spans="1:11" ht="12.75" customHeight="1" thickBot="1">
      <c r="A16" s="641"/>
      <c r="B16" s="637"/>
      <c r="C16" s="633"/>
      <c r="D16" s="629"/>
      <c r="E16" s="125"/>
      <c r="F16" s="601"/>
      <c r="G16" s="601"/>
      <c r="H16" s="601"/>
      <c r="I16" s="601"/>
      <c r="J16" s="601"/>
      <c r="K16" s="166"/>
    </row>
    <row r="17" spans="1:11" ht="12.75" customHeight="1">
      <c r="A17" s="628" t="s">
        <v>103</v>
      </c>
      <c r="B17" s="634"/>
      <c r="C17" s="632"/>
      <c r="D17" s="628">
        <v>6172</v>
      </c>
      <c r="E17" s="174" t="s">
        <v>132</v>
      </c>
      <c r="F17" s="625">
        <v>0</v>
      </c>
      <c r="G17" s="689">
        <v>430</v>
      </c>
      <c r="H17" s="336"/>
      <c r="I17" s="625">
        <v>0</v>
      </c>
      <c r="J17" s="625">
        <f>SUM(F18:I18)</f>
        <v>0</v>
      </c>
      <c r="K17" s="165"/>
    </row>
    <row r="18" spans="1:11" ht="12.75" customHeight="1" thickBot="1">
      <c r="A18" s="638"/>
      <c r="B18" s="635"/>
      <c r="C18" s="633"/>
      <c r="D18" s="629"/>
      <c r="E18" s="125"/>
      <c r="F18" s="601"/>
      <c r="G18" s="601"/>
      <c r="H18" s="337">
        <v>0</v>
      </c>
      <c r="I18" s="601"/>
      <c r="J18" s="601"/>
      <c r="K18" s="166"/>
    </row>
    <row r="19" spans="1:11" ht="12.75" customHeight="1">
      <c r="A19" s="640" t="s">
        <v>105</v>
      </c>
      <c r="B19" s="716"/>
      <c r="C19" s="632"/>
      <c r="D19" s="640">
        <v>6172</v>
      </c>
      <c r="E19" s="174" t="s">
        <v>133</v>
      </c>
      <c r="F19" s="625">
        <v>0</v>
      </c>
      <c r="G19" s="689">
        <v>3417</v>
      </c>
      <c r="H19" s="689">
        <v>0</v>
      </c>
      <c r="I19" s="625">
        <v>0</v>
      </c>
      <c r="J19" s="625">
        <f>SUM(F21:I21)</f>
        <v>0</v>
      </c>
      <c r="K19" s="165"/>
    </row>
    <row r="20" spans="1:11" ht="12.75" customHeight="1">
      <c r="A20" s="715"/>
      <c r="B20" s="717"/>
      <c r="C20" s="720"/>
      <c r="D20" s="715"/>
      <c r="E20" s="292" t="s">
        <v>134</v>
      </c>
      <c r="F20" s="712"/>
      <c r="G20" s="712"/>
      <c r="H20" s="712"/>
      <c r="I20" s="712"/>
      <c r="J20" s="712"/>
      <c r="K20" s="293"/>
    </row>
    <row r="21" spans="1:11" ht="12.75" customHeight="1" thickBot="1">
      <c r="A21" s="641"/>
      <c r="B21" s="718"/>
      <c r="C21" s="719"/>
      <c r="D21" s="641"/>
      <c r="E21" s="294" t="s">
        <v>135</v>
      </c>
      <c r="F21" s="601"/>
      <c r="G21" s="601"/>
      <c r="H21" s="601"/>
      <c r="I21" s="601"/>
      <c r="J21" s="601"/>
      <c r="K21" s="166"/>
    </row>
    <row r="22" spans="1:11" s="119" customFormat="1" ht="12.75" customHeight="1">
      <c r="A22" s="647" t="s">
        <v>106</v>
      </c>
      <c r="B22" s="636"/>
      <c r="C22" s="632"/>
      <c r="D22" s="628">
        <v>6172</v>
      </c>
      <c r="E22" s="174" t="s">
        <v>136</v>
      </c>
      <c r="F22" s="713">
        <v>0</v>
      </c>
      <c r="G22" s="689">
        <v>1240</v>
      </c>
      <c r="H22" s="689">
        <v>0</v>
      </c>
      <c r="I22" s="625">
        <v>0</v>
      </c>
      <c r="J22" s="625">
        <f>SUM(F23:I23)</f>
        <v>0</v>
      </c>
      <c r="K22" s="118"/>
    </row>
    <row r="23" spans="1:11" s="119" customFormat="1" ht="12.75" customHeight="1" thickBot="1">
      <c r="A23" s="648"/>
      <c r="B23" s="637"/>
      <c r="C23" s="633"/>
      <c r="D23" s="629"/>
      <c r="E23" s="125"/>
      <c r="F23" s="601"/>
      <c r="G23" s="601"/>
      <c r="H23" s="601"/>
      <c r="I23" s="601"/>
      <c r="J23" s="601"/>
      <c r="K23" s="123"/>
    </row>
    <row r="24" spans="1:8" ht="12.75" customHeight="1" thickBot="1">
      <c r="A24" s="180"/>
      <c r="B24" s="181"/>
      <c r="C24" s="180"/>
      <c r="D24"/>
      <c r="E24"/>
      <c r="G24" s="189"/>
      <c r="H24"/>
    </row>
    <row r="25" spans="1:19" ht="17.25" customHeight="1" thickBot="1">
      <c r="A25" s="148"/>
      <c r="B25" s="148"/>
      <c r="C25" s="148"/>
      <c r="D25" s="149"/>
      <c r="E25" s="134" t="s">
        <v>274</v>
      </c>
      <c r="F25" s="135">
        <f>SUM(F10:F24)</f>
        <v>0</v>
      </c>
      <c r="G25" s="532">
        <f>SUM(G10:G24)</f>
        <v>10000</v>
      </c>
      <c r="H25" s="532">
        <f>SUM(H10:H24)</f>
        <v>0</v>
      </c>
      <c r="I25" s="136">
        <f>SUM(I10:I24)</f>
        <v>0</v>
      </c>
      <c r="J25" s="136">
        <f>SUM(J10:J24)</f>
        <v>0</v>
      </c>
      <c r="K25" s="183"/>
      <c r="L25" s="152"/>
      <c r="M25" s="6"/>
      <c r="N25" s="6"/>
      <c r="O25" s="6"/>
      <c r="P25" s="6"/>
      <c r="Q25" s="6"/>
      <c r="R25" s="6"/>
      <c r="S25" s="6"/>
    </row>
    <row r="26" spans="1:8" ht="12.75" customHeight="1">
      <c r="A26" s="188"/>
      <c r="C26"/>
      <c r="D26"/>
      <c r="E26"/>
      <c r="F26" s="6"/>
      <c r="G26" s="189"/>
      <c r="H26"/>
    </row>
    <row r="27" spans="1:6" ht="12.75" customHeight="1">
      <c r="A27" s="157"/>
      <c r="B27" s="157"/>
      <c r="C27" s="158"/>
      <c r="D27" s="158"/>
      <c r="E27" s="159"/>
      <c r="F27" s="6"/>
    </row>
    <row r="28" spans="1:6" s="88" customFormat="1" ht="21" customHeight="1">
      <c r="A28" s="157" t="s">
        <v>137</v>
      </c>
      <c r="B28" s="157"/>
      <c r="C28" s="157"/>
      <c r="D28" s="157"/>
      <c r="E28" s="157"/>
      <c r="F28" s="295"/>
    </row>
    <row r="29" spans="1:6" s="88" customFormat="1" ht="12.75" customHeight="1" thickBot="1">
      <c r="A29" s="157"/>
      <c r="B29" s="157"/>
      <c r="C29" s="157"/>
      <c r="D29" s="157"/>
      <c r="E29" s="157"/>
      <c r="F29" s="295"/>
    </row>
    <row r="30" spans="1:11" ht="12.75" customHeight="1">
      <c r="A30" s="640" t="s">
        <v>92</v>
      </c>
      <c r="B30" s="199"/>
      <c r="C30" s="632"/>
      <c r="D30" s="628">
        <v>6172</v>
      </c>
      <c r="E30" s="199" t="s">
        <v>138</v>
      </c>
      <c r="F30" s="625"/>
      <c r="G30" s="689">
        <v>450</v>
      </c>
      <c r="H30" s="689"/>
      <c r="I30" s="625"/>
      <c r="J30" s="625">
        <v>450</v>
      </c>
      <c r="K30" s="118"/>
    </row>
    <row r="31" spans="1:11" ht="12.75" customHeight="1" thickBot="1">
      <c r="A31" s="641"/>
      <c r="B31" s="142"/>
      <c r="C31" s="633"/>
      <c r="D31" s="629"/>
      <c r="E31" s="127"/>
      <c r="F31" s="601"/>
      <c r="G31" s="601"/>
      <c r="H31" s="601"/>
      <c r="I31" s="601"/>
      <c r="J31" s="601"/>
      <c r="K31" s="123"/>
    </row>
    <row r="32" spans="1:11" ht="12.75" customHeight="1">
      <c r="A32" s="695" t="s">
        <v>99</v>
      </c>
      <c r="B32" s="199"/>
      <c r="C32" s="632"/>
      <c r="D32" s="640">
        <v>6172</v>
      </c>
      <c r="E32" s="296" t="s">
        <v>139</v>
      </c>
      <c r="F32" s="625"/>
      <c r="G32" s="689">
        <v>800</v>
      </c>
      <c r="H32" s="689"/>
      <c r="I32" s="625"/>
      <c r="J32" s="625">
        <v>800</v>
      </c>
      <c r="K32" s="118"/>
    </row>
    <row r="33" spans="1:11" ht="12.75" customHeight="1" thickBot="1">
      <c r="A33" s="694"/>
      <c r="B33" s="142"/>
      <c r="C33" s="633"/>
      <c r="D33" s="692"/>
      <c r="E33" s="297"/>
      <c r="F33" s="601"/>
      <c r="G33" s="601"/>
      <c r="H33" s="601"/>
      <c r="I33" s="601"/>
      <c r="J33" s="601"/>
      <c r="K33" s="123"/>
    </row>
    <row r="34" spans="1:11" ht="12.75" customHeight="1">
      <c r="A34" s="640" t="s">
        <v>101</v>
      </c>
      <c r="B34" s="199"/>
      <c r="C34" s="653"/>
      <c r="D34" s="691">
        <v>6172</v>
      </c>
      <c r="E34" s="296" t="s">
        <v>140</v>
      </c>
      <c r="F34" s="714"/>
      <c r="G34" s="689">
        <v>3600</v>
      </c>
      <c r="H34" s="689"/>
      <c r="I34" s="625"/>
      <c r="J34" s="625">
        <v>3600</v>
      </c>
      <c r="K34" s="118"/>
    </row>
    <row r="35" spans="1:11" ht="12.75" customHeight="1" thickBot="1">
      <c r="A35" s="641"/>
      <c r="B35" s="142"/>
      <c r="C35" s="633"/>
      <c r="D35" s="692"/>
      <c r="E35" s="297"/>
      <c r="F35" s="601"/>
      <c r="G35" s="601"/>
      <c r="H35" s="601"/>
      <c r="I35" s="601"/>
      <c r="J35" s="601"/>
      <c r="K35" s="123"/>
    </row>
    <row r="36" spans="1:11" ht="12.75" customHeight="1">
      <c r="A36" s="640" t="s">
        <v>103</v>
      </c>
      <c r="B36" s="199"/>
      <c r="C36" s="632"/>
      <c r="D36" s="640">
        <v>6172</v>
      </c>
      <c r="E36" s="298" t="s">
        <v>141</v>
      </c>
      <c r="F36" s="690"/>
      <c r="G36" s="689">
        <v>2000</v>
      </c>
      <c r="H36" s="689"/>
      <c r="I36" s="625"/>
      <c r="J36" s="625">
        <v>2000</v>
      </c>
      <c r="K36" s="118"/>
    </row>
    <row r="37" spans="1:11" ht="12.75" customHeight="1" thickBot="1">
      <c r="A37" s="641"/>
      <c r="B37" s="142"/>
      <c r="C37" s="719"/>
      <c r="D37" s="641"/>
      <c r="E37" s="127"/>
      <c r="F37" s="601"/>
      <c r="G37" s="601"/>
      <c r="H37" s="601"/>
      <c r="I37" s="601"/>
      <c r="J37" s="601"/>
      <c r="K37" s="123"/>
    </row>
    <row r="38" spans="1:11" ht="12.75" customHeight="1">
      <c r="A38" s="640" t="s">
        <v>105</v>
      </c>
      <c r="B38" s="199"/>
      <c r="C38" s="632"/>
      <c r="D38" s="628">
        <v>6172</v>
      </c>
      <c r="E38" s="299" t="s">
        <v>142</v>
      </c>
      <c r="F38" s="625"/>
      <c r="G38" s="689">
        <v>1500</v>
      </c>
      <c r="H38" s="689"/>
      <c r="I38" s="625"/>
      <c r="J38" s="625">
        <v>1500</v>
      </c>
      <c r="K38" s="118"/>
    </row>
    <row r="39" spans="1:11" ht="12.75" customHeight="1" thickBot="1">
      <c r="A39" s="641"/>
      <c r="B39" s="142"/>
      <c r="C39" s="633"/>
      <c r="D39" s="629"/>
      <c r="E39" s="127"/>
      <c r="F39" s="601"/>
      <c r="G39" s="601"/>
      <c r="H39" s="601"/>
      <c r="I39" s="601"/>
      <c r="J39" s="601"/>
      <c r="K39" s="123"/>
    </row>
    <row r="40" spans="1:11" ht="12.75" customHeight="1">
      <c r="A40" s="640" t="s">
        <v>106</v>
      </c>
      <c r="B40" s="199"/>
      <c r="C40" s="632"/>
      <c r="D40" s="628">
        <v>6172</v>
      </c>
      <c r="E40" s="200" t="s">
        <v>143</v>
      </c>
      <c r="F40" s="690"/>
      <c r="G40" s="689">
        <v>600</v>
      </c>
      <c r="H40" s="689"/>
      <c r="I40" s="625"/>
      <c r="J40" s="625">
        <v>600</v>
      </c>
      <c r="K40" s="118"/>
    </row>
    <row r="41" spans="1:11" ht="12.75" customHeight="1" thickBot="1">
      <c r="A41" s="641"/>
      <c r="B41" s="142"/>
      <c r="C41" s="633"/>
      <c r="D41" s="629"/>
      <c r="E41" s="127"/>
      <c r="F41" s="601"/>
      <c r="G41" s="601"/>
      <c r="H41" s="601"/>
      <c r="I41" s="601"/>
      <c r="J41" s="601"/>
      <c r="K41" s="123"/>
    </row>
    <row r="42" spans="1:11" ht="12.75" customHeight="1">
      <c r="A42" s="628" t="s">
        <v>107</v>
      </c>
      <c r="B42" s="198"/>
      <c r="C42" s="632"/>
      <c r="D42" s="628">
        <v>6172</v>
      </c>
      <c r="E42" s="300" t="s">
        <v>144</v>
      </c>
      <c r="F42" s="625"/>
      <c r="G42" s="689">
        <v>1050</v>
      </c>
      <c r="H42" s="689"/>
      <c r="I42" s="625"/>
      <c r="J42" s="625">
        <v>1050</v>
      </c>
      <c r="K42" s="141"/>
    </row>
    <row r="43" spans="1:11" ht="12.75" customHeight="1" thickBot="1">
      <c r="A43" s="638"/>
      <c r="B43" s="301"/>
      <c r="C43" s="633"/>
      <c r="D43" s="698"/>
      <c r="E43" s="142"/>
      <c r="F43" s="601"/>
      <c r="G43" s="601"/>
      <c r="H43" s="601"/>
      <c r="I43" s="601"/>
      <c r="J43" s="601"/>
      <c r="K43" s="123"/>
    </row>
    <row r="44" spans="1:11" ht="12.75" customHeight="1" thickBot="1">
      <c r="A44" s="144"/>
      <c r="B44" s="302"/>
      <c r="C44" s="303"/>
      <c r="D44" s="128"/>
      <c r="E44" s="195"/>
      <c r="F44" s="146"/>
      <c r="G44" s="146"/>
      <c r="H44" s="146"/>
      <c r="I44" s="146"/>
      <c r="J44" s="146"/>
      <c r="K44" s="146"/>
    </row>
    <row r="45" spans="1:28" ht="19.5" customHeight="1" thickBot="1">
      <c r="A45" s="144"/>
      <c r="B45" s="302"/>
      <c r="C45" s="303"/>
      <c r="D45" s="196"/>
      <c r="E45" s="304" t="s">
        <v>274</v>
      </c>
      <c r="F45" s="305">
        <v>0</v>
      </c>
      <c r="G45" s="542">
        <v>10000</v>
      </c>
      <c r="H45" s="543">
        <v>0</v>
      </c>
      <c r="I45" s="134"/>
      <c r="J45" s="136">
        <v>10000</v>
      </c>
      <c r="K45" s="306"/>
      <c r="L45" s="146"/>
      <c r="M45" s="146"/>
      <c r="N45" s="14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14" ht="12.75" customHeight="1">
      <c r="A46" s="144"/>
      <c r="B46" s="302"/>
      <c r="C46" s="303"/>
      <c r="D46" s="196"/>
      <c r="E46" s="307"/>
      <c r="F46" s="195"/>
      <c r="G46" s="196"/>
      <c r="H46" s="196"/>
      <c r="I46" s="145"/>
      <c r="J46" s="140"/>
      <c r="K46" s="146"/>
      <c r="L46" s="146"/>
      <c r="M46" s="146"/>
      <c r="N46" s="146"/>
    </row>
    <row r="47" spans="1:14" ht="12.75" customHeight="1">
      <c r="A47" s="144"/>
      <c r="B47" s="302"/>
      <c r="C47" s="303"/>
      <c r="D47" s="196"/>
      <c r="E47" s="307"/>
      <c r="F47" s="195"/>
      <c r="G47" s="196"/>
      <c r="H47" s="196"/>
      <c r="I47" s="145"/>
      <c r="J47" s="140"/>
      <c r="K47" s="146"/>
      <c r="L47" s="146"/>
      <c r="M47" s="146"/>
      <c r="N47" s="146"/>
    </row>
    <row r="48" spans="1:14" ht="12.75" customHeight="1">
      <c r="A48" s="144"/>
      <c r="B48" s="302"/>
      <c r="C48" s="303"/>
      <c r="D48" s="196"/>
      <c r="E48" s="307"/>
      <c r="F48" s="195"/>
      <c r="G48" s="196"/>
      <c r="H48" s="196"/>
      <c r="I48" s="145"/>
      <c r="J48" s="140"/>
      <c r="K48" s="146"/>
      <c r="L48" s="146"/>
      <c r="M48" s="146"/>
      <c r="N48" s="146"/>
    </row>
    <row r="49" spans="1:14" ht="12.75" customHeight="1">
      <c r="A49" s="144"/>
      <c r="B49" s="302"/>
      <c r="C49" s="303"/>
      <c r="D49" s="196"/>
      <c r="E49" s="307"/>
      <c r="F49" s="195"/>
      <c r="G49" s="196"/>
      <c r="H49" s="196"/>
      <c r="I49" s="145"/>
      <c r="J49" s="140"/>
      <c r="K49" s="146"/>
      <c r="L49" s="146"/>
      <c r="M49" s="146"/>
      <c r="N49" s="146"/>
    </row>
    <row r="50" spans="1:14" ht="12.75" customHeight="1">
      <c r="A50" s="144"/>
      <c r="B50" s="302"/>
      <c r="C50" s="303"/>
      <c r="D50" s="196"/>
      <c r="E50" s="307"/>
      <c r="F50" s="195"/>
      <c r="G50" s="196"/>
      <c r="H50" s="196"/>
      <c r="I50" s="145"/>
      <c r="J50" s="140"/>
      <c r="K50" s="146"/>
      <c r="L50" s="146"/>
      <c r="M50" s="146"/>
      <c r="N50" s="146"/>
    </row>
    <row r="51" spans="1:14" ht="12.75" customHeight="1">
      <c r="A51" s="144"/>
      <c r="B51" s="302"/>
      <c r="C51" s="303"/>
      <c r="D51" s="196"/>
      <c r="E51" s="307"/>
      <c r="F51" s="195"/>
      <c r="G51" s="196"/>
      <c r="H51" s="196"/>
      <c r="I51" s="145"/>
      <c r="J51" s="140"/>
      <c r="K51" s="146"/>
      <c r="L51" s="146"/>
      <c r="M51" s="146"/>
      <c r="N51" s="146"/>
    </row>
    <row r="52" spans="1:14" ht="12.75" customHeight="1">
      <c r="A52" s="144"/>
      <c r="B52" s="302"/>
      <c r="C52" s="303"/>
      <c r="D52" s="196"/>
      <c r="E52" s="307"/>
      <c r="F52" s="195"/>
      <c r="G52" s="196"/>
      <c r="H52" s="196"/>
      <c r="I52" s="145"/>
      <c r="J52" s="140"/>
      <c r="K52" s="146"/>
      <c r="L52" s="146"/>
      <c r="M52" s="146"/>
      <c r="N52" s="146"/>
    </row>
    <row r="53" spans="1:14" ht="12.75" customHeight="1">
      <c r="A53" s="144"/>
      <c r="B53" s="302"/>
      <c r="C53" s="303"/>
      <c r="D53" s="196"/>
      <c r="E53" s="307"/>
      <c r="F53" s="195"/>
      <c r="G53" s="196"/>
      <c r="H53" s="196"/>
      <c r="I53" s="145"/>
      <c r="J53" s="140"/>
      <c r="K53" s="146"/>
      <c r="L53" s="146"/>
      <c r="M53" s="146"/>
      <c r="N53" s="146"/>
    </row>
    <row r="54" spans="1:14" ht="12.75" customHeight="1">
      <c r="A54" s="144"/>
      <c r="B54" s="302"/>
      <c r="C54" s="303"/>
      <c r="D54" s="196"/>
      <c r="E54" s="307"/>
      <c r="F54" s="195"/>
      <c r="G54" s="196"/>
      <c r="H54" s="196"/>
      <c r="I54" s="145"/>
      <c r="J54" s="140"/>
      <c r="K54" s="146"/>
      <c r="L54" s="146"/>
      <c r="M54" s="146"/>
      <c r="N54" s="146"/>
    </row>
    <row r="55" spans="1:14" ht="12.75" customHeight="1">
      <c r="A55" s="144"/>
      <c r="B55" s="302"/>
      <c r="C55" s="303"/>
      <c r="D55" s="196"/>
      <c r="E55" s="307"/>
      <c r="F55" s="195"/>
      <c r="G55" s="196"/>
      <c r="H55" s="196"/>
      <c r="I55" s="145"/>
      <c r="J55" s="140"/>
      <c r="K55" s="146"/>
      <c r="L55" s="146"/>
      <c r="M55" s="146"/>
      <c r="N55" s="146"/>
    </row>
    <row r="56" spans="1:14" ht="12.75" customHeight="1">
      <c r="A56" s="144"/>
      <c r="B56" s="302"/>
      <c r="C56" s="303"/>
      <c r="D56" s="196"/>
      <c r="E56" s="307"/>
      <c r="F56" s="195"/>
      <c r="G56" s="196"/>
      <c r="H56" s="196"/>
      <c r="I56" s="145"/>
      <c r="J56" s="140"/>
      <c r="K56" s="146"/>
      <c r="L56" s="146"/>
      <c r="M56" s="146"/>
      <c r="N56" s="146"/>
    </row>
    <row r="57" spans="1:14" ht="12.75" customHeight="1">
      <c r="A57" s="144"/>
      <c r="B57" s="302"/>
      <c r="C57" s="303"/>
      <c r="D57" s="196"/>
      <c r="E57" s="307"/>
      <c r="F57" s="195"/>
      <c r="G57" s="196"/>
      <c r="H57" s="196"/>
      <c r="I57" s="145"/>
      <c r="J57" s="140"/>
      <c r="K57" s="146"/>
      <c r="L57" s="146"/>
      <c r="M57" s="146"/>
      <c r="N57" s="14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  <row r="66" ht="12.75">
      <c r="F66" s="6"/>
    </row>
    <row r="67" ht="12.75">
      <c r="F67" s="6"/>
    </row>
    <row r="68" ht="12.75">
      <c r="F68" s="6"/>
    </row>
    <row r="69" ht="12.75">
      <c r="F69" s="6"/>
    </row>
    <row r="70" ht="12.75">
      <c r="F70" s="6"/>
    </row>
    <row r="71" ht="12.75">
      <c r="F71" s="6"/>
    </row>
    <row r="72" ht="12.75">
      <c r="F72" s="6"/>
    </row>
    <row r="73" ht="12.75">
      <c r="F73" s="6"/>
    </row>
    <row r="74" ht="12.75">
      <c r="F74" s="6"/>
    </row>
  </sheetData>
  <mergeCells count="115">
    <mergeCell ref="C19:C21"/>
    <mergeCell ref="D19:D21"/>
    <mergeCell ref="B22:B23"/>
    <mergeCell ref="D22:D23"/>
    <mergeCell ref="K8:K9"/>
    <mergeCell ref="J8:J9"/>
    <mergeCell ref="D40:D41"/>
    <mergeCell ref="C42:C43"/>
    <mergeCell ref="D42:D43"/>
    <mergeCell ref="D34:D35"/>
    <mergeCell ref="C38:C39"/>
    <mergeCell ref="C40:C41"/>
    <mergeCell ref="D38:D39"/>
    <mergeCell ref="D36:D37"/>
    <mergeCell ref="A10:A11"/>
    <mergeCell ref="G8:G9"/>
    <mergeCell ref="I8:I9"/>
    <mergeCell ref="F8:F9"/>
    <mergeCell ref="B10:B11"/>
    <mergeCell ref="C10:C11"/>
    <mergeCell ref="H8:H9"/>
    <mergeCell ref="D17:D18"/>
    <mergeCell ref="D15:D16"/>
    <mergeCell ref="D10:D11"/>
    <mergeCell ref="D12:D14"/>
    <mergeCell ref="D30:D31"/>
    <mergeCell ref="C34:C35"/>
    <mergeCell ref="C30:C31"/>
    <mergeCell ref="C36:C37"/>
    <mergeCell ref="D32:D33"/>
    <mergeCell ref="C32:C33"/>
    <mergeCell ref="A38:A39"/>
    <mergeCell ref="A17:A18"/>
    <mergeCell ref="B17:B18"/>
    <mergeCell ref="A40:A41"/>
    <mergeCell ref="A36:A37"/>
    <mergeCell ref="A22:A23"/>
    <mergeCell ref="A34:A35"/>
    <mergeCell ref="A32:A33"/>
    <mergeCell ref="A19:A21"/>
    <mergeCell ref="B19:B21"/>
    <mergeCell ref="A42:A43"/>
    <mergeCell ref="C22:C23"/>
    <mergeCell ref="A12:A14"/>
    <mergeCell ref="A15:A16"/>
    <mergeCell ref="B12:B14"/>
    <mergeCell ref="C12:C14"/>
    <mergeCell ref="C15:C16"/>
    <mergeCell ref="B15:B16"/>
    <mergeCell ref="C17:C18"/>
    <mergeCell ref="A30:A31"/>
    <mergeCell ref="F30:F31"/>
    <mergeCell ref="F32:F33"/>
    <mergeCell ref="F34:F35"/>
    <mergeCell ref="F36:F37"/>
    <mergeCell ref="F38:F39"/>
    <mergeCell ref="F40:F41"/>
    <mergeCell ref="F42:F43"/>
    <mergeCell ref="G30:G31"/>
    <mergeCell ref="G32:G33"/>
    <mergeCell ref="G34:G35"/>
    <mergeCell ref="G36:G37"/>
    <mergeCell ref="G38:G39"/>
    <mergeCell ref="G40:G41"/>
    <mergeCell ref="G42:G43"/>
    <mergeCell ref="H30:H31"/>
    <mergeCell ref="H32:H33"/>
    <mergeCell ref="H34:H35"/>
    <mergeCell ref="H36:H37"/>
    <mergeCell ref="H38:H39"/>
    <mergeCell ref="H40:H41"/>
    <mergeCell ref="H42:H43"/>
    <mergeCell ref="I30:I31"/>
    <mergeCell ref="I32:I33"/>
    <mergeCell ref="I34:I35"/>
    <mergeCell ref="I36:I37"/>
    <mergeCell ref="I42:I43"/>
    <mergeCell ref="I40:I41"/>
    <mergeCell ref="I38:I39"/>
    <mergeCell ref="J38:J39"/>
    <mergeCell ref="J40:J41"/>
    <mergeCell ref="J42:J43"/>
    <mergeCell ref="J22:J23"/>
    <mergeCell ref="J30:J31"/>
    <mergeCell ref="J32:J33"/>
    <mergeCell ref="J34:J35"/>
    <mergeCell ref="J36:J37"/>
    <mergeCell ref="I22:I23"/>
    <mergeCell ref="F22:F23"/>
    <mergeCell ref="G22:G23"/>
    <mergeCell ref="H22:H23"/>
    <mergeCell ref="H19:H21"/>
    <mergeCell ref="I19:I21"/>
    <mergeCell ref="J19:J21"/>
    <mergeCell ref="F19:F21"/>
    <mergeCell ref="G19:G21"/>
    <mergeCell ref="F17:F18"/>
    <mergeCell ref="F12:F14"/>
    <mergeCell ref="F10:F11"/>
    <mergeCell ref="F15:F16"/>
    <mergeCell ref="G17:G18"/>
    <mergeCell ref="G12:G14"/>
    <mergeCell ref="H12:H14"/>
    <mergeCell ref="G10:G11"/>
    <mergeCell ref="H10:H11"/>
    <mergeCell ref="G15:G16"/>
    <mergeCell ref="H15:H16"/>
    <mergeCell ref="I17:I18"/>
    <mergeCell ref="J17:J18"/>
    <mergeCell ref="J15:J16"/>
    <mergeCell ref="I15:I16"/>
    <mergeCell ref="I12:I14"/>
    <mergeCell ref="J12:J14"/>
    <mergeCell ref="I10:I11"/>
    <mergeCell ref="J10:J11"/>
  </mergeCells>
  <printOptions horizontalCentered="1" verticalCentered="1"/>
  <pageMargins left="0.2755905511811024" right="0.1968503937007874" top="0.4724409448818898" bottom="0.5905511811023623" header="0.2755905511811024" footer="0.3937007874015748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SheetLayoutView="40" workbookViewId="0" topLeftCell="A1">
      <pane xSplit="5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73" sqref="E73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4" width="5.7109375" style="0" customWidth="1"/>
    <col min="5" max="5" width="64.140625" style="0" customWidth="1"/>
    <col min="6" max="6" width="14.57421875" style="0" customWidth="1"/>
    <col min="7" max="7" width="12.7109375" style="0" customWidth="1"/>
    <col min="8" max="8" width="10.7109375" style="0" customWidth="1"/>
    <col min="9" max="9" width="12.7109375" style="0" customWidth="1"/>
    <col min="10" max="10" width="11.7109375" style="0" customWidth="1"/>
    <col min="11" max="11" width="11.421875" style="0" customWidth="1"/>
    <col min="12" max="12" width="46.7109375" style="0" customWidth="1"/>
    <col min="13" max="13" width="14.57421875" style="0" hidden="1" customWidth="1"/>
    <col min="14" max="17" width="14.421875" style="0" hidden="1" customWidth="1"/>
    <col min="18" max="20" width="14.57421875" style="0" hidden="1" customWidth="1"/>
  </cols>
  <sheetData>
    <row r="1" spans="1:12" ht="21" thickBot="1">
      <c r="A1" s="1" t="s">
        <v>277</v>
      </c>
      <c r="B1" s="157"/>
      <c r="C1" s="157"/>
      <c r="D1" s="157"/>
      <c r="E1" s="157"/>
      <c r="L1" s="155" t="s">
        <v>289</v>
      </c>
    </row>
    <row r="2" spans="1:10" ht="15">
      <c r="A2" s="119"/>
      <c r="F2" s="356" t="s">
        <v>56</v>
      </c>
      <c r="G2" s="434">
        <v>98000</v>
      </c>
      <c r="H2" s="568" t="s">
        <v>316</v>
      </c>
      <c r="I2" s="574"/>
      <c r="J2" s="433"/>
    </row>
    <row r="3" spans="1:10" ht="15.75">
      <c r="A3" s="357" t="s">
        <v>151</v>
      </c>
      <c r="B3" s="162"/>
      <c r="C3" s="162"/>
      <c r="D3" s="162"/>
      <c r="E3" s="162"/>
      <c r="F3" s="358" t="s">
        <v>58</v>
      </c>
      <c r="G3" s="436"/>
      <c r="H3" s="436"/>
      <c r="I3" s="452"/>
      <c r="J3" s="437"/>
    </row>
    <row r="4" spans="1:10" ht="15.75">
      <c r="A4" s="739" t="s">
        <v>152</v>
      </c>
      <c r="B4" s="740"/>
      <c r="C4" s="740"/>
      <c r="D4" s="740"/>
      <c r="E4" s="162"/>
      <c r="F4" s="358" t="s">
        <v>60</v>
      </c>
      <c r="G4" s="436"/>
      <c r="H4" s="436"/>
      <c r="I4" s="452"/>
      <c r="J4" s="437"/>
    </row>
    <row r="5" spans="1:10" ht="16.5" thickBot="1">
      <c r="A5" s="741"/>
      <c r="B5" s="741"/>
      <c r="C5" s="741"/>
      <c r="D5" s="741"/>
      <c r="E5" s="162"/>
      <c r="F5" s="359"/>
      <c r="G5" s="438"/>
      <c r="H5" s="438"/>
      <c r="I5" s="453"/>
      <c r="J5" s="439"/>
    </row>
    <row r="6" spans="1:12" ht="15" customHeight="1" thickBot="1">
      <c r="A6" s="119"/>
      <c r="B6" s="745"/>
      <c r="C6" s="746"/>
      <c r="D6" s="746"/>
      <c r="E6" s="746"/>
      <c r="F6" s="188" t="s">
        <v>11</v>
      </c>
      <c r="K6" s="162"/>
      <c r="L6" s="155"/>
    </row>
    <row r="7" spans="1:21" ht="30" customHeight="1" thickBot="1">
      <c r="A7" s="6"/>
      <c r="B7" s="747"/>
      <c r="C7" s="747"/>
      <c r="D7" s="747"/>
      <c r="E7" s="360"/>
      <c r="F7" s="617" t="s">
        <v>153</v>
      </c>
      <c r="G7" s="723" t="s">
        <v>154</v>
      </c>
      <c r="H7" s="724"/>
      <c r="I7" s="749" t="s">
        <v>155</v>
      </c>
      <c r="J7" s="729" t="s">
        <v>156</v>
      </c>
      <c r="K7" s="731" t="s">
        <v>16</v>
      </c>
      <c r="L7" s="650" t="s">
        <v>17</v>
      </c>
      <c r="M7" s="742" t="s">
        <v>18</v>
      </c>
      <c r="N7" s="744"/>
      <c r="O7" s="742" t="s">
        <v>19</v>
      </c>
      <c r="P7" s="744"/>
      <c r="Q7" s="742" t="s">
        <v>20</v>
      </c>
      <c r="R7" s="744"/>
      <c r="S7" s="742" t="s">
        <v>21</v>
      </c>
      <c r="T7" s="743"/>
      <c r="U7" s="361"/>
    </row>
    <row r="8" spans="1:21" ht="70.5" customHeight="1" thickBot="1">
      <c r="A8" s="727" t="s">
        <v>22</v>
      </c>
      <c r="B8" s="727" t="s">
        <v>23</v>
      </c>
      <c r="C8" s="727" t="s">
        <v>24</v>
      </c>
      <c r="D8" s="727" t="s">
        <v>25</v>
      </c>
      <c r="E8" s="755" t="s">
        <v>26</v>
      </c>
      <c r="F8" s="748"/>
      <c r="G8" s="725"/>
      <c r="H8" s="726"/>
      <c r="I8" s="750"/>
      <c r="J8" s="730"/>
      <c r="K8" s="730"/>
      <c r="L8" s="721"/>
      <c r="M8" s="362" t="s">
        <v>27</v>
      </c>
      <c r="N8" s="362" t="s">
        <v>28</v>
      </c>
      <c r="O8" s="362" t="s">
        <v>27</v>
      </c>
      <c r="P8" s="362" t="s">
        <v>28</v>
      </c>
      <c r="Q8" s="362" t="s">
        <v>27</v>
      </c>
      <c r="R8" s="362" t="s">
        <v>28</v>
      </c>
      <c r="S8" s="362" t="s">
        <v>27</v>
      </c>
      <c r="T8" s="362" t="s">
        <v>28</v>
      </c>
      <c r="U8" s="361"/>
    </row>
    <row r="9" spans="1:21" ht="24.75" customHeight="1" thickBot="1">
      <c r="A9" s="728"/>
      <c r="B9" s="728"/>
      <c r="C9" s="728"/>
      <c r="D9" s="728"/>
      <c r="E9" s="728"/>
      <c r="F9" s="722"/>
      <c r="G9" s="573" t="s">
        <v>7</v>
      </c>
      <c r="H9" s="571" t="s">
        <v>314</v>
      </c>
      <c r="I9" s="722"/>
      <c r="J9" s="722"/>
      <c r="K9" s="722"/>
      <c r="L9" s="722"/>
      <c r="M9" s="569"/>
      <c r="N9" s="569"/>
      <c r="O9" s="569"/>
      <c r="P9" s="569"/>
      <c r="Q9" s="569"/>
      <c r="R9" s="569"/>
      <c r="S9" s="570"/>
      <c r="T9" s="569"/>
      <c r="U9" s="361"/>
    </row>
    <row r="10" spans="1:20" ht="16.5" customHeight="1">
      <c r="A10" s="732">
        <v>1</v>
      </c>
      <c r="B10" s="765" t="s">
        <v>157</v>
      </c>
      <c r="C10" s="758" t="s">
        <v>158</v>
      </c>
      <c r="D10" s="758" t="s">
        <v>159</v>
      </c>
      <c r="E10" s="363" t="s">
        <v>160</v>
      </c>
      <c r="F10" s="239">
        <v>132281</v>
      </c>
      <c r="G10" s="239">
        <v>10000</v>
      </c>
      <c r="H10" s="239">
        <v>7000</v>
      </c>
      <c r="I10" s="239"/>
      <c r="J10" s="239"/>
      <c r="K10" s="261">
        <f>SUM(F10:J10)+G11</f>
        <v>149281</v>
      </c>
      <c r="L10" s="239" t="s">
        <v>161</v>
      </c>
      <c r="M10" s="279"/>
      <c r="N10" s="293"/>
      <c r="O10" s="293"/>
      <c r="P10" s="293"/>
      <c r="Q10" s="293"/>
      <c r="R10" s="293"/>
      <c r="S10" s="364"/>
      <c r="T10" s="293"/>
    </row>
    <row r="11" spans="1:20" ht="16.5" customHeight="1" thickBot="1">
      <c r="A11" s="613"/>
      <c r="B11" s="760"/>
      <c r="C11" s="738"/>
      <c r="D11" s="738"/>
      <c r="E11" s="365" t="s">
        <v>162</v>
      </c>
      <c r="F11" s="245"/>
      <c r="G11" s="366"/>
      <c r="H11" s="366"/>
      <c r="I11" s="245"/>
      <c r="J11" s="245"/>
      <c r="K11" s="258"/>
      <c r="L11" s="366" t="s">
        <v>270</v>
      </c>
      <c r="M11" s="279"/>
      <c r="N11" s="293"/>
      <c r="O11" s="293"/>
      <c r="P11" s="293"/>
      <c r="Q11" s="293"/>
      <c r="R11" s="293"/>
      <c r="S11" s="364"/>
      <c r="T11" s="293"/>
    </row>
    <row r="12" spans="1:20" ht="16.5" customHeight="1">
      <c r="A12" s="612">
        <v>2</v>
      </c>
      <c r="B12" s="759" t="s">
        <v>163</v>
      </c>
      <c r="C12" s="737" t="s">
        <v>164</v>
      </c>
      <c r="D12" s="737" t="s">
        <v>159</v>
      </c>
      <c r="E12" s="367" t="s">
        <v>165</v>
      </c>
      <c r="F12" s="249">
        <v>7799</v>
      </c>
      <c r="G12" s="368">
        <v>24800</v>
      </c>
      <c r="H12" s="572">
        <v>23000</v>
      </c>
      <c r="I12" s="249">
        <v>1200</v>
      </c>
      <c r="J12" s="249">
        <v>23314</v>
      </c>
      <c r="K12" s="257">
        <f>SUM(F12:J12)+G13</f>
        <v>80113</v>
      </c>
      <c r="L12" s="249" t="s">
        <v>166</v>
      </c>
      <c r="M12" s="279"/>
      <c r="N12" s="293"/>
      <c r="O12" s="293"/>
      <c r="P12" s="293"/>
      <c r="Q12" s="293"/>
      <c r="R12" s="293"/>
      <c r="S12" s="364"/>
      <c r="T12" s="293"/>
    </row>
    <row r="13" spans="1:20" ht="16.5" customHeight="1" thickBot="1">
      <c r="A13" s="613"/>
      <c r="B13" s="760"/>
      <c r="C13" s="738"/>
      <c r="D13" s="738"/>
      <c r="E13" s="369" t="s">
        <v>167</v>
      </c>
      <c r="F13" s="245"/>
      <c r="G13" s="366"/>
      <c r="H13" s="366"/>
      <c r="I13" s="245"/>
      <c r="J13" s="245"/>
      <c r="K13" s="258"/>
      <c r="L13" s="366" t="s">
        <v>168</v>
      </c>
      <c r="M13" s="279"/>
      <c r="N13" s="293"/>
      <c r="O13" s="293"/>
      <c r="P13" s="293"/>
      <c r="Q13" s="293"/>
      <c r="R13" s="293"/>
      <c r="S13" s="364"/>
      <c r="T13" s="293"/>
    </row>
    <row r="14" spans="1:20" s="6" customFormat="1" ht="16.5" customHeight="1">
      <c r="A14" s="612">
        <v>3</v>
      </c>
      <c r="B14" s="733" t="s">
        <v>169</v>
      </c>
      <c r="C14" s="737" t="s">
        <v>170</v>
      </c>
      <c r="D14" s="737" t="s">
        <v>171</v>
      </c>
      <c r="E14" s="367" t="s">
        <v>172</v>
      </c>
      <c r="F14" s="239">
        <v>26801.1</v>
      </c>
      <c r="G14" s="239">
        <v>1500</v>
      </c>
      <c r="H14" s="239"/>
      <c r="I14" s="239">
        <v>3000</v>
      </c>
      <c r="J14" s="239">
        <v>0</v>
      </c>
      <c r="K14" s="261">
        <f>SUM(F14:J14)+G15+F15</f>
        <v>61301.1</v>
      </c>
      <c r="L14" s="239" t="s">
        <v>271</v>
      </c>
      <c r="M14" s="279"/>
      <c r="N14" s="293"/>
      <c r="O14" s="293"/>
      <c r="P14" s="293"/>
      <c r="Q14" s="293"/>
      <c r="R14" s="293"/>
      <c r="S14" s="364"/>
      <c r="T14" s="293"/>
    </row>
    <row r="15" spans="1:20" s="6" customFormat="1" ht="16.5" customHeight="1" thickBot="1">
      <c r="A15" s="613"/>
      <c r="B15" s="734"/>
      <c r="C15" s="758"/>
      <c r="D15" s="758"/>
      <c r="E15" s="365" t="s">
        <v>173</v>
      </c>
      <c r="F15" s="366">
        <v>30000</v>
      </c>
      <c r="G15" s="366"/>
      <c r="H15" s="366"/>
      <c r="I15" s="245"/>
      <c r="J15" s="245"/>
      <c r="K15" s="258"/>
      <c r="L15" s="370" t="s">
        <v>174</v>
      </c>
      <c r="M15" s="279"/>
      <c r="N15" s="293"/>
      <c r="O15" s="293"/>
      <c r="P15" s="293"/>
      <c r="Q15" s="293"/>
      <c r="R15" s="293"/>
      <c r="S15" s="364"/>
      <c r="T15" s="293"/>
    </row>
    <row r="16" spans="1:20" s="6" customFormat="1" ht="16.5" customHeight="1">
      <c r="A16" s="612">
        <v>4</v>
      </c>
      <c r="B16" s="612"/>
      <c r="C16" s="612">
        <v>3</v>
      </c>
      <c r="D16" s="612">
        <v>4316</v>
      </c>
      <c r="E16" s="371" t="s">
        <v>175</v>
      </c>
      <c r="F16" s="251"/>
      <c r="G16" s="372">
        <v>5000</v>
      </c>
      <c r="H16" s="372"/>
      <c r="I16" s="372"/>
      <c r="J16" s="251"/>
      <c r="K16" s="250">
        <f>SUM(F16:J16)</f>
        <v>5000</v>
      </c>
      <c r="L16" s="373" t="s">
        <v>176</v>
      </c>
      <c r="M16" s="279"/>
      <c r="N16" s="293"/>
      <c r="O16" s="293"/>
      <c r="P16" s="293"/>
      <c r="Q16" s="293"/>
      <c r="R16" s="293"/>
      <c r="S16" s="364"/>
      <c r="T16" s="293"/>
    </row>
    <row r="17" spans="1:20" s="6" customFormat="1" ht="16.5" customHeight="1" thickBot="1">
      <c r="A17" s="613"/>
      <c r="B17" s="613"/>
      <c r="C17" s="613"/>
      <c r="D17" s="613"/>
      <c r="E17" s="374" t="s">
        <v>177</v>
      </c>
      <c r="F17" s="246"/>
      <c r="G17" s="375"/>
      <c r="H17" s="375"/>
      <c r="I17" s="375"/>
      <c r="J17" s="246"/>
      <c r="K17" s="247"/>
      <c r="L17" s="376"/>
      <c r="M17" s="279"/>
      <c r="N17" s="293"/>
      <c r="O17" s="293"/>
      <c r="P17" s="293"/>
      <c r="Q17" s="293"/>
      <c r="R17" s="293"/>
      <c r="S17" s="364"/>
      <c r="T17" s="293"/>
    </row>
    <row r="18" spans="1:20" s="6" customFormat="1" ht="16.5" customHeight="1">
      <c r="A18" s="612">
        <v>5</v>
      </c>
      <c r="B18" s="612"/>
      <c r="C18" s="753" t="s">
        <v>158</v>
      </c>
      <c r="D18" s="753" t="s">
        <v>159</v>
      </c>
      <c r="E18" s="377" t="s">
        <v>178</v>
      </c>
      <c r="F18" s="251"/>
      <c r="G18" s="372">
        <v>700</v>
      </c>
      <c r="H18" s="372"/>
      <c r="I18" s="372"/>
      <c r="J18" s="251"/>
      <c r="K18" s="250">
        <f>SUM(F18:J18)</f>
        <v>700</v>
      </c>
      <c r="L18" s="251" t="s">
        <v>179</v>
      </c>
      <c r="M18" s="279"/>
      <c r="N18" s="293"/>
      <c r="O18" s="293"/>
      <c r="P18" s="293"/>
      <c r="Q18" s="293"/>
      <c r="R18" s="293"/>
      <c r="S18" s="364"/>
      <c r="T18" s="293"/>
    </row>
    <row r="19" spans="1:20" s="6" customFormat="1" ht="16.5" customHeight="1" thickBot="1">
      <c r="A19" s="613"/>
      <c r="B19" s="613"/>
      <c r="C19" s="754"/>
      <c r="D19" s="754"/>
      <c r="E19" s="378" t="s">
        <v>180</v>
      </c>
      <c r="F19" s="246"/>
      <c r="G19" s="375"/>
      <c r="H19" s="375"/>
      <c r="I19" s="375"/>
      <c r="J19" s="246"/>
      <c r="K19" s="247"/>
      <c r="L19" s="246" t="s">
        <v>181</v>
      </c>
      <c r="M19" s="279"/>
      <c r="N19" s="293"/>
      <c r="O19" s="293"/>
      <c r="P19" s="293"/>
      <c r="Q19" s="293"/>
      <c r="R19" s="293"/>
      <c r="S19" s="364"/>
      <c r="T19" s="293"/>
    </row>
    <row r="20" spans="1:20" s="6" customFormat="1" ht="16.5" customHeight="1">
      <c r="A20" s="612">
        <v>6</v>
      </c>
      <c r="B20" s="756"/>
      <c r="C20" s="761" t="s">
        <v>182</v>
      </c>
      <c r="D20" s="751" t="s">
        <v>183</v>
      </c>
      <c r="E20" s="379" t="s">
        <v>184</v>
      </c>
      <c r="F20" s="380"/>
      <c r="G20" s="380">
        <v>22000</v>
      </c>
      <c r="H20" s="380">
        <v>20000</v>
      </c>
      <c r="I20" s="380">
        <v>1500</v>
      </c>
      <c r="J20" s="380">
        <v>0</v>
      </c>
      <c r="K20" s="381">
        <f>SUM(F20:J20)</f>
        <v>43500</v>
      </c>
      <c r="L20" s="380" t="s">
        <v>185</v>
      </c>
      <c r="M20" s="279"/>
      <c r="N20" s="293"/>
      <c r="O20" s="293"/>
      <c r="P20" s="293"/>
      <c r="Q20" s="293"/>
      <c r="R20" s="293"/>
      <c r="S20" s="364"/>
      <c r="T20" s="293"/>
    </row>
    <row r="21" spans="1:20" s="6" customFormat="1" ht="16.5" customHeight="1" thickBot="1">
      <c r="A21" s="613"/>
      <c r="B21" s="757"/>
      <c r="C21" s="762"/>
      <c r="D21" s="752"/>
      <c r="E21" s="382" t="s">
        <v>186</v>
      </c>
      <c r="F21" s="383"/>
      <c r="G21" s="383"/>
      <c r="H21" s="383"/>
      <c r="I21" s="383"/>
      <c r="J21" s="383"/>
      <c r="K21" s="383"/>
      <c r="L21" s="383" t="s">
        <v>187</v>
      </c>
      <c r="M21" s="279"/>
      <c r="N21" s="293"/>
      <c r="O21" s="293"/>
      <c r="P21" s="293"/>
      <c r="Q21" s="293"/>
      <c r="R21" s="293"/>
      <c r="S21" s="364"/>
      <c r="T21" s="293"/>
    </row>
    <row r="22" spans="1:20" s="6" customFormat="1" ht="16.5" customHeight="1">
      <c r="A22" s="612">
        <v>7</v>
      </c>
      <c r="B22" s="756"/>
      <c r="C22" s="761" t="s">
        <v>182</v>
      </c>
      <c r="D22" s="751" t="s">
        <v>183</v>
      </c>
      <c r="E22" s="384" t="s">
        <v>184</v>
      </c>
      <c r="F22" s="380"/>
      <c r="G22" s="380">
        <v>2500</v>
      </c>
      <c r="H22" s="380">
        <v>1500</v>
      </c>
      <c r="I22" s="380">
        <v>0</v>
      </c>
      <c r="J22" s="380">
        <v>0</v>
      </c>
      <c r="K22" s="381">
        <f>SUM(F22:J22)</f>
        <v>4000</v>
      </c>
      <c r="L22" s="380" t="s">
        <v>188</v>
      </c>
      <c r="M22" s="279"/>
      <c r="N22" s="293"/>
      <c r="O22" s="293"/>
      <c r="P22" s="293"/>
      <c r="Q22" s="293"/>
      <c r="R22" s="293"/>
      <c r="S22" s="364"/>
      <c r="T22" s="293"/>
    </row>
    <row r="23" spans="1:20" s="6" customFormat="1" ht="16.5" customHeight="1" thickBot="1">
      <c r="A23" s="613"/>
      <c r="B23" s="757"/>
      <c r="C23" s="762"/>
      <c r="D23" s="752"/>
      <c r="E23" s="385" t="s">
        <v>189</v>
      </c>
      <c r="F23" s="383"/>
      <c r="G23" s="383"/>
      <c r="H23" s="383"/>
      <c r="I23" s="383"/>
      <c r="J23" s="383"/>
      <c r="K23" s="383"/>
      <c r="L23" s="383" t="s">
        <v>190</v>
      </c>
      <c r="M23" s="279"/>
      <c r="N23" s="293"/>
      <c r="O23" s="293"/>
      <c r="P23" s="293"/>
      <c r="Q23" s="293"/>
      <c r="R23" s="293"/>
      <c r="S23" s="364"/>
      <c r="T23" s="293"/>
    </row>
    <row r="24" spans="1:20" s="6" customFormat="1" ht="16.5" customHeight="1">
      <c r="A24" s="612">
        <v>8</v>
      </c>
      <c r="B24" s="763" t="s">
        <v>191</v>
      </c>
      <c r="C24" s="737" t="s">
        <v>192</v>
      </c>
      <c r="D24" s="737" t="s">
        <v>183</v>
      </c>
      <c r="E24" s="386" t="s">
        <v>193</v>
      </c>
      <c r="F24" s="239">
        <v>4978</v>
      </c>
      <c r="G24" s="387">
        <v>0</v>
      </c>
      <c r="H24" s="387"/>
      <c r="I24" s="239">
        <v>0</v>
      </c>
      <c r="J24" s="387">
        <v>36121</v>
      </c>
      <c r="K24" s="239">
        <f>SUM(F24:J24)+J25</f>
        <v>84184</v>
      </c>
      <c r="L24" s="239" t="s">
        <v>194</v>
      </c>
      <c r="M24" s="279"/>
      <c r="N24" s="293"/>
      <c r="O24" s="293"/>
      <c r="P24" s="293"/>
      <c r="Q24" s="293"/>
      <c r="R24" s="293"/>
      <c r="S24" s="364"/>
      <c r="T24" s="293"/>
    </row>
    <row r="25" spans="1:20" s="6" customFormat="1" ht="16.5" customHeight="1" thickBot="1">
      <c r="A25" s="613"/>
      <c r="B25" s="764"/>
      <c r="C25" s="738"/>
      <c r="D25" s="738"/>
      <c r="E25" s="369" t="s">
        <v>195</v>
      </c>
      <c r="F25" s="245"/>
      <c r="G25" s="245"/>
      <c r="H25" s="245"/>
      <c r="I25" s="245"/>
      <c r="J25" s="388">
        <v>43085</v>
      </c>
      <c r="K25" s="245"/>
      <c r="L25" s="245" t="s">
        <v>196</v>
      </c>
      <c r="M25" s="279"/>
      <c r="N25" s="293"/>
      <c r="O25" s="293"/>
      <c r="P25" s="293"/>
      <c r="Q25" s="293"/>
      <c r="R25" s="293"/>
      <c r="S25" s="364"/>
      <c r="T25" s="293"/>
    </row>
    <row r="26" spans="1:20" s="89" customFormat="1" ht="16.5" customHeight="1">
      <c r="A26" s="612">
        <v>9</v>
      </c>
      <c r="B26" s="612"/>
      <c r="C26" s="735" t="s">
        <v>197</v>
      </c>
      <c r="D26" s="766" t="s">
        <v>183</v>
      </c>
      <c r="E26" s="371" t="s">
        <v>175</v>
      </c>
      <c r="F26" s="251"/>
      <c r="G26" s="372">
        <v>1500</v>
      </c>
      <c r="H26" s="372"/>
      <c r="I26" s="372"/>
      <c r="J26" s="251"/>
      <c r="K26" s="250">
        <f>SUM(G26:J26)</f>
        <v>1500</v>
      </c>
      <c r="L26" s="251" t="s">
        <v>198</v>
      </c>
      <c r="M26" s="389"/>
      <c r="N26" s="373"/>
      <c r="O26" s="373"/>
      <c r="P26" s="373"/>
      <c r="Q26" s="373"/>
      <c r="R26" s="373"/>
      <c r="S26" s="373"/>
      <c r="T26" s="373"/>
    </row>
    <row r="27" spans="1:20" s="89" customFormat="1" ht="16.5" customHeight="1" thickBot="1">
      <c r="A27" s="613"/>
      <c r="B27" s="613"/>
      <c r="C27" s="736"/>
      <c r="D27" s="767"/>
      <c r="E27" s="374" t="s">
        <v>199</v>
      </c>
      <c r="F27" s="246"/>
      <c r="G27" s="375"/>
      <c r="H27" s="375"/>
      <c r="I27" s="375"/>
      <c r="J27" s="246"/>
      <c r="K27" s="247"/>
      <c r="L27" s="246" t="s">
        <v>200</v>
      </c>
      <c r="M27" s="389"/>
      <c r="N27" s="373"/>
      <c r="O27" s="373"/>
      <c r="P27" s="373"/>
      <c r="Q27" s="373"/>
      <c r="R27" s="373"/>
      <c r="S27" s="373"/>
      <c r="T27" s="373"/>
    </row>
    <row r="28" spans="1:20" ht="16.5" customHeight="1">
      <c r="A28" s="612">
        <v>10</v>
      </c>
      <c r="B28" s="612"/>
      <c r="C28" s="735" t="s">
        <v>201</v>
      </c>
      <c r="D28" s="735" t="s">
        <v>183</v>
      </c>
      <c r="E28" s="390" t="s">
        <v>202</v>
      </c>
      <c r="F28" s="251"/>
      <c r="G28" s="372"/>
      <c r="H28" s="372"/>
      <c r="I28" s="372">
        <v>500</v>
      </c>
      <c r="J28" s="251">
        <v>0</v>
      </c>
      <c r="K28" s="251">
        <f>SUM(F28:J28)</f>
        <v>500</v>
      </c>
      <c r="L28" s="251" t="s">
        <v>203</v>
      </c>
      <c r="M28" s="391"/>
      <c r="N28" s="293"/>
      <c r="O28" s="293"/>
      <c r="P28" s="293"/>
      <c r="Q28" s="293"/>
      <c r="R28" s="293"/>
      <c r="S28" s="293"/>
      <c r="T28" s="293"/>
    </row>
    <row r="29" spans="1:20" ht="16.5" customHeight="1" thickBot="1">
      <c r="A29" s="613"/>
      <c r="B29" s="613"/>
      <c r="C29" s="736"/>
      <c r="D29" s="736"/>
      <c r="E29" s="378" t="s">
        <v>204</v>
      </c>
      <c r="F29" s="246"/>
      <c r="G29" s="375"/>
      <c r="H29" s="375"/>
      <c r="I29" s="375"/>
      <c r="J29" s="246"/>
      <c r="K29" s="246"/>
      <c r="L29" s="246" t="s">
        <v>205</v>
      </c>
      <c r="M29" s="391"/>
      <c r="N29" s="293"/>
      <c r="O29" s="293"/>
      <c r="P29" s="293"/>
      <c r="Q29" s="293"/>
      <c r="R29" s="293"/>
      <c r="S29" s="293"/>
      <c r="T29" s="293"/>
    </row>
    <row r="30" spans="1:20" ht="16.5" customHeight="1">
      <c r="A30" s="612">
        <v>11</v>
      </c>
      <c r="B30" s="622"/>
      <c r="C30" s="753" t="s">
        <v>206</v>
      </c>
      <c r="D30" s="753" t="s">
        <v>183</v>
      </c>
      <c r="E30" s="392" t="s">
        <v>207</v>
      </c>
      <c r="F30" s="251"/>
      <c r="G30" s="372"/>
      <c r="H30" s="372"/>
      <c r="I30" s="372">
        <v>200</v>
      </c>
      <c r="J30" s="251">
        <v>0</v>
      </c>
      <c r="K30" s="251">
        <f>SUM(F30:J30)</f>
        <v>200</v>
      </c>
      <c r="L30" s="251" t="s">
        <v>203</v>
      </c>
      <c r="M30" s="393"/>
      <c r="N30" s="293"/>
      <c r="O30" s="293"/>
      <c r="P30" s="293"/>
      <c r="Q30" s="293"/>
      <c r="R30" s="293"/>
      <c r="S30" s="293"/>
      <c r="T30" s="293"/>
    </row>
    <row r="31" spans="1:20" ht="16.5" customHeight="1" thickBot="1">
      <c r="A31" s="613"/>
      <c r="B31" s="621"/>
      <c r="C31" s="754"/>
      <c r="D31" s="754"/>
      <c r="E31" s="394" t="s">
        <v>208</v>
      </c>
      <c r="F31" s="246"/>
      <c r="G31" s="375"/>
      <c r="H31" s="375"/>
      <c r="I31" s="375"/>
      <c r="J31" s="246"/>
      <c r="K31" s="246"/>
      <c r="L31" s="246" t="s">
        <v>209</v>
      </c>
      <c r="M31" s="393"/>
      <c r="N31" s="293"/>
      <c r="O31" s="293"/>
      <c r="P31" s="293"/>
      <c r="Q31" s="293"/>
      <c r="R31" s="293"/>
      <c r="S31" s="293"/>
      <c r="T31" s="293"/>
    </row>
    <row r="32" spans="1:20" ht="16.5" customHeight="1">
      <c r="A32" s="612">
        <v>12</v>
      </c>
      <c r="B32" s="622"/>
      <c r="C32" s="735" t="s">
        <v>210</v>
      </c>
      <c r="D32" s="735" t="s">
        <v>183</v>
      </c>
      <c r="E32" s="395" t="s">
        <v>211</v>
      </c>
      <c r="F32" s="251"/>
      <c r="G32" s="372">
        <v>3700</v>
      </c>
      <c r="H32" s="372">
        <v>3000</v>
      </c>
      <c r="I32" s="372"/>
      <c r="J32" s="251"/>
      <c r="K32" s="251">
        <f>SUM(G32:J32)</f>
        <v>6700</v>
      </c>
      <c r="L32" s="251"/>
      <c r="M32" s="393"/>
      <c r="N32" s="293"/>
      <c r="O32" s="293"/>
      <c r="P32" s="293"/>
      <c r="Q32" s="293"/>
      <c r="R32" s="293"/>
      <c r="S32" s="293"/>
      <c r="T32" s="293"/>
    </row>
    <row r="33" spans="1:20" ht="16.5" customHeight="1" thickBot="1">
      <c r="A33" s="613"/>
      <c r="B33" s="621"/>
      <c r="C33" s="736"/>
      <c r="D33" s="736"/>
      <c r="E33" s="395" t="s">
        <v>212</v>
      </c>
      <c r="F33" s="246"/>
      <c r="G33" s="375"/>
      <c r="H33" s="375"/>
      <c r="I33" s="375"/>
      <c r="J33" s="246"/>
      <c r="K33" s="246"/>
      <c r="L33" s="246"/>
      <c r="M33" s="393"/>
      <c r="N33" s="293"/>
      <c r="O33" s="293"/>
      <c r="P33" s="293"/>
      <c r="Q33" s="293"/>
      <c r="R33" s="293"/>
      <c r="S33" s="293"/>
      <c r="T33" s="293"/>
    </row>
    <row r="34" spans="1:20" ht="16.5" customHeight="1">
      <c r="A34" s="612">
        <v>13</v>
      </c>
      <c r="B34" s="622"/>
      <c r="C34" s="735" t="s">
        <v>210</v>
      </c>
      <c r="D34" s="735" t="s">
        <v>183</v>
      </c>
      <c r="E34" s="392" t="s">
        <v>211</v>
      </c>
      <c r="F34" s="251"/>
      <c r="G34" s="372">
        <v>300</v>
      </c>
      <c r="H34" s="372"/>
      <c r="I34" s="372"/>
      <c r="J34" s="251"/>
      <c r="K34" s="251">
        <v>300</v>
      </c>
      <c r="L34" s="251" t="s">
        <v>203</v>
      </c>
      <c r="M34" s="393"/>
      <c r="N34" s="293"/>
      <c r="O34" s="293"/>
      <c r="P34" s="293"/>
      <c r="Q34" s="293"/>
      <c r="R34" s="293"/>
      <c r="S34" s="293"/>
      <c r="T34" s="293"/>
    </row>
    <row r="35" spans="1:20" ht="16.5" customHeight="1" thickBot="1">
      <c r="A35" s="613"/>
      <c r="B35" s="621"/>
      <c r="C35" s="736"/>
      <c r="D35" s="736"/>
      <c r="E35" s="396" t="s">
        <v>213</v>
      </c>
      <c r="F35" s="246"/>
      <c r="G35" s="375"/>
      <c r="H35" s="375"/>
      <c r="I35" s="375"/>
      <c r="J35" s="246"/>
      <c r="K35" s="246"/>
      <c r="L35" s="246"/>
      <c r="M35" s="393"/>
      <c r="N35" s="293"/>
      <c r="O35" s="293"/>
      <c r="P35" s="293"/>
      <c r="Q35" s="293"/>
      <c r="R35" s="293"/>
      <c r="S35" s="293"/>
      <c r="T35" s="293"/>
    </row>
    <row r="36" spans="1:20" ht="16.5" customHeight="1">
      <c r="A36" s="612">
        <v>14</v>
      </c>
      <c r="B36" s="622"/>
      <c r="C36" s="735" t="s">
        <v>214</v>
      </c>
      <c r="D36" s="735" t="s">
        <v>183</v>
      </c>
      <c r="E36" s="390" t="s">
        <v>215</v>
      </c>
      <c r="F36" s="251">
        <v>50</v>
      </c>
      <c r="G36" s="372">
        <v>2000</v>
      </c>
      <c r="H36" s="372">
        <v>1500</v>
      </c>
      <c r="I36" s="372">
        <v>0</v>
      </c>
      <c r="J36" s="251">
        <v>0</v>
      </c>
      <c r="K36" s="251">
        <f>SUM(F36:J36)</f>
        <v>3550</v>
      </c>
      <c r="L36" s="251" t="s">
        <v>216</v>
      </c>
      <c r="M36" s="393"/>
      <c r="N36" s="293"/>
      <c r="O36" s="293"/>
      <c r="P36" s="293"/>
      <c r="Q36" s="293"/>
      <c r="R36" s="293"/>
      <c r="S36" s="293"/>
      <c r="T36" s="293"/>
    </row>
    <row r="37" spans="1:20" ht="16.5" customHeight="1" thickBot="1">
      <c r="A37" s="613"/>
      <c r="B37" s="621"/>
      <c r="C37" s="736"/>
      <c r="D37" s="736"/>
      <c r="E37" s="378" t="s">
        <v>217</v>
      </c>
      <c r="F37" s="246"/>
      <c r="G37" s="375"/>
      <c r="H37" s="375"/>
      <c r="I37" s="375"/>
      <c r="J37" s="246"/>
      <c r="K37" s="246"/>
      <c r="L37" s="246" t="s">
        <v>218</v>
      </c>
      <c r="M37" s="393"/>
      <c r="N37" s="293"/>
      <c r="O37" s="293"/>
      <c r="P37" s="293"/>
      <c r="Q37" s="293"/>
      <c r="R37" s="293"/>
      <c r="S37" s="293"/>
      <c r="T37" s="293"/>
    </row>
    <row r="38" spans="1:20" ht="16.5" customHeight="1">
      <c r="A38" s="612">
        <v>15</v>
      </c>
      <c r="B38" s="732"/>
      <c r="C38" s="753" t="s">
        <v>201</v>
      </c>
      <c r="D38" s="769" t="s">
        <v>183</v>
      </c>
      <c r="E38" s="392" t="s">
        <v>202</v>
      </c>
      <c r="F38" s="240"/>
      <c r="G38" s="397">
        <v>600</v>
      </c>
      <c r="H38" s="397"/>
      <c r="I38" s="397">
        <v>0</v>
      </c>
      <c r="J38" s="240">
        <v>0</v>
      </c>
      <c r="K38" s="241">
        <f>SUM(G38:J38)</f>
        <v>600</v>
      </c>
      <c r="L38" s="240"/>
      <c r="M38" s="393"/>
      <c r="N38" s="293"/>
      <c r="O38" s="293"/>
      <c r="P38" s="293"/>
      <c r="Q38" s="293"/>
      <c r="R38" s="293"/>
      <c r="S38" s="364"/>
      <c r="T38" s="293"/>
    </row>
    <row r="39" spans="1:20" ht="16.5" customHeight="1" thickBot="1">
      <c r="A39" s="613"/>
      <c r="B39" s="613"/>
      <c r="C39" s="754"/>
      <c r="D39" s="770"/>
      <c r="E39" s="396" t="s">
        <v>219</v>
      </c>
      <c r="F39" s="246"/>
      <c r="G39" s="375"/>
      <c r="H39" s="375"/>
      <c r="I39" s="375"/>
      <c r="J39" s="246"/>
      <c r="K39" s="247"/>
      <c r="L39" s="246"/>
      <c r="M39" s="393"/>
      <c r="N39" s="293"/>
      <c r="O39" s="293"/>
      <c r="P39" s="293"/>
      <c r="Q39" s="293"/>
      <c r="R39" s="293"/>
      <c r="S39" s="364"/>
      <c r="T39" s="293"/>
    </row>
    <row r="40" spans="1:20" ht="16.5" customHeight="1">
      <c r="A40" s="612">
        <v>16</v>
      </c>
      <c r="B40" s="612"/>
      <c r="C40" s="612">
        <v>2</v>
      </c>
      <c r="D40" s="612">
        <v>4316</v>
      </c>
      <c r="E40" s="398" t="s">
        <v>220</v>
      </c>
      <c r="F40" s="241"/>
      <c r="G40" s="399">
        <v>4200</v>
      </c>
      <c r="H40" s="399">
        <v>4000</v>
      </c>
      <c r="I40" s="399">
        <v>1200</v>
      </c>
      <c r="J40" s="241"/>
      <c r="K40" s="241">
        <v>5400</v>
      </c>
      <c r="L40" s="400" t="s">
        <v>221</v>
      </c>
      <c r="M40" s="393"/>
      <c r="N40" s="293"/>
      <c r="O40" s="293"/>
      <c r="P40" s="293"/>
      <c r="Q40" s="293"/>
      <c r="R40" s="293"/>
      <c r="S40" s="364"/>
      <c r="T40" s="293"/>
    </row>
    <row r="41" spans="1:20" ht="16.5" customHeight="1" thickBot="1">
      <c r="A41" s="613"/>
      <c r="B41" s="613"/>
      <c r="C41" s="613"/>
      <c r="D41" s="613"/>
      <c r="E41" s="401" t="s">
        <v>222</v>
      </c>
      <c r="F41" s="247"/>
      <c r="G41" s="402"/>
      <c r="H41" s="402"/>
      <c r="I41" s="402"/>
      <c r="J41" s="247"/>
      <c r="K41" s="247"/>
      <c r="L41" s="376" t="s">
        <v>223</v>
      </c>
      <c r="M41" s="393"/>
      <c r="N41" s="293"/>
      <c r="O41" s="293"/>
      <c r="P41" s="293"/>
      <c r="Q41" s="293"/>
      <c r="R41" s="293"/>
      <c r="S41" s="364"/>
      <c r="T41" s="293"/>
    </row>
    <row r="42" spans="1:20" ht="16.5" customHeight="1">
      <c r="A42" s="612">
        <v>17</v>
      </c>
      <c r="B42" s="771"/>
      <c r="C42" s="753" t="s">
        <v>224</v>
      </c>
      <c r="D42" s="753" t="s">
        <v>183</v>
      </c>
      <c r="E42" s="390" t="s">
        <v>225</v>
      </c>
      <c r="F42" s="251"/>
      <c r="G42" s="372">
        <v>400</v>
      </c>
      <c r="H42" s="372"/>
      <c r="I42" s="372" t="s">
        <v>226</v>
      </c>
      <c r="J42" s="251"/>
      <c r="K42" s="250">
        <f>SUM(F42:J42)</f>
        <v>400</v>
      </c>
      <c r="L42" s="251" t="s">
        <v>227</v>
      </c>
      <c r="M42" s="393"/>
      <c r="N42" s="293"/>
      <c r="O42" s="293"/>
      <c r="P42" s="293"/>
      <c r="Q42" s="293"/>
      <c r="R42" s="293"/>
      <c r="S42" s="364"/>
      <c r="T42" s="293"/>
    </row>
    <row r="43" spans="1:20" ht="16.5" customHeight="1" thickBot="1">
      <c r="A43" s="613"/>
      <c r="B43" s="613"/>
      <c r="C43" s="754"/>
      <c r="D43" s="754"/>
      <c r="E43" s="378" t="s">
        <v>228</v>
      </c>
      <c r="F43" s="246"/>
      <c r="G43" s="375"/>
      <c r="H43" s="375"/>
      <c r="I43" s="375"/>
      <c r="J43" s="246"/>
      <c r="K43" s="247"/>
      <c r="L43" s="246"/>
      <c r="M43" s="393"/>
      <c r="N43" s="293"/>
      <c r="O43" s="293"/>
      <c r="P43" s="293"/>
      <c r="Q43" s="293"/>
      <c r="R43" s="293"/>
      <c r="S43" s="364"/>
      <c r="T43" s="293"/>
    </row>
    <row r="44" spans="1:20" ht="16.5" customHeight="1">
      <c r="A44" s="612">
        <v>18</v>
      </c>
      <c r="B44" s="732"/>
      <c r="C44" s="753" t="s">
        <v>229</v>
      </c>
      <c r="D44" s="753" t="s">
        <v>183</v>
      </c>
      <c r="E44" s="392" t="s">
        <v>230</v>
      </c>
      <c r="F44" s="240"/>
      <c r="G44" s="403">
        <v>1000</v>
      </c>
      <c r="H44" s="403"/>
      <c r="I44" s="397"/>
      <c r="J44" s="240"/>
      <c r="K44" s="241">
        <v>1000</v>
      </c>
      <c r="L44" s="240" t="s">
        <v>231</v>
      </c>
      <c r="M44" s="393"/>
      <c r="N44" s="293"/>
      <c r="O44" s="293"/>
      <c r="P44" s="293"/>
      <c r="Q44" s="293"/>
      <c r="R44" s="293"/>
      <c r="S44" s="364"/>
      <c r="T44" s="293"/>
    </row>
    <row r="45" spans="1:20" ht="16.5" customHeight="1" thickBot="1">
      <c r="A45" s="613"/>
      <c r="B45" s="613"/>
      <c r="C45" s="754"/>
      <c r="D45" s="754"/>
      <c r="E45" s="404" t="s">
        <v>232</v>
      </c>
      <c r="F45" s="246"/>
      <c r="G45" s="405"/>
      <c r="H45" s="405"/>
      <c r="I45" s="375"/>
      <c r="J45" s="274"/>
      <c r="K45" s="247"/>
      <c r="L45" s="246"/>
      <c r="M45" s="393"/>
      <c r="N45" s="293"/>
      <c r="O45" s="293"/>
      <c r="P45" s="293"/>
      <c r="Q45" s="293"/>
      <c r="R45" s="293"/>
      <c r="S45" s="364"/>
      <c r="T45" s="293"/>
    </row>
    <row r="46" spans="1:20" ht="16.5" customHeight="1">
      <c r="A46" s="612">
        <v>19</v>
      </c>
      <c r="B46" s="622"/>
      <c r="C46" s="753" t="s">
        <v>233</v>
      </c>
      <c r="D46" s="753" t="s">
        <v>183</v>
      </c>
      <c r="E46" s="390" t="s">
        <v>234</v>
      </c>
      <c r="F46" s="251"/>
      <c r="G46" s="372">
        <v>300</v>
      </c>
      <c r="H46" s="372"/>
      <c r="I46" s="372"/>
      <c r="J46" s="251"/>
      <c r="K46" s="251">
        <f>SUM(G46:J46)</f>
        <v>300</v>
      </c>
      <c r="L46" s="406" t="s">
        <v>235</v>
      </c>
      <c r="M46" s="279"/>
      <c r="N46" s="293"/>
      <c r="O46" s="293"/>
      <c r="P46" s="293"/>
      <c r="Q46" s="293"/>
      <c r="R46" s="293"/>
      <c r="S46" s="364"/>
      <c r="T46" s="293"/>
    </row>
    <row r="47" spans="1:20" ht="16.5" customHeight="1" thickBot="1">
      <c r="A47" s="613"/>
      <c r="B47" s="621"/>
      <c r="C47" s="754"/>
      <c r="D47" s="754"/>
      <c r="E47" s="407" t="s">
        <v>236</v>
      </c>
      <c r="F47" s="246"/>
      <c r="G47" s="375"/>
      <c r="H47" s="375"/>
      <c r="I47" s="375"/>
      <c r="J47" s="246"/>
      <c r="K47" s="246"/>
      <c r="L47" s="408" t="s">
        <v>237</v>
      </c>
      <c r="M47" s="279"/>
      <c r="N47" s="293"/>
      <c r="O47" s="293"/>
      <c r="P47" s="293"/>
      <c r="Q47" s="293"/>
      <c r="R47" s="293"/>
      <c r="S47" s="364"/>
      <c r="T47" s="293"/>
    </row>
    <row r="48" spans="1:20" ht="16.5" customHeight="1">
      <c r="A48" s="612">
        <v>20</v>
      </c>
      <c r="B48" s="612"/>
      <c r="C48" s="735" t="s">
        <v>197</v>
      </c>
      <c r="D48" s="766" t="s">
        <v>183</v>
      </c>
      <c r="E48" s="371" t="s">
        <v>175</v>
      </c>
      <c r="F48" s="251"/>
      <c r="G48" s="372">
        <v>300</v>
      </c>
      <c r="H48" s="372"/>
      <c r="I48" s="372"/>
      <c r="J48" s="251"/>
      <c r="K48" s="250">
        <f>SUM(G48:J48)</f>
        <v>300</v>
      </c>
      <c r="L48" s="251" t="s">
        <v>238</v>
      </c>
      <c r="M48" s="279"/>
      <c r="N48" s="293"/>
      <c r="O48" s="293"/>
      <c r="P48" s="293"/>
      <c r="Q48" s="293"/>
      <c r="R48" s="293"/>
      <c r="S48" s="364"/>
      <c r="T48" s="293"/>
    </row>
    <row r="49" spans="1:20" ht="16.5" customHeight="1" thickBot="1">
      <c r="A49" s="613"/>
      <c r="B49" s="613"/>
      <c r="C49" s="736"/>
      <c r="D49" s="767"/>
      <c r="E49" s="374" t="s">
        <v>239</v>
      </c>
      <c r="F49" s="246"/>
      <c r="G49" s="375"/>
      <c r="H49" s="375"/>
      <c r="I49" s="375"/>
      <c r="J49" s="246"/>
      <c r="K49" s="247"/>
      <c r="L49" s="246" t="s">
        <v>240</v>
      </c>
      <c r="M49" s="279"/>
      <c r="N49" s="293"/>
      <c r="O49" s="293"/>
      <c r="P49" s="293"/>
      <c r="Q49" s="293"/>
      <c r="R49" s="293"/>
      <c r="S49" s="364"/>
      <c r="T49" s="293"/>
    </row>
    <row r="50" spans="1:20" ht="16.5" customHeight="1">
      <c r="A50" s="612">
        <v>21</v>
      </c>
      <c r="B50" s="612"/>
      <c r="C50" s="735" t="s">
        <v>197</v>
      </c>
      <c r="D50" s="766" t="s">
        <v>183</v>
      </c>
      <c r="E50" s="371" t="s">
        <v>175</v>
      </c>
      <c r="F50" s="251"/>
      <c r="G50" s="372">
        <v>350</v>
      </c>
      <c r="H50" s="372"/>
      <c r="I50" s="372"/>
      <c r="J50" s="251"/>
      <c r="K50" s="250">
        <f>SUM(G50:J50)</f>
        <v>350</v>
      </c>
      <c r="L50" s="251" t="s">
        <v>241</v>
      </c>
      <c r="M50" s="279"/>
      <c r="N50" s="293"/>
      <c r="O50" s="293"/>
      <c r="P50" s="293"/>
      <c r="Q50" s="293"/>
      <c r="R50" s="293"/>
      <c r="S50" s="364"/>
      <c r="T50" s="293"/>
    </row>
    <row r="51" spans="1:20" ht="16.5" customHeight="1" thickBot="1">
      <c r="A51" s="613"/>
      <c r="B51" s="613"/>
      <c r="C51" s="736"/>
      <c r="D51" s="767"/>
      <c r="E51" s="374" t="s">
        <v>242</v>
      </c>
      <c r="F51" s="246"/>
      <c r="G51" s="375"/>
      <c r="H51" s="375"/>
      <c r="I51" s="375"/>
      <c r="J51" s="246"/>
      <c r="K51" s="247"/>
      <c r="L51" s="246" t="s">
        <v>243</v>
      </c>
      <c r="M51" s="279"/>
      <c r="N51" s="293"/>
      <c r="O51" s="293"/>
      <c r="P51" s="293"/>
      <c r="Q51" s="293"/>
      <c r="R51" s="293"/>
      <c r="S51" s="364"/>
      <c r="T51" s="293"/>
    </row>
    <row r="52" spans="1:20" ht="16.5" customHeight="1">
      <c r="A52" s="612">
        <v>22</v>
      </c>
      <c r="B52" s="622"/>
      <c r="C52" s="735" t="s">
        <v>244</v>
      </c>
      <c r="D52" s="735" t="s">
        <v>159</v>
      </c>
      <c r="E52" s="390" t="s">
        <v>245</v>
      </c>
      <c r="F52" s="251"/>
      <c r="G52" s="372">
        <v>800</v>
      </c>
      <c r="H52" s="372"/>
      <c r="I52" s="372">
        <v>0</v>
      </c>
      <c r="J52" s="251">
        <v>0</v>
      </c>
      <c r="K52" s="241">
        <f>SUM(G52:J52)</f>
        <v>800</v>
      </c>
      <c r="L52" s="251" t="s">
        <v>246</v>
      </c>
      <c r="M52" s="279"/>
      <c r="N52" s="293"/>
      <c r="O52" s="293"/>
      <c r="P52" s="293"/>
      <c r="Q52" s="293"/>
      <c r="R52" s="293"/>
      <c r="S52" s="364"/>
      <c r="T52" s="293"/>
    </row>
    <row r="53" spans="1:20" ht="16.5" customHeight="1" thickBot="1">
      <c r="A53" s="613"/>
      <c r="B53" s="621"/>
      <c r="C53" s="736"/>
      <c r="D53" s="736"/>
      <c r="E53" s="378" t="s">
        <v>247</v>
      </c>
      <c r="F53" s="246"/>
      <c r="G53" s="375"/>
      <c r="H53" s="375"/>
      <c r="I53" s="375"/>
      <c r="J53" s="246"/>
      <c r="K53" s="246"/>
      <c r="L53" s="246" t="s">
        <v>248</v>
      </c>
      <c r="M53" s="279"/>
      <c r="N53" s="293"/>
      <c r="O53" s="293"/>
      <c r="P53" s="293"/>
      <c r="Q53" s="293"/>
      <c r="R53" s="293"/>
      <c r="S53" s="364"/>
      <c r="T53" s="293"/>
    </row>
    <row r="54" spans="1:20" ht="16.5" customHeight="1">
      <c r="A54" s="612">
        <v>23</v>
      </c>
      <c r="B54" s="771"/>
      <c r="C54" s="612">
        <v>1</v>
      </c>
      <c r="D54" s="612">
        <v>4316</v>
      </c>
      <c r="E54" s="398" t="s">
        <v>249</v>
      </c>
      <c r="F54" s="241"/>
      <c r="G54" s="399"/>
      <c r="H54" s="399"/>
      <c r="I54" s="399">
        <v>800</v>
      </c>
      <c r="J54" s="241"/>
      <c r="K54" s="250">
        <f>SUM(F54:J54)</f>
        <v>800</v>
      </c>
      <c r="L54" s="400"/>
      <c r="M54" s="279"/>
      <c r="N54" s="293"/>
      <c r="O54" s="293"/>
      <c r="P54" s="293"/>
      <c r="Q54" s="293"/>
      <c r="R54" s="293"/>
      <c r="S54" s="364"/>
      <c r="T54" s="293"/>
    </row>
    <row r="55" spans="1:20" ht="16.5" customHeight="1" thickBot="1">
      <c r="A55" s="613"/>
      <c r="B55" s="613"/>
      <c r="C55" s="613"/>
      <c r="D55" s="613"/>
      <c r="E55" s="401" t="s">
        <v>250</v>
      </c>
      <c r="F55" s="247"/>
      <c r="G55" s="402"/>
      <c r="H55" s="402"/>
      <c r="I55" s="402"/>
      <c r="J55" s="247"/>
      <c r="K55" s="247"/>
      <c r="L55" s="376"/>
      <c r="M55" s="279"/>
      <c r="N55" s="293"/>
      <c r="O55" s="293"/>
      <c r="P55" s="293"/>
      <c r="Q55" s="293"/>
      <c r="R55" s="293"/>
      <c r="S55" s="364"/>
      <c r="T55" s="293"/>
    </row>
    <row r="56" spans="1:20" ht="16.5" customHeight="1">
      <c r="A56" s="612">
        <v>24</v>
      </c>
      <c r="B56" s="771"/>
      <c r="C56" s="753" t="s">
        <v>251</v>
      </c>
      <c r="D56" s="753" t="s">
        <v>171</v>
      </c>
      <c r="E56" s="390" t="s">
        <v>252</v>
      </c>
      <c r="F56" s="240"/>
      <c r="G56" s="397">
        <v>310</v>
      </c>
      <c r="H56" s="397"/>
      <c r="I56" s="397">
        <v>0</v>
      </c>
      <c r="J56" s="240">
        <v>0</v>
      </c>
      <c r="K56" s="241">
        <f>SUM(F56:J56)</f>
        <v>310</v>
      </c>
      <c r="L56" s="240"/>
      <c r="M56" s="279"/>
      <c r="N56" s="293"/>
      <c r="O56" s="293"/>
      <c r="P56" s="293"/>
      <c r="Q56" s="293"/>
      <c r="R56" s="293"/>
      <c r="S56" s="364"/>
      <c r="T56" s="293"/>
    </row>
    <row r="57" spans="1:20" ht="16.5" customHeight="1" thickBot="1">
      <c r="A57" s="613"/>
      <c r="B57" s="772"/>
      <c r="C57" s="754"/>
      <c r="D57" s="754"/>
      <c r="E57" s="378" t="s">
        <v>266</v>
      </c>
      <c r="F57" s="246"/>
      <c r="G57" s="375"/>
      <c r="H57" s="375"/>
      <c r="I57" s="375"/>
      <c r="J57" s="246"/>
      <c r="K57" s="247"/>
      <c r="L57" s="246"/>
      <c r="M57" s="279"/>
      <c r="N57" s="293"/>
      <c r="O57" s="293"/>
      <c r="P57" s="293"/>
      <c r="Q57" s="293"/>
      <c r="R57" s="293"/>
      <c r="S57" s="364"/>
      <c r="T57" s="293"/>
    </row>
    <row r="58" spans="1:20" ht="16.5" customHeight="1">
      <c r="A58" s="612">
        <v>25</v>
      </c>
      <c r="B58" s="771"/>
      <c r="C58" s="753" t="s">
        <v>253</v>
      </c>
      <c r="D58" s="753" t="s">
        <v>183</v>
      </c>
      <c r="E58" s="390" t="s">
        <v>254</v>
      </c>
      <c r="F58" s="251"/>
      <c r="G58" s="372"/>
      <c r="H58" s="372"/>
      <c r="I58" s="372">
        <v>200</v>
      </c>
      <c r="J58" s="251"/>
      <c r="K58" s="250">
        <f>SUM(F58:J58)</f>
        <v>200</v>
      </c>
      <c r="L58" s="251"/>
      <c r="M58" s="279"/>
      <c r="N58" s="293"/>
      <c r="O58" s="293"/>
      <c r="P58" s="293"/>
      <c r="Q58" s="293"/>
      <c r="R58" s="293"/>
      <c r="S58" s="364"/>
      <c r="T58" s="293"/>
    </row>
    <row r="59" spans="1:20" s="6" customFormat="1" ht="16.5" customHeight="1" thickBot="1">
      <c r="A59" s="613"/>
      <c r="B59" s="613"/>
      <c r="C59" s="754"/>
      <c r="D59" s="754"/>
      <c r="E59" s="378" t="s">
        <v>255</v>
      </c>
      <c r="F59" s="246"/>
      <c r="G59" s="375"/>
      <c r="H59" s="375"/>
      <c r="I59" s="375"/>
      <c r="J59" s="246"/>
      <c r="K59" s="247"/>
      <c r="L59" s="246"/>
      <c r="M59" s="279"/>
      <c r="N59" s="293"/>
      <c r="O59" s="293"/>
      <c r="P59" s="293"/>
      <c r="Q59" s="293"/>
      <c r="R59" s="293"/>
      <c r="S59" s="364"/>
      <c r="T59" s="293"/>
    </row>
    <row r="60" spans="1:13" s="6" customFormat="1" ht="16.5" customHeight="1">
      <c r="A60" s="612">
        <v>26</v>
      </c>
      <c r="B60" s="771"/>
      <c r="C60" s="735" t="s">
        <v>256</v>
      </c>
      <c r="D60" s="766" t="s">
        <v>183</v>
      </c>
      <c r="E60" s="409" t="s">
        <v>257</v>
      </c>
      <c r="F60" s="240"/>
      <c r="G60" s="397"/>
      <c r="H60" s="397"/>
      <c r="I60" s="397">
        <v>500</v>
      </c>
      <c r="J60" s="410"/>
      <c r="K60" s="241">
        <f>SUM(F60:J60)</f>
        <v>500</v>
      </c>
      <c r="L60" s="240"/>
      <c r="M60" s="262"/>
    </row>
    <row r="61" spans="1:13" s="6" customFormat="1" ht="16.5" customHeight="1" thickBot="1">
      <c r="A61" s="613"/>
      <c r="B61" s="613"/>
      <c r="C61" s="754"/>
      <c r="D61" s="768"/>
      <c r="E61" s="411" t="s">
        <v>258</v>
      </c>
      <c r="F61" s="246"/>
      <c r="G61" s="375"/>
      <c r="H61" s="375"/>
      <c r="I61" s="375"/>
      <c r="J61" s="246"/>
      <c r="K61" s="247"/>
      <c r="L61" s="246"/>
      <c r="M61" s="262"/>
    </row>
    <row r="62" spans="1:13" ht="15.75" customHeight="1">
      <c r="A62" s="612">
        <v>27</v>
      </c>
      <c r="B62" s="776"/>
      <c r="C62" s="761" t="s">
        <v>256</v>
      </c>
      <c r="D62" s="751" t="s">
        <v>183</v>
      </c>
      <c r="E62" s="379" t="s">
        <v>257</v>
      </c>
      <c r="F62" s="380"/>
      <c r="G62" s="412">
        <v>500</v>
      </c>
      <c r="H62" s="412"/>
      <c r="I62" s="380"/>
      <c r="J62" s="412"/>
      <c r="K62" s="413">
        <f>SUM(F62:J62)</f>
        <v>500</v>
      </c>
      <c r="L62" s="412" t="s">
        <v>259</v>
      </c>
      <c r="M62" s="256"/>
    </row>
    <row r="63" spans="1:13" ht="15.75" customHeight="1" thickBot="1">
      <c r="A63" s="613"/>
      <c r="B63" s="777"/>
      <c r="C63" s="762"/>
      <c r="D63" s="752"/>
      <c r="E63" s="414" t="s">
        <v>260</v>
      </c>
      <c r="F63" s="383"/>
      <c r="G63" s="383"/>
      <c r="H63" s="383"/>
      <c r="I63" s="383"/>
      <c r="J63" s="383"/>
      <c r="K63" s="415"/>
      <c r="L63" s="383"/>
      <c r="M63" s="256"/>
    </row>
    <row r="64" spans="1:13" ht="15.75" customHeight="1">
      <c r="A64" s="612">
        <v>28</v>
      </c>
      <c r="B64" s="622"/>
      <c r="C64" s="735" t="s">
        <v>244</v>
      </c>
      <c r="D64" s="735" t="s">
        <v>159</v>
      </c>
      <c r="E64" s="390" t="s">
        <v>245</v>
      </c>
      <c r="F64" s="251"/>
      <c r="G64" s="372">
        <v>1750</v>
      </c>
      <c r="H64" s="372"/>
      <c r="I64" s="372">
        <v>250</v>
      </c>
      <c r="J64" s="251">
        <v>0</v>
      </c>
      <c r="K64" s="241">
        <f>SUM(G64:J64)</f>
        <v>2000</v>
      </c>
      <c r="L64" s="251" t="s">
        <v>261</v>
      </c>
      <c r="M64" s="256"/>
    </row>
    <row r="65" spans="1:13" ht="15.75" customHeight="1" thickBot="1">
      <c r="A65" s="613"/>
      <c r="B65" s="621"/>
      <c r="C65" s="736"/>
      <c r="D65" s="736"/>
      <c r="E65" s="378" t="s">
        <v>262</v>
      </c>
      <c r="F65" s="246"/>
      <c r="G65" s="375"/>
      <c r="H65" s="375"/>
      <c r="I65" s="375"/>
      <c r="J65" s="246"/>
      <c r="K65" s="246"/>
      <c r="L65" s="246" t="s">
        <v>263</v>
      </c>
      <c r="M65" s="256"/>
    </row>
    <row r="66" spans="1:20" ht="16.5" customHeight="1">
      <c r="A66" s="612">
        <v>29</v>
      </c>
      <c r="B66" s="771"/>
      <c r="C66" s="735"/>
      <c r="D66" s="766"/>
      <c r="E66" s="409"/>
      <c r="F66" s="240"/>
      <c r="G66" s="397">
        <v>4140</v>
      </c>
      <c r="H66" s="397"/>
      <c r="I66" s="397"/>
      <c r="J66" s="410"/>
      <c r="K66" s="241">
        <f>SUM(F66:J66)</f>
        <v>4140</v>
      </c>
      <c r="L66" s="240"/>
      <c r="M66" s="279"/>
      <c r="N66" s="293"/>
      <c r="O66" s="293"/>
      <c r="P66" s="293"/>
      <c r="Q66" s="293"/>
      <c r="R66" s="293"/>
      <c r="S66" s="364"/>
      <c r="T66" s="293"/>
    </row>
    <row r="67" spans="1:20" ht="16.5" customHeight="1" thickBot="1">
      <c r="A67" s="613"/>
      <c r="B67" s="613"/>
      <c r="C67" s="754"/>
      <c r="D67" s="768"/>
      <c r="E67" s="411" t="s">
        <v>264</v>
      </c>
      <c r="F67" s="246"/>
      <c r="G67" s="375"/>
      <c r="H67" s="375"/>
      <c r="I67" s="375"/>
      <c r="J67" s="246"/>
      <c r="K67" s="247"/>
      <c r="L67" s="246"/>
      <c r="M67" s="279"/>
      <c r="N67" s="293"/>
      <c r="O67" s="293"/>
      <c r="P67" s="293"/>
      <c r="Q67" s="293"/>
      <c r="R67" s="293"/>
      <c r="S67" s="364"/>
      <c r="T67" s="293"/>
    </row>
    <row r="68" spans="1:13" ht="15.75" customHeight="1" thickBot="1">
      <c r="A68" s="152"/>
      <c r="B68" s="152"/>
      <c r="C68" s="152"/>
      <c r="D68" s="256"/>
      <c r="E68" s="256"/>
      <c r="F68" s="416"/>
      <c r="G68" s="416"/>
      <c r="H68" s="416"/>
      <c r="I68" s="416"/>
      <c r="J68" s="256"/>
      <c r="K68" s="416"/>
      <c r="L68" s="256"/>
      <c r="M68" s="256"/>
    </row>
    <row r="69" spans="1:20" ht="28.5" customHeight="1" thickBot="1">
      <c r="A69" s="263"/>
      <c r="B69" s="263"/>
      <c r="C69" s="263"/>
      <c r="D69" s="263"/>
      <c r="E69" s="264" t="s">
        <v>55</v>
      </c>
      <c r="F69" s="265">
        <f>SUM(F10:F67)</f>
        <v>201909.1</v>
      </c>
      <c r="G69" s="435">
        <f>SUM(G10:G68)</f>
        <v>88650</v>
      </c>
      <c r="H69" s="435">
        <f>SUM(H10:H68)</f>
        <v>60000</v>
      </c>
      <c r="I69" s="435">
        <f>SUM(I10:I67)</f>
        <v>9350</v>
      </c>
      <c r="J69" s="265">
        <f>SUM(J10:J67)</f>
        <v>102520</v>
      </c>
      <c r="K69" s="265">
        <f>SUM(K10:K67)</f>
        <v>458429.1</v>
      </c>
      <c r="L69" s="183"/>
      <c r="M69" s="183"/>
      <c r="N69" s="417"/>
      <c r="O69" s="417"/>
      <c r="P69" s="417"/>
      <c r="Q69" s="417"/>
      <c r="R69" s="417"/>
      <c r="S69" s="417"/>
      <c r="T69" s="417"/>
    </row>
    <row r="70" spans="1:20" ht="27.75" customHeight="1">
      <c r="A70" s="263"/>
      <c r="B70" s="263"/>
      <c r="C70" s="263"/>
      <c r="D70" s="263"/>
      <c r="E70" s="263"/>
      <c r="F70" s="418"/>
      <c r="G70" s="778">
        <f>SUM(G69:I69)-H69</f>
        <v>98000</v>
      </c>
      <c r="H70" s="779"/>
      <c r="I70" s="780"/>
      <c r="J70" s="576" t="s">
        <v>265</v>
      </c>
      <c r="K70" s="419">
        <f>SUM(F69:J69)+G11+G13+G15</f>
        <v>462429.1</v>
      </c>
      <c r="L70" s="152"/>
      <c r="M70" s="152"/>
      <c r="N70" s="6"/>
      <c r="O70" s="6"/>
      <c r="P70" s="6"/>
      <c r="Q70" s="6"/>
      <c r="R70" s="6"/>
      <c r="S70" s="6"/>
      <c r="T70" s="6"/>
    </row>
    <row r="71" spans="1:20" ht="15" customHeight="1">
      <c r="A71" s="774"/>
      <c r="B71" s="774"/>
      <c r="C71" s="774"/>
      <c r="D71" s="774"/>
      <c r="E71" s="774"/>
      <c r="F71" s="418"/>
      <c r="G71" s="418"/>
      <c r="H71" s="418"/>
      <c r="I71" s="418"/>
      <c r="J71" s="418"/>
      <c r="K71" s="418"/>
      <c r="L71" s="152"/>
      <c r="M71" s="152"/>
      <c r="N71" s="6"/>
      <c r="O71" s="6"/>
      <c r="P71" s="6"/>
      <c r="Q71" s="6"/>
      <c r="R71" s="6"/>
      <c r="S71" s="6"/>
      <c r="T71" s="6"/>
    </row>
    <row r="72" spans="1:20" ht="15" customHeight="1">
      <c r="A72" s="775"/>
      <c r="B72" s="775"/>
      <c r="C72" s="775"/>
      <c r="D72" s="775"/>
      <c r="E72" s="775"/>
      <c r="F72" s="418"/>
      <c r="G72" s="418"/>
      <c r="H72" s="418"/>
      <c r="I72" s="418"/>
      <c r="J72" s="418"/>
      <c r="K72" s="418"/>
      <c r="L72" s="152"/>
      <c r="M72" s="152"/>
      <c r="N72" s="6"/>
      <c r="O72" s="6"/>
      <c r="P72" s="6"/>
      <c r="Q72" s="6"/>
      <c r="R72" s="6"/>
      <c r="S72" s="6"/>
      <c r="T72" s="6"/>
    </row>
    <row r="73" spans="1:13" s="89" customFormat="1" ht="15" customHeight="1">
      <c r="A73" s="420"/>
      <c r="B73" s="420"/>
      <c r="C73" s="420"/>
      <c r="D73" s="420"/>
      <c r="E73" s="420"/>
      <c r="F73" s="418"/>
      <c r="G73" s="418"/>
      <c r="H73" s="418"/>
      <c r="I73" s="418"/>
      <c r="J73" s="418"/>
      <c r="K73" s="418"/>
      <c r="L73" s="421"/>
      <c r="M73" s="421"/>
    </row>
    <row r="74" spans="1:13" s="89" customFormat="1" ht="15.75" customHeight="1">
      <c r="A74" s="773"/>
      <c r="B74" s="773"/>
      <c r="C74" s="773"/>
      <c r="D74" s="773"/>
      <c r="E74" s="773"/>
      <c r="F74" s="418"/>
      <c r="G74" s="418"/>
      <c r="H74" s="418"/>
      <c r="I74" s="418"/>
      <c r="J74" s="418"/>
      <c r="K74" s="418"/>
      <c r="L74" s="421"/>
      <c r="M74" s="421"/>
    </row>
    <row r="75" spans="1:13" ht="15.75" customHeight="1">
      <c r="A75" s="773"/>
      <c r="B75" s="773"/>
      <c r="C75" s="773"/>
      <c r="D75" s="773"/>
      <c r="E75" s="773"/>
      <c r="F75" s="254"/>
      <c r="G75" s="418"/>
      <c r="H75" s="418"/>
      <c r="I75" s="418"/>
      <c r="J75" s="418"/>
      <c r="K75" s="418"/>
      <c r="L75" s="256"/>
      <c r="M75" s="256"/>
    </row>
    <row r="76" spans="1:12" ht="12.75">
      <c r="A76" s="773"/>
      <c r="B76" s="773"/>
      <c r="C76" s="773"/>
      <c r="D76" s="773"/>
      <c r="E76" s="773"/>
      <c r="F76" s="152"/>
      <c r="G76" s="152"/>
      <c r="H76" s="152"/>
      <c r="I76" s="422"/>
      <c r="J76" s="422"/>
      <c r="K76" s="152"/>
      <c r="L76" s="152"/>
    </row>
    <row r="77" spans="6:13" ht="15.75" customHeight="1">
      <c r="F77" s="254"/>
      <c r="G77" s="418"/>
      <c r="H77" s="418"/>
      <c r="I77" s="418"/>
      <c r="J77" s="418"/>
      <c r="K77" s="418"/>
      <c r="L77" s="152"/>
      <c r="M77" s="6"/>
    </row>
    <row r="78" spans="6:11" ht="15.75" customHeight="1">
      <c r="F78" s="255"/>
      <c r="G78" s="151"/>
      <c r="H78" s="151"/>
      <c r="I78" s="151"/>
      <c r="J78" s="151"/>
      <c r="K78" s="151"/>
    </row>
    <row r="79" spans="6:11" ht="15.75" customHeight="1">
      <c r="F79" s="255"/>
      <c r="G79" s="151"/>
      <c r="H79" s="151"/>
      <c r="I79" s="151"/>
      <c r="J79" s="151"/>
      <c r="K79" s="151"/>
    </row>
    <row r="80" spans="6:11" ht="15.75" customHeight="1">
      <c r="F80" s="140"/>
      <c r="G80" s="151"/>
      <c r="H80" s="151"/>
      <c r="I80" s="151"/>
      <c r="J80" s="151"/>
      <c r="K80" s="151"/>
    </row>
    <row r="81" spans="6:11" ht="15.75" customHeight="1">
      <c r="F81" s="189"/>
      <c r="K81" s="189"/>
    </row>
    <row r="82" spans="1:13" ht="20.25" customHeight="1">
      <c r="A82" s="157"/>
      <c r="B82" s="157"/>
      <c r="C82" s="157"/>
      <c r="D82" s="157"/>
      <c r="E82" s="157"/>
      <c r="F82" s="255"/>
      <c r="G82" s="156"/>
      <c r="H82" s="156"/>
      <c r="I82" s="156"/>
      <c r="J82" s="423"/>
      <c r="K82" s="424"/>
      <c r="L82" s="425"/>
      <c r="M82" s="425"/>
    </row>
    <row r="83" spans="1:11" ht="15.75" customHeight="1">
      <c r="A83" s="119"/>
      <c r="F83" s="189"/>
      <c r="G83" s="162"/>
      <c r="H83" s="162"/>
      <c r="I83" s="162"/>
      <c r="K83" s="189"/>
    </row>
    <row r="84" spans="1:13" ht="15.75" customHeight="1">
      <c r="A84" s="357"/>
      <c r="B84" s="162"/>
      <c r="C84" s="162"/>
      <c r="D84" s="162"/>
      <c r="E84" s="162"/>
      <c r="F84" s="156"/>
      <c r="G84" s="426"/>
      <c r="H84" s="426"/>
      <c r="I84" s="426"/>
      <c r="J84" s="156"/>
      <c r="K84" s="255"/>
      <c r="L84" s="156"/>
      <c r="M84" s="156"/>
    </row>
    <row r="85" spans="1:13" ht="15.75" customHeight="1">
      <c r="A85" s="119"/>
      <c r="F85" s="426"/>
      <c r="G85" s="156"/>
      <c r="H85" s="156"/>
      <c r="I85" s="156"/>
      <c r="J85" s="156"/>
      <c r="K85" s="255"/>
      <c r="L85" s="156"/>
      <c r="M85" s="156"/>
    </row>
    <row r="86" spans="1:13" ht="15.75" customHeight="1">
      <c r="A86" s="427"/>
      <c r="B86" s="428"/>
      <c r="C86" s="428"/>
      <c r="D86" s="428"/>
      <c r="E86" s="428"/>
      <c r="F86" s="429"/>
      <c r="G86" s="430"/>
      <c r="H86" s="430"/>
      <c r="I86" s="430"/>
      <c r="J86" s="429"/>
      <c r="K86" s="431"/>
      <c r="L86" s="429"/>
      <c r="M86" s="429"/>
    </row>
    <row r="87" spans="1:13" ht="15.75" customHeight="1">
      <c r="A87" s="428"/>
      <c r="B87" s="428"/>
      <c r="C87" s="428"/>
      <c r="D87" s="428"/>
      <c r="E87" s="428"/>
      <c r="F87" s="429"/>
      <c r="G87" s="431"/>
      <c r="H87" s="431"/>
      <c r="I87" s="431"/>
      <c r="J87" s="429"/>
      <c r="K87" s="431"/>
      <c r="L87" s="429"/>
      <c r="M87" s="429"/>
    </row>
    <row r="88" spans="1:13" ht="15.75" customHeight="1">
      <c r="A88" s="428"/>
      <c r="B88" s="428"/>
      <c r="C88" s="428"/>
      <c r="D88" s="428"/>
      <c r="E88" s="428"/>
      <c r="F88" s="429"/>
      <c r="G88" s="151"/>
      <c r="H88" s="151"/>
      <c r="I88" s="151"/>
      <c r="J88" s="429"/>
      <c r="K88" s="431"/>
      <c r="L88" s="429"/>
      <c r="M88" s="429"/>
    </row>
    <row r="89" spans="1:13" ht="15.75" customHeight="1">
      <c r="A89" s="428"/>
      <c r="B89" s="428"/>
      <c r="C89" s="428"/>
      <c r="D89" s="428"/>
      <c r="E89" s="428"/>
      <c r="F89" s="429"/>
      <c r="G89" s="429"/>
      <c r="H89" s="429"/>
      <c r="I89" s="429"/>
      <c r="J89" s="429"/>
      <c r="K89" s="431"/>
      <c r="L89" s="429"/>
      <c r="M89" s="429"/>
    </row>
    <row r="90" spans="1:13" ht="15.75" customHeight="1">
      <c r="A90" s="428"/>
      <c r="B90" s="428"/>
      <c r="C90" s="428"/>
      <c r="D90" s="428"/>
      <c r="E90" s="428"/>
      <c r="F90" s="428"/>
      <c r="G90" s="428"/>
      <c r="H90" s="428"/>
      <c r="I90" s="428"/>
      <c r="J90" s="428"/>
      <c r="K90" s="432"/>
      <c r="L90" s="428"/>
      <c r="M90" s="428"/>
    </row>
    <row r="91" spans="1:13" ht="15.75" customHeight="1">
      <c r="A91" s="428"/>
      <c r="B91" s="428"/>
      <c r="C91" s="428"/>
      <c r="D91" s="428"/>
      <c r="E91" s="428"/>
      <c r="F91" s="428"/>
      <c r="G91" s="428"/>
      <c r="H91" s="428"/>
      <c r="I91" s="428"/>
      <c r="J91" s="428"/>
      <c r="K91" s="432"/>
      <c r="L91" s="428"/>
      <c r="M91" s="428"/>
    </row>
    <row r="92" spans="1:13" ht="15.75" customHeight="1">
      <c r="A92" s="428"/>
      <c r="B92" s="428"/>
      <c r="C92" s="428"/>
      <c r="D92" s="428"/>
      <c r="E92" s="428"/>
      <c r="F92" s="428"/>
      <c r="G92" s="428"/>
      <c r="H92" s="428"/>
      <c r="I92" s="428"/>
      <c r="J92" s="428"/>
      <c r="K92" s="432"/>
      <c r="L92" s="428"/>
      <c r="M92" s="428"/>
    </row>
    <row r="93" spans="1:13" ht="15.75" customHeight="1">
      <c r="A93" s="428"/>
      <c r="B93" s="428"/>
      <c r="C93" s="428"/>
      <c r="D93" s="428"/>
      <c r="E93" s="428"/>
      <c r="F93" s="428"/>
      <c r="G93" s="428"/>
      <c r="H93" s="428"/>
      <c r="I93" s="428"/>
      <c r="J93" s="428"/>
      <c r="K93" s="432"/>
      <c r="L93" s="428"/>
      <c r="M93" s="428"/>
    </row>
    <row r="94" spans="1:13" ht="15.75" customHeight="1">
      <c r="A94" s="428"/>
      <c r="B94" s="428"/>
      <c r="C94" s="428"/>
      <c r="D94" s="428"/>
      <c r="E94" s="428"/>
      <c r="F94" s="428"/>
      <c r="G94" s="428"/>
      <c r="H94" s="428"/>
      <c r="I94" s="428"/>
      <c r="J94" s="428"/>
      <c r="K94" s="428"/>
      <c r="L94" s="428"/>
      <c r="M94" s="428"/>
    </row>
    <row r="95" spans="1:13" ht="15.75" customHeight="1">
      <c r="A95" s="428"/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</row>
    <row r="96" spans="1:13" ht="15.75" customHeight="1">
      <c r="A96" s="428"/>
      <c r="B96" s="428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</row>
    <row r="97" spans="1:13" ht="15.75" customHeight="1">
      <c r="A97" s="428"/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  <c r="M97" s="428"/>
    </row>
    <row r="98" spans="1:13" ht="15.75" customHeight="1">
      <c r="A98" s="428"/>
      <c r="B98" s="428"/>
      <c r="C98" s="428"/>
      <c r="D98" s="428"/>
      <c r="E98" s="428"/>
      <c r="F98" s="428"/>
      <c r="G98" s="428"/>
      <c r="H98" s="428"/>
      <c r="I98" s="428"/>
      <c r="J98" s="428"/>
      <c r="K98" s="428"/>
      <c r="L98" s="428"/>
      <c r="M98" s="428"/>
    </row>
    <row r="99" spans="1:13" ht="15.75" customHeight="1">
      <c r="A99" s="428"/>
      <c r="B99" s="428"/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</row>
  </sheetData>
  <mergeCells count="141">
    <mergeCell ref="G70:I70"/>
    <mergeCell ref="B66:B67"/>
    <mergeCell ref="C66:C67"/>
    <mergeCell ref="D66:D67"/>
    <mergeCell ref="D52:D53"/>
    <mergeCell ref="A64:A65"/>
    <mergeCell ref="A52:A53"/>
    <mergeCell ref="C62:C63"/>
    <mergeCell ref="A60:A61"/>
    <mergeCell ref="B60:B61"/>
    <mergeCell ref="C64:C65"/>
    <mergeCell ref="D64:D65"/>
    <mergeCell ref="B52:B53"/>
    <mergeCell ref="B58:B59"/>
    <mergeCell ref="A48:A49"/>
    <mergeCell ref="B48:B49"/>
    <mergeCell ref="A56:A57"/>
    <mergeCell ref="A62:A63"/>
    <mergeCell ref="B62:B63"/>
    <mergeCell ref="B54:B55"/>
    <mergeCell ref="A54:A55"/>
    <mergeCell ref="A58:A59"/>
    <mergeCell ref="A50:A51"/>
    <mergeCell ref="B50:B51"/>
    <mergeCell ref="A66:A67"/>
    <mergeCell ref="B56:B57"/>
    <mergeCell ref="B64:B65"/>
    <mergeCell ref="A76:E76"/>
    <mergeCell ref="A71:E71"/>
    <mergeCell ref="A72:E72"/>
    <mergeCell ref="A74:E74"/>
    <mergeCell ref="A75:E75"/>
    <mergeCell ref="D62:D63"/>
    <mergeCell ref="C60:C61"/>
    <mergeCell ref="C48:C49"/>
    <mergeCell ref="D46:D47"/>
    <mergeCell ref="D38:D39"/>
    <mergeCell ref="A26:A27"/>
    <mergeCell ref="B26:B27"/>
    <mergeCell ref="C26:C27"/>
    <mergeCell ref="D26:D27"/>
    <mergeCell ref="B42:B43"/>
    <mergeCell ref="D28:D29"/>
    <mergeCell ref="B28:B29"/>
    <mergeCell ref="C42:C43"/>
    <mergeCell ref="C36:C37"/>
    <mergeCell ref="C46:C47"/>
    <mergeCell ref="C40:C41"/>
    <mergeCell ref="D60:D61"/>
    <mergeCell ref="C50:C51"/>
    <mergeCell ref="C58:C59"/>
    <mergeCell ref="D58:D59"/>
    <mergeCell ref="D56:D57"/>
    <mergeCell ref="D54:D55"/>
    <mergeCell ref="C56:C57"/>
    <mergeCell ref="D50:D51"/>
    <mergeCell ref="C52:C53"/>
    <mergeCell ref="C54:C55"/>
    <mergeCell ref="D48:D49"/>
    <mergeCell ref="D36:D37"/>
    <mergeCell ref="A38:A39"/>
    <mergeCell ref="B38:B39"/>
    <mergeCell ref="B36:B37"/>
    <mergeCell ref="C38:C39"/>
    <mergeCell ref="D44:D45"/>
    <mergeCell ref="C44:C45"/>
    <mergeCell ref="B44:B45"/>
    <mergeCell ref="D42:D43"/>
    <mergeCell ref="A24:A25"/>
    <mergeCell ref="B24:B25"/>
    <mergeCell ref="C10:C11"/>
    <mergeCell ref="B18:B19"/>
    <mergeCell ref="C18:C19"/>
    <mergeCell ref="C12:C13"/>
    <mergeCell ref="C14:C15"/>
    <mergeCell ref="B22:B23"/>
    <mergeCell ref="B16:B17"/>
    <mergeCell ref="B10:B11"/>
    <mergeCell ref="B32:B33"/>
    <mergeCell ref="C22:C23"/>
    <mergeCell ref="C28:C29"/>
    <mergeCell ref="B30:B31"/>
    <mergeCell ref="D22:D23"/>
    <mergeCell ref="C34:C35"/>
    <mergeCell ref="D32:D33"/>
    <mergeCell ref="D30:D31"/>
    <mergeCell ref="D24:D25"/>
    <mergeCell ref="D34:D35"/>
    <mergeCell ref="D40:D41"/>
    <mergeCell ref="B20:B21"/>
    <mergeCell ref="D10:D11"/>
    <mergeCell ref="D12:D13"/>
    <mergeCell ref="B12:B13"/>
    <mergeCell ref="C20:C21"/>
    <mergeCell ref="D14:D15"/>
    <mergeCell ref="C16:C17"/>
    <mergeCell ref="B34:B35"/>
    <mergeCell ref="C30:C31"/>
    <mergeCell ref="D20:D21"/>
    <mergeCell ref="D16:D17"/>
    <mergeCell ref="D18:D19"/>
    <mergeCell ref="E8:E9"/>
    <mergeCell ref="A4:D4"/>
    <mergeCell ref="A5:D5"/>
    <mergeCell ref="S7:T7"/>
    <mergeCell ref="M7:N7"/>
    <mergeCell ref="O7:P7"/>
    <mergeCell ref="Q7:R7"/>
    <mergeCell ref="B6:E6"/>
    <mergeCell ref="B7:D7"/>
    <mergeCell ref="F7:F9"/>
    <mergeCell ref="I7:I9"/>
    <mergeCell ref="A10:A11"/>
    <mergeCell ref="B14:B15"/>
    <mergeCell ref="A16:A17"/>
    <mergeCell ref="C32:C33"/>
    <mergeCell ref="C24:C25"/>
    <mergeCell ref="A12:A13"/>
    <mergeCell ref="A22:A23"/>
    <mergeCell ref="A20:A21"/>
    <mergeCell ref="A18:A19"/>
    <mergeCell ref="A14:A15"/>
    <mergeCell ref="A36:A37"/>
    <mergeCell ref="A28:A29"/>
    <mergeCell ref="A30:A31"/>
    <mergeCell ref="A42:A43"/>
    <mergeCell ref="A32:A33"/>
    <mergeCell ref="A34:A35"/>
    <mergeCell ref="A44:A45"/>
    <mergeCell ref="A40:A41"/>
    <mergeCell ref="B40:B41"/>
    <mergeCell ref="B46:B47"/>
    <mergeCell ref="A46:A47"/>
    <mergeCell ref="L7:L9"/>
    <mergeCell ref="G7:H8"/>
    <mergeCell ref="B8:B9"/>
    <mergeCell ref="A8:A9"/>
    <mergeCell ref="C8:C9"/>
    <mergeCell ref="D8:D9"/>
    <mergeCell ref="J7:J9"/>
    <mergeCell ref="K7:K9"/>
  </mergeCells>
  <printOptions horizontalCentered="1"/>
  <pageMargins left="0.1968503937007874" right="0.1968503937007874" top="0.6692913385826772" bottom="0.6692913385826772" header="0.3937007874015748" footer="0"/>
  <pageSetup fitToHeight="0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5.7109375" style="0" customWidth="1"/>
    <col min="2" max="2" width="3.7109375" style="0" customWidth="1"/>
    <col min="3" max="6" width="10.7109375" style="0" customWidth="1"/>
    <col min="7" max="7" width="13.7109375" style="0" customWidth="1"/>
    <col min="8" max="10" width="11.7109375" style="0" customWidth="1"/>
    <col min="11" max="11" width="10.7109375" style="0" customWidth="1"/>
    <col min="12" max="12" width="8.7109375" style="0" customWidth="1"/>
  </cols>
  <sheetData>
    <row r="1" spans="1:12" ht="20.25">
      <c r="A1" s="526" t="s">
        <v>277</v>
      </c>
      <c r="B1" s="11"/>
      <c r="C1" s="11"/>
      <c r="D1" s="11"/>
      <c r="E1" s="11"/>
      <c r="F1" s="12"/>
      <c r="G1" s="88"/>
      <c r="H1" s="89"/>
      <c r="K1" s="606" t="s">
        <v>309</v>
      </c>
      <c r="L1" s="606"/>
    </row>
    <row r="3" spans="1:5" ht="12.75" customHeight="1">
      <c r="A3" s="289" t="s">
        <v>151</v>
      </c>
      <c r="B3" s="96"/>
      <c r="C3" s="96"/>
      <c r="D3" s="96"/>
      <c r="E3" t="s">
        <v>310</v>
      </c>
    </row>
    <row r="4" spans="1:4" ht="12.75" customHeight="1" thickBot="1">
      <c r="A4" s="792" t="s">
        <v>4</v>
      </c>
      <c r="B4" s="793"/>
      <c r="C4" s="793"/>
      <c r="D4" s="793"/>
    </row>
    <row r="5" spans="1:11" ht="12.75" customHeight="1">
      <c r="A5" s="522"/>
      <c r="B5" s="523"/>
      <c r="C5" s="523"/>
      <c r="D5" s="523"/>
      <c r="H5" s="356" t="s">
        <v>56</v>
      </c>
      <c r="I5" s="527">
        <v>150000</v>
      </c>
      <c r="J5" s="568" t="s">
        <v>315</v>
      </c>
      <c r="K5" s="433"/>
    </row>
    <row r="6" spans="1:11" ht="12.75" customHeight="1">
      <c r="A6" s="522"/>
      <c r="B6" s="523"/>
      <c r="C6" s="523"/>
      <c r="D6" s="523"/>
      <c r="H6" s="358" t="s">
        <v>58</v>
      </c>
      <c r="I6" s="436"/>
      <c r="J6" s="452"/>
      <c r="K6" s="437"/>
    </row>
    <row r="7" spans="1:11" ht="12.75" customHeight="1">
      <c r="A7" s="522"/>
      <c r="B7" s="523"/>
      <c r="C7" s="523"/>
      <c r="D7" s="523"/>
      <c r="H7" s="358" t="s">
        <v>60</v>
      </c>
      <c r="I7" s="436"/>
      <c r="J7" s="452"/>
      <c r="K7" s="437"/>
    </row>
    <row r="8" spans="1:11" ht="12.75" customHeight="1" thickBot="1">
      <c r="A8" s="522"/>
      <c r="B8" s="523"/>
      <c r="C8" s="523"/>
      <c r="D8" s="523"/>
      <c r="H8" s="359"/>
      <c r="I8" s="438"/>
      <c r="J8" s="453"/>
      <c r="K8" s="439"/>
    </row>
    <row r="9" spans="8:12" ht="13.5" thickBot="1">
      <c r="H9" s="139" t="s">
        <v>311</v>
      </c>
      <c r="L9" s="155"/>
    </row>
    <row r="10" spans="1:12" ht="30" customHeight="1">
      <c r="A10" s="781" t="s">
        <v>290</v>
      </c>
      <c r="B10" s="781"/>
      <c r="C10" s="783" t="s">
        <v>291</v>
      </c>
      <c r="D10" s="784"/>
      <c r="E10" s="784"/>
      <c r="F10" s="785"/>
      <c r="G10" s="781" t="s">
        <v>292</v>
      </c>
      <c r="H10" s="781" t="s">
        <v>293</v>
      </c>
      <c r="I10" s="781" t="s">
        <v>294</v>
      </c>
      <c r="J10" s="781" t="s">
        <v>295</v>
      </c>
      <c r="K10" s="781" t="s">
        <v>296</v>
      </c>
      <c r="L10" s="781" t="s">
        <v>297</v>
      </c>
    </row>
    <row r="11" spans="1:12" ht="30" customHeight="1" thickBot="1">
      <c r="A11" s="782"/>
      <c r="B11" s="782"/>
      <c r="C11" s="786"/>
      <c r="D11" s="787"/>
      <c r="E11" s="787"/>
      <c r="F11" s="788"/>
      <c r="G11" s="782"/>
      <c r="H11" s="782"/>
      <c r="I11" s="782"/>
      <c r="J11" s="782"/>
      <c r="K11" s="782"/>
      <c r="L11" s="782"/>
    </row>
    <row r="12" spans="1:12" ht="12.75">
      <c r="A12" s="469" t="s">
        <v>92</v>
      </c>
      <c r="B12" s="470"/>
      <c r="C12" s="797" t="s">
        <v>298</v>
      </c>
      <c r="D12" s="797"/>
      <c r="E12" s="797"/>
      <c r="F12" s="804"/>
      <c r="G12" s="471"/>
      <c r="H12" s="471"/>
      <c r="I12" s="471"/>
      <c r="J12" s="471"/>
      <c r="K12" s="472"/>
      <c r="L12" s="473"/>
    </row>
    <row r="13" spans="1:12" ht="12.75">
      <c r="A13" s="474"/>
      <c r="B13" s="475"/>
      <c r="C13" s="805" t="s">
        <v>299</v>
      </c>
      <c r="D13" s="805"/>
      <c r="E13" s="805"/>
      <c r="F13" s="806"/>
      <c r="G13" s="477"/>
      <c r="H13" s="477">
        <v>3000</v>
      </c>
      <c r="I13" s="477"/>
      <c r="J13" s="477"/>
      <c r="K13" s="478">
        <v>3000</v>
      </c>
      <c r="L13" s="479"/>
    </row>
    <row r="14" spans="1:12" ht="12.75">
      <c r="A14" s="480"/>
      <c r="B14" s="293"/>
      <c r="C14" s="789" t="s">
        <v>300</v>
      </c>
      <c r="D14" s="790"/>
      <c r="E14" s="790"/>
      <c r="F14" s="791"/>
      <c r="G14" s="477"/>
      <c r="H14" s="481">
        <v>8000</v>
      </c>
      <c r="I14" s="477"/>
      <c r="J14" s="477"/>
      <c r="K14" s="478">
        <v>8000</v>
      </c>
      <c r="L14" s="479"/>
    </row>
    <row r="15" spans="1:12" ht="12.75">
      <c r="A15" s="480"/>
      <c r="B15" s="293"/>
      <c r="C15" s="482" t="s">
        <v>301</v>
      </c>
      <c r="D15" s="482"/>
      <c r="E15" s="482"/>
      <c r="F15" s="482"/>
      <c r="G15" s="483"/>
      <c r="H15" s="484">
        <v>4000</v>
      </c>
      <c r="I15" s="483"/>
      <c r="J15" s="483"/>
      <c r="K15" s="485">
        <v>4000</v>
      </c>
      <c r="L15" s="486"/>
    </row>
    <row r="16" spans="1:12" ht="12.75">
      <c r="A16" s="480"/>
      <c r="B16" s="293"/>
      <c r="C16" s="476" t="s">
        <v>302</v>
      </c>
      <c r="D16" s="476"/>
      <c r="E16" s="476"/>
      <c r="F16" s="476"/>
      <c r="G16" s="477"/>
      <c r="H16" s="481">
        <v>11500</v>
      </c>
      <c r="I16" s="477"/>
      <c r="J16" s="477"/>
      <c r="K16" s="478">
        <v>11500</v>
      </c>
      <c r="L16" s="479"/>
    </row>
    <row r="17" spans="1:12" ht="12.75">
      <c r="A17" s="480"/>
      <c r="B17" s="293"/>
      <c r="C17" s="796" t="s">
        <v>303</v>
      </c>
      <c r="D17" s="796"/>
      <c r="E17" s="796"/>
      <c r="F17" s="796"/>
      <c r="G17" s="483"/>
      <c r="H17" s="487">
        <v>1500</v>
      </c>
      <c r="I17" s="483"/>
      <c r="J17" s="483"/>
      <c r="K17" s="485">
        <v>1500</v>
      </c>
      <c r="L17" s="486"/>
    </row>
    <row r="18" spans="1:12" ht="13.5" thickBot="1">
      <c r="A18" s="468"/>
      <c r="B18" s="488"/>
      <c r="C18" s="489" t="s">
        <v>304</v>
      </c>
      <c r="D18" s="489"/>
      <c r="E18" s="490"/>
      <c r="F18" s="491"/>
      <c r="G18" s="492"/>
      <c r="H18" s="492">
        <v>2000</v>
      </c>
      <c r="I18" s="493"/>
      <c r="J18" s="492"/>
      <c r="K18" s="494">
        <v>2000</v>
      </c>
      <c r="L18" s="495"/>
    </row>
    <row r="19" spans="1:12" ht="12.75">
      <c r="A19" s="480" t="s">
        <v>99</v>
      </c>
      <c r="B19" s="293"/>
      <c r="C19" s="797" t="s">
        <v>305</v>
      </c>
      <c r="D19" s="797"/>
      <c r="E19" s="797"/>
      <c r="F19" s="797"/>
      <c r="G19" s="470"/>
      <c r="H19" s="156"/>
      <c r="I19" s="471"/>
      <c r="J19" s="496"/>
      <c r="K19" s="497"/>
      <c r="L19" s="473"/>
    </row>
    <row r="20" spans="1:12" ht="12.75">
      <c r="A20" s="480"/>
      <c r="B20" s="293"/>
      <c r="C20" s="498" t="s">
        <v>306</v>
      </c>
      <c r="D20" s="498"/>
      <c r="E20" s="498"/>
      <c r="F20" s="498"/>
      <c r="G20" s="293"/>
      <c r="H20" s="156"/>
      <c r="I20" s="483"/>
      <c r="J20" s="496"/>
      <c r="K20" s="499"/>
      <c r="L20" s="486"/>
    </row>
    <row r="21" spans="1:12" ht="12.75">
      <c r="A21" s="500"/>
      <c r="B21" s="501"/>
      <c r="C21" s="502" t="s">
        <v>307</v>
      </c>
      <c r="D21" s="502"/>
      <c r="E21" s="502"/>
      <c r="F21" s="502"/>
      <c r="G21" s="501"/>
      <c r="H21" s="503"/>
      <c r="I21" s="504"/>
      <c r="J21" s="505"/>
      <c r="K21" s="506"/>
      <c r="L21" s="507"/>
    </row>
    <row r="22" spans="1:12" ht="24.75" customHeight="1">
      <c r="A22" s="480"/>
      <c r="B22" s="293"/>
      <c r="C22" s="798" t="s">
        <v>317</v>
      </c>
      <c r="D22" s="799"/>
      <c r="E22" s="799"/>
      <c r="F22" s="800"/>
      <c r="G22" s="807"/>
      <c r="H22" s="508">
        <v>15000</v>
      </c>
      <c r="I22" s="504"/>
      <c r="J22" s="505">
        <v>17000</v>
      </c>
      <c r="K22" s="506">
        <v>32000</v>
      </c>
      <c r="L22" s="507"/>
    </row>
    <row r="23" spans="1:12" ht="12.75" customHeight="1">
      <c r="A23" s="480"/>
      <c r="B23" s="293"/>
      <c r="C23" s="798" t="s">
        <v>318</v>
      </c>
      <c r="D23" s="799"/>
      <c r="E23" s="799"/>
      <c r="F23" s="800"/>
      <c r="G23" s="477">
        <v>40000</v>
      </c>
      <c r="H23" s="508">
        <v>45000</v>
      </c>
      <c r="I23" s="477"/>
      <c r="J23" s="509">
        <v>67450.14</v>
      </c>
      <c r="K23" s="510">
        <v>152450.138</v>
      </c>
      <c r="L23" s="479"/>
    </row>
    <row r="24" spans="1:12" ht="12.75">
      <c r="A24" s="480"/>
      <c r="B24" s="293"/>
      <c r="C24" s="801" t="s">
        <v>308</v>
      </c>
      <c r="D24" s="802"/>
      <c r="E24" s="802"/>
      <c r="F24" s="803"/>
      <c r="G24" s="483"/>
      <c r="H24" s="511"/>
      <c r="I24" s="483"/>
      <c r="J24" s="496"/>
      <c r="K24" s="499"/>
      <c r="L24" s="486"/>
    </row>
    <row r="25" spans="1:12" ht="13.5" thickBot="1">
      <c r="A25" s="468"/>
      <c r="B25" s="488"/>
      <c r="C25" s="794" t="s">
        <v>319</v>
      </c>
      <c r="D25" s="795"/>
      <c r="E25" s="795"/>
      <c r="F25" s="795"/>
      <c r="G25" s="512">
        <v>40000</v>
      </c>
      <c r="H25" s="513">
        <v>60000</v>
      </c>
      <c r="I25" s="512"/>
      <c r="J25" s="514">
        <v>97804.54</v>
      </c>
      <c r="K25" s="515">
        <v>197804.539</v>
      </c>
      <c r="L25" s="516"/>
    </row>
    <row r="26" spans="1:12" ht="25.5" customHeight="1" thickBot="1">
      <c r="A26" s="467"/>
      <c r="B26" s="466"/>
      <c r="C26" s="525" t="s">
        <v>274</v>
      </c>
      <c r="D26" s="517"/>
      <c r="E26" s="517"/>
      <c r="F26" s="518"/>
      <c r="G26" s="519">
        <v>80000</v>
      </c>
      <c r="H26" s="544">
        <f>SUM(H13:H25)</f>
        <v>150000</v>
      </c>
      <c r="I26" s="488"/>
      <c r="J26" s="520">
        <f>SUM(J22:J25)</f>
        <v>182254.68</v>
      </c>
      <c r="K26" s="519">
        <f>SUM(K13:K25)</f>
        <v>412254.677</v>
      </c>
      <c r="L26" s="521"/>
    </row>
  </sheetData>
  <mergeCells count="20">
    <mergeCell ref="C22:F22"/>
    <mergeCell ref="K1:L1"/>
    <mergeCell ref="A4:D4"/>
    <mergeCell ref="C25:F25"/>
    <mergeCell ref="C17:F17"/>
    <mergeCell ref="C19:F19"/>
    <mergeCell ref="C23:F23"/>
    <mergeCell ref="C24:F24"/>
    <mergeCell ref="L10:L11"/>
    <mergeCell ref="C12:F12"/>
    <mergeCell ref="C13:F13"/>
    <mergeCell ref="C14:F14"/>
    <mergeCell ref="H10:H11"/>
    <mergeCell ref="I10:I11"/>
    <mergeCell ref="J10:J11"/>
    <mergeCell ref="K10:K11"/>
    <mergeCell ref="A10:A11"/>
    <mergeCell ref="B10:B11"/>
    <mergeCell ref="C10:F11"/>
    <mergeCell ref="G10:G1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Kopřivová Věra</cp:lastModifiedBy>
  <cp:lastPrinted>2006-11-15T14:00:44Z</cp:lastPrinted>
  <dcterms:created xsi:type="dcterms:W3CDTF">2006-10-13T10:37:55Z</dcterms:created>
  <dcterms:modified xsi:type="dcterms:W3CDTF">2006-11-15T14:01:16Z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-134731974</vt:i4>
  </property>
  <property fmtid="{D5CDD505-2E9C-101B-9397-08002B2CF9AE}" pid="3" name="_EmailSubject">
    <vt:lpwstr>FRR na rok 2007 - vč.zm. odv. zdravotnictví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-2103580820</vt:i4>
  </property>
</Properties>
</file>